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Z:\SEC\4.2.0  Τμήμα Εποπτείας\Ομάδα προληπτικής εποπτείας\Έντυπα\IFR Forms\Locked\Form 165-03\"/>
    </mc:Choice>
  </mc:AlternateContent>
  <xr:revisionPtr revIDLastSave="0" documentId="13_ncr:1_{96AAA2ED-93DB-43B3-B4C4-2E34E6E91955}" xr6:coauthVersionLast="47" xr6:coauthVersionMax="47" xr10:uidLastSave="{00000000-0000-0000-0000-000000000000}"/>
  <bookViews>
    <workbookView xWindow="-28920" yWindow="-120" windowWidth="29040" windowHeight="15840" activeTab="3" xr2:uid="{00000000-000D-0000-FFFF-FFFF00000000}"/>
  </bookViews>
  <sheets>
    <sheet name="Instructions" sheetId="2" r:id="rId1"/>
    <sheet name="Section A" sheetId="5" r:id="rId2"/>
    <sheet name="Section B" sheetId="1" r:id="rId3"/>
    <sheet name="Section C" sheetId="3" r:id="rId4"/>
    <sheet name="Section D" sheetId="4" r:id="rId5"/>
    <sheet name="Lists" sheetId="8" state="veryHidden" r:id="rId6"/>
  </sheets>
  <definedNames>
    <definedName name="Category">Lists!$M$2:$M$4</definedName>
    <definedName name="Currency">Lists!$K$2:$K$3</definedName>
    <definedName name="Daily">Lists!$F$2:$F$5</definedName>
    <definedName name="NA">Lists!$B$2:$B$4</definedName>
    <definedName name="_xlnm.Print_Area" localSheetId="0">Instructions!$A$1:$K$30</definedName>
    <definedName name="_xlnm.Print_Area" localSheetId="1">'Section A'!$A$1:$F$25</definedName>
    <definedName name="_xlnm.Print_Area" localSheetId="2">'Section B'!$A$1:$G$48</definedName>
    <definedName name="_xlnm.Print_Area" localSheetId="3">'Section C'!$A$3:$E$23</definedName>
    <definedName name="_xlnm.Print_Area" localSheetId="4">'Section D'!$A$1:$F$45</definedName>
    <definedName name="Retail">Lists!$H$2:$H$5</definedName>
    <definedName name="YES.NO">Lists!$D$2:$D$3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 i="4" l="1"/>
  <c r="J4" i="3"/>
  <c r="J12" i="3"/>
  <c r="J4" i="1"/>
  <c r="F26" i="1"/>
  <c r="F25" i="1"/>
  <c r="F24" i="1"/>
  <c r="H32" i="3"/>
  <c r="H24" i="3"/>
  <c r="H23" i="3"/>
  <c r="H22" i="3"/>
  <c r="H21" i="3"/>
  <c r="H20" i="3"/>
  <c r="H19" i="3"/>
  <c r="H18" i="3"/>
  <c r="H46" i="1"/>
  <c r="H12" i="3"/>
  <c r="H29" i="3"/>
  <c r="H40" i="4"/>
  <c r="F39" i="4" s="1"/>
  <c r="F32" i="1" l="1"/>
  <c r="F31" i="1"/>
  <c r="F30" i="1"/>
  <c r="F29" i="1"/>
  <c r="F28" i="1"/>
  <c r="F27" i="1"/>
  <c r="H11" i="3" l="1"/>
  <c r="H17" i="3"/>
  <c r="H16" i="3"/>
  <c r="H15" i="3"/>
  <c r="H14" i="3"/>
  <c r="H8" i="3"/>
  <c r="H31" i="4"/>
  <c r="H39" i="4"/>
  <c r="H26" i="4"/>
  <c r="H24" i="4"/>
  <c r="H22" i="4"/>
  <c r="H21" i="4"/>
  <c r="H9" i="4"/>
  <c r="H11" i="4"/>
  <c r="H43" i="1"/>
  <c r="H42" i="1"/>
  <c r="H38" i="1"/>
  <c r="H36" i="1"/>
  <c r="H16" i="5"/>
  <c r="H10" i="5"/>
  <c r="H9" i="5"/>
  <c r="H8" i="5"/>
  <c r="H17" i="1"/>
  <c r="H15" i="1"/>
  <c r="H12" i="1"/>
  <c r="H9" i="1"/>
  <c r="J3" i="3" l="1"/>
  <c r="J3" i="4"/>
  <c r="J3" i="1"/>
  <c r="J3" i="5"/>
  <c r="I3" i="1" l="1"/>
  <c r="I3" i="4"/>
  <c r="I3" i="3"/>
  <c r="J4" i="5"/>
  <c r="C12" i="5" s="1"/>
  <c r="I3" i="5" l="1"/>
  <c r="B5" i="3"/>
  <c r="B5" i="4"/>
  <c r="E7" i="1"/>
  <c r="B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Andreou</author>
  </authors>
  <commentList>
    <comment ref="C27" authorId="0" shapeId="0" xr:uid="{00000000-0006-0000-0200-000001000000}">
      <text>
        <r>
          <rPr>
            <b/>
            <sz val="9"/>
            <color indexed="81"/>
            <rFont val="Tahoma"/>
            <family val="2"/>
            <charset val="161"/>
          </rPr>
          <t xml:space="preserve">Short description of the risk identified
</t>
        </r>
      </text>
    </comment>
    <comment ref="C28" authorId="0" shapeId="0" xr:uid="{00000000-0006-0000-0200-000002000000}">
      <text>
        <r>
          <rPr>
            <b/>
            <sz val="9"/>
            <color indexed="81"/>
            <rFont val="Tahoma"/>
            <family val="2"/>
            <charset val="161"/>
          </rPr>
          <t xml:space="preserve">Short description of the risk identified
</t>
        </r>
      </text>
    </comment>
    <comment ref="C29" authorId="0" shapeId="0" xr:uid="{00000000-0006-0000-0200-000003000000}">
      <text>
        <r>
          <rPr>
            <b/>
            <sz val="9"/>
            <color indexed="81"/>
            <rFont val="Tahoma"/>
            <family val="2"/>
            <charset val="161"/>
          </rPr>
          <t>Short description of the risk identified</t>
        </r>
      </text>
    </comment>
    <comment ref="C30" authorId="0" shapeId="0" xr:uid="{00000000-0006-0000-0200-000004000000}">
      <text>
        <r>
          <rPr>
            <b/>
            <sz val="9"/>
            <color indexed="81"/>
            <rFont val="Tahoma"/>
            <family val="2"/>
            <charset val="161"/>
          </rPr>
          <t>Short description of the risk identified</t>
        </r>
      </text>
    </comment>
    <comment ref="C31" authorId="0" shapeId="0" xr:uid="{00000000-0006-0000-0200-000005000000}">
      <text>
        <r>
          <rPr>
            <b/>
            <sz val="9"/>
            <color indexed="81"/>
            <rFont val="Tahoma"/>
            <family val="2"/>
            <charset val="161"/>
          </rPr>
          <t>Short description of the risk identified</t>
        </r>
      </text>
    </comment>
    <comment ref="C32" authorId="0" shapeId="0" xr:uid="{00000000-0006-0000-0200-000006000000}">
      <text>
        <r>
          <rPr>
            <b/>
            <sz val="9"/>
            <color indexed="81"/>
            <rFont val="Tahoma"/>
            <family val="2"/>
            <charset val="161"/>
          </rPr>
          <t>Short description of the risk identified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Anna Andreou</author>
  </authors>
  <commentList>
    <comment ref="C12" authorId="0" shapeId="0" xr:uid="{00000000-0006-0000-0300-000001000000}">
      <text>
        <r>
          <rPr>
            <b/>
            <sz val="9"/>
            <color indexed="81"/>
            <rFont val="Tahoma"/>
            <family val="2"/>
            <charset val="161"/>
          </rPr>
          <t xml:space="preserve">Short description of the modification made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Anna Andreou</author>
  </authors>
  <commentList>
    <comment ref="C13" authorId="0" shapeId="0" xr:uid="{00000000-0006-0000-0400-000001000000}">
      <text>
        <r>
          <rPr>
            <b/>
            <sz val="9"/>
            <color indexed="81"/>
            <rFont val="Tahoma"/>
            <family val="2"/>
            <charset val="161"/>
          </rPr>
          <t>Short description of the exceptions made</t>
        </r>
      </text>
    </comment>
    <comment ref="C14" authorId="0" shapeId="0" xr:uid="{00000000-0006-0000-0400-000002000000}">
      <text>
        <r>
          <rPr>
            <b/>
            <sz val="9"/>
            <color indexed="81"/>
            <rFont val="Tahoma"/>
            <family val="2"/>
            <charset val="161"/>
          </rPr>
          <t>Short description of the exceptions made</t>
        </r>
      </text>
    </comment>
    <comment ref="C15" authorId="0" shapeId="0" xr:uid="{00000000-0006-0000-0400-000003000000}">
      <text>
        <r>
          <rPr>
            <b/>
            <sz val="9"/>
            <color indexed="81"/>
            <rFont val="Tahoma"/>
            <family val="2"/>
            <charset val="161"/>
          </rPr>
          <t>Short description of the exceptions made</t>
        </r>
      </text>
    </comment>
    <comment ref="C16" authorId="0" shapeId="0" xr:uid="{00000000-0006-0000-0400-000004000000}">
      <text>
        <r>
          <rPr>
            <b/>
            <sz val="9"/>
            <color indexed="81"/>
            <rFont val="Tahoma"/>
            <family val="2"/>
            <charset val="161"/>
          </rPr>
          <t>Short description of the exceptions made</t>
        </r>
        <r>
          <rPr>
            <sz val="9"/>
            <color indexed="81"/>
            <rFont val="Tahoma"/>
            <family val="2"/>
            <charset val="161"/>
          </rPr>
          <t xml:space="preserve">
</t>
        </r>
      </text>
    </comment>
    <comment ref="C17" authorId="0" shapeId="0" xr:uid="{00000000-0006-0000-0400-000005000000}">
      <text>
        <r>
          <rPr>
            <b/>
            <sz val="9"/>
            <color indexed="81"/>
            <rFont val="Tahoma"/>
            <family val="2"/>
            <charset val="161"/>
          </rPr>
          <t>Short description of the exceptions made</t>
        </r>
        <r>
          <rPr>
            <sz val="9"/>
            <color indexed="81"/>
            <rFont val="Tahoma"/>
            <family val="2"/>
            <charset val="161"/>
          </rPr>
          <t xml:space="preserve">
</t>
        </r>
      </text>
    </comment>
    <comment ref="C18" authorId="0" shapeId="0" xr:uid="{00000000-0006-0000-0400-000006000000}">
      <text>
        <r>
          <rPr>
            <b/>
            <sz val="9"/>
            <color indexed="81"/>
            <rFont val="Tahoma"/>
            <family val="2"/>
            <charset val="161"/>
          </rPr>
          <t>Short description of the exceptions made</t>
        </r>
        <r>
          <rPr>
            <sz val="9"/>
            <color indexed="81"/>
            <rFont val="Tahoma"/>
            <family val="2"/>
            <charset val="161"/>
          </rPr>
          <t xml:space="preserve">
</t>
        </r>
      </text>
    </comment>
    <comment ref="B33" authorId="0" shapeId="0" xr:uid="{00000000-0006-0000-0400-000007000000}">
      <text>
        <r>
          <rPr>
            <b/>
            <sz val="9"/>
            <color indexed="81"/>
            <rFont val="Tahoma"/>
            <family val="2"/>
            <charset val="161"/>
          </rPr>
          <t xml:space="preserve">brief description of reconciling item
</t>
        </r>
      </text>
    </comment>
    <comment ref="B34" authorId="0" shapeId="0" xr:uid="{00000000-0006-0000-0400-000008000000}">
      <text>
        <r>
          <rPr>
            <b/>
            <sz val="9"/>
            <color indexed="81"/>
            <rFont val="Tahoma"/>
            <family val="2"/>
            <charset val="161"/>
          </rPr>
          <t>brief description of reconciling item</t>
        </r>
        <r>
          <rPr>
            <sz val="9"/>
            <color indexed="81"/>
            <rFont val="Tahoma"/>
            <family val="2"/>
            <charset val="161"/>
          </rPr>
          <t xml:space="preserve">
</t>
        </r>
      </text>
    </comment>
    <comment ref="B35" authorId="0" shapeId="0" xr:uid="{00000000-0006-0000-0400-000009000000}">
      <text>
        <r>
          <rPr>
            <b/>
            <sz val="9"/>
            <color indexed="81"/>
            <rFont val="Tahoma"/>
            <family val="2"/>
            <charset val="161"/>
          </rPr>
          <t>brief description of reconciling item</t>
        </r>
      </text>
    </comment>
    <comment ref="B36" authorId="0" shapeId="0" xr:uid="{00000000-0006-0000-0400-00000A000000}">
      <text>
        <r>
          <rPr>
            <b/>
            <sz val="9"/>
            <color indexed="81"/>
            <rFont val="Tahoma"/>
            <family val="2"/>
            <charset val="161"/>
          </rPr>
          <t>brief description of reconciling item</t>
        </r>
        <r>
          <rPr>
            <sz val="9"/>
            <color indexed="81"/>
            <rFont val="Tahoma"/>
            <family val="2"/>
            <charset val="161"/>
          </rPr>
          <t xml:space="preserve">
</t>
        </r>
      </text>
    </comment>
    <comment ref="B37" authorId="0" shapeId="0" xr:uid="{00000000-0006-0000-0400-00000B000000}">
      <text>
        <r>
          <rPr>
            <b/>
            <sz val="9"/>
            <color indexed="81"/>
            <rFont val="Tahoma"/>
            <family val="2"/>
            <charset val="161"/>
          </rPr>
          <t>brief description of reconciling item</t>
        </r>
        <r>
          <rPr>
            <sz val="9"/>
            <color indexed="81"/>
            <rFont val="Tahoma"/>
            <family val="2"/>
            <charset val="161"/>
          </rPr>
          <t xml:space="preserve">
</t>
        </r>
      </text>
    </comment>
    <comment ref="B39" authorId="0" shapeId="0" xr:uid="{00000000-0006-0000-0400-00000C000000}">
      <text>
        <r>
          <rPr>
            <b/>
            <sz val="9"/>
            <color indexed="81"/>
            <rFont val="Tahoma"/>
            <family val="2"/>
            <charset val="161"/>
          </rPr>
          <t>The sum of items 2.4.1 to 2.4.6 should be equal to item 2.4.7</t>
        </r>
        <r>
          <rPr>
            <sz val="9"/>
            <color indexed="81"/>
            <rFont val="Tahoma"/>
            <family val="2"/>
            <charset val="161"/>
          </rPr>
          <t xml:space="preserve">
</t>
        </r>
      </text>
    </comment>
  </commentList>
</comments>
</file>

<file path=xl/sharedStrings.xml><?xml version="1.0" encoding="utf-8"?>
<sst xmlns="http://schemas.openxmlformats.org/spreadsheetml/2006/main" count="167" uniqueCount="142">
  <si>
    <t>000s</t>
  </si>
  <si>
    <t>Currency</t>
  </si>
  <si>
    <t>USD</t>
  </si>
  <si>
    <t>EURO</t>
  </si>
  <si>
    <t>YES</t>
  </si>
  <si>
    <t>NO</t>
  </si>
  <si>
    <t>other (specify)</t>
  </si>
  <si>
    <t xml:space="preserve"> </t>
  </si>
  <si>
    <t xml:space="preserve">Date of update: </t>
  </si>
  <si>
    <t>Version:</t>
  </si>
  <si>
    <t>Exception 1</t>
  </si>
  <si>
    <t>Exception 2</t>
  </si>
  <si>
    <t>Exception 3</t>
  </si>
  <si>
    <t>Exception 4</t>
  </si>
  <si>
    <t>Exception 5</t>
  </si>
  <si>
    <t>CIF name</t>
  </si>
  <si>
    <t>If yes, please specify below:</t>
  </si>
  <si>
    <t xml:space="preserve">State the latest year for which the CIF's external auditors prepared its suitability report </t>
  </si>
  <si>
    <t>For the latest audited financial statements of the CIF state the following:</t>
  </si>
  <si>
    <t>CYPRIOT INVESTMENT FIRMS (CIFs) - INSTRUCTIONS</t>
  </si>
  <si>
    <t>Definitions</t>
  </si>
  <si>
    <t>Colour Scheme</t>
  </si>
  <si>
    <t>Must be completed by the CIF</t>
  </si>
  <si>
    <t>Drop-down list - must be completed by the CIF</t>
  </si>
  <si>
    <t>If the answer is ZERO please insert:</t>
  </si>
  <si>
    <t>"0" - where a numerical response is required</t>
  </si>
  <si>
    <t>SECTION A - GENERAL INFORMATION</t>
  </si>
  <si>
    <t>Section C: Audited Financial Statements</t>
  </si>
  <si>
    <t>Level of application</t>
  </si>
  <si>
    <t>CIF's financial position?</t>
  </si>
  <si>
    <t>CIF's business plans?</t>
  </si>
  <si>
    <t>Daily</t>
  </si>
  <si>
    <t>Weekly</t>
  </si>
  <si>
    <t>6-29 days</t>
  </si>
  <si>
    <t>30-59 days</t>
  </si>
  <si>
    <t xml:space="preserve">Clients' money </t>
  </si>
  <si>
    <t>External Auditors' report (per par. 10 of CySEC's Directive DI87-01)</t>
  </si>
  <si>
    <t>Total clients' money held at Client bank accounts or any other third party holding clients’ money (as per CIF records)</t>
  </si>
  <si>
    <t>Total Clients’ balance (as per CIF records)</t>
  </si>
  <si>
    <t>Reconciling items</t>
  </si>
  <si>
    <t>2.4.1</t>
  </si>
  <si>
    <t>2.4.2</t>
  </si>
  <si>
    <t>2.4.3</t>
  </si>
  <si>
    <t>2.4.4</t>
  </si>
  <si>
    <t>2.4.5</t>
  </si>
  <si>
    <t>2.4.6</t>
  </si>
  <si>
    <t>2.4.7</t>
  </si>
  <si>
    <t>2.4.8</t>
  </si>
  <si>
    <t>1.2.1</t>
  </si>
  <si>
    <t>1.2.2</t>
  </si>
  <si>
    <t>1.2.3</t>
  </si>
  <si>
    <t>1.2.4</t>
  </si>
  <si>
    <t>1.2.5</t>
  </si>
  <si>
    <t>60+ days</t>
  </si>
  <si>
    <t>Other</t>
  </si>
  <si>
    <t>Each Section refers to certain information on different areas, as follows:</t>
  </si>
  <si>
    <t>N/A</t>
  </si>
  <si>
    <t>CIF TRS code</t>
  </si>
  <si>
    <t>Retail clients</t>
  </si>
  <si>
    <t>Professional clients</t>
  </si>
  <si>
    <t>Eligible counterparties</t>
  </si>
  <si>
    <t>Prudential Supervision Information</t>
  </si>
  <si>
    <t>All amounts should be completed in thousands in the reporting currency of the CIF.</t>
  </si>
  <si>
    <t>When did the CIF's Board of Directors approve the above?</t>
  </si>
  <si>
    <t>Below are some general instructions CIF should take into consideration for the completion of this workbook.</t>
  </si>
  <si>
    <t xml:space="preserve">CIFs are kindly requested to complete the following sections of this workbook, where applicable to the CIF. </t>
  </si>
  <si>
    <t>SOLO</t>
  </si>
  <si>
    <t>1.2.6</t>
  </si>
  <si>
    <t>Exception 6</t>
  </si>
  <si>
    <t>See note (a) below</t>
  </si>
  <si>
    <t xml:space="preserve">Note (a): </t>
  </si>
  <si>
    <t>Does the CIF use Title Transfer Collateral Arrangements (TTCA) for clients' assets?</t>
  </si>
  <si>
    <t>If the answer is 'YES' in point 2.1 above, then state for whom the use of Title Transfer Collateral is made. If  the answer is NO, then state 'N/A'</t>
  </si>
  <si>
    <t xml:space="preserve">state both Pillar I and Pillar II add on. </t>
  </si>
  <si>
    <r>
      <t>As part of CySEC's supervisory approach,</t>
    </r>
    <r>
      <rPr>
        <b/>
        <sz val="12"/>
        <color theme="1"/>
        <rFont val="Calibri"/>
        <family val="2"/>
        <charset val="161"/>
        <scheme val="minor"/>
      </rPr>
      <t xml:space="preserve"> ALL</t>
    </r>
    <r>
      <rPr>
        <sz val="12"/>
        <color theme="1"/>
        <rFont val="Calibri"/>
        <family val="2"/>
        <scheme val="minor"/>
      </rPr>
      <t xml:space="preserve"> CIFs are required to complete this workbook. This information will be used for CySEC supervisory duties.</t>
    </r>
  </si>
  <si>
    <r>
      <t>Section A:</t>
    </r>
    <r>
      <rPr>
        <sz val="12"/>
        <color theme="1"/>
        <rFont val="Calibri"/>
        <family val="2"/>
        <charset val="161"/>
        <scheme val="minor"/>
      </rPr>
      <t xml:space="preserve"> General Information</t>
    </r>
  </si>
  <si>
    <r>
      <t xml:space="preserve">Section C: </t>
    </r>
    <r>
      <rPr>
        <sz val="12"/>
        <color theme="1"/>
        <rFont val="Calibri"/>
        <family val="2"/>
        <charset val="161"/>
        <scheme val="minor"/>
      </rPr>
      <t>Audited Financial Statements</t>
    </r>
  </si>
  <si>
    <t>YES.NO</t>
  </si>
  <si>
    <t>VALIDATION</t>
  </si>
  <si>
    <t>Monthly</t>
  </si>
  <si>
    <t>Overall Validation 
(Sections A, B, C, D)</t>
  </si>
  <si>
    <t>Contact Person name:</t>
  </si>
  <si>
    <t>Contact email:</t>
  </si>
  <si>
    <r>
      <t>Classify the</t>
    </r>
    <r>
      <rPr>
        <b/>
        <sz val="12"/>
        <rFont val="Calibri"/>
        <family val="2"/>
        <charset val="161"/>
        <scheme val="minor"/>
      </rPr>
      <t xml:space="preserve"> value</t>
    </r>
    <r>
      <rPr>
        <sz val="12"/>
        <rFont val="Calibri"/>
        <family val="2"/>
        <scheme val="minor"/>
      </rPr>
      <t xml:space="preserve"> of reconciling items above according to the time taken to be resolved for the reconciliation of 31 May above</t>
    </r>
  </si>
  <si>
    <t xml:space="preserve">Note (b): </t>
  </si>
  <si>
    <t>What is CIF's ratio of dealing errors in relation to the total number of transactions the CIF has undertaken during the last 12 months (note b)?</t>
  </si>
  <si>
    <t>State the latest period/year for which audited financial statements are available</t>
  </si>
  <si>
    <t>Frequency of client money reconciliation between the Client bank accounts or any other third party holding clients’ money (as per CIF records) Vs clients’ balance (as per CIF records)</t>
  </si>
  <si>
    <t>Frequency of client money reconciliation between Clients’ bank accounts or any other third party holding clients’ money (as per CIF records) Vs bank statements or any other third party statements (ie as per third party records).</t>
  </si>
  <si>
    <t>Whether there are significant post balance sheet events?</t>
  </si>
  <si>
    <t>Whether there are contingent liabilities?</t>
  </si>
  <si>
    <t>Whether there are legal claims against the company, for which a provision was made?</t>
  </si>
  <si>
    <t>Whether there are debit balances/receivables with related companies and/or shareholders?</t>
  </si>
  <si>
    <t>Whether there are any transactions with related companies and/or shareholders?</t>
  </si>
  <si>
    <t>Whether there are extraordinary items?</t>
  </si>
  <si>
    <t>Whether there is a restatement of previous year results?</t>
  </si>
  <si>
    <t>Whether dividends were paid/declared ?</t>
  </si>
  <si>
    <t>Whether there are discontinued operations?</t>
  </si>
  <si>
    <t>Whether there are receivables written off?</t>
  </si>
  <si>
    <t xml:space="preserve">Whether the CIF acquired any subsidiary/ies within the year? </t>
  </si>
  <si>
    <t xml:space="preserve"> - If the answer in 2.12 above is 'YES', have you reported the subsidiaries' information via CySEC’s portal (section 'CIF's holdings')?
 - If the answer in 2.12. above is 'NO', answer 'N/A'.</t>
  </si>
  <si>
    <r>
      <t xml:space="preserve">Section D: </t>
    </r>
    <r>
      <rPr>
        <sz val="12"/>
        <color theme="1"/>
        <rFont val="Calibri"/>
        <family val="2"/>
        <charset val="161"/>
        <scheme val="minor"/>
      </rPr>
      <t>Safeguarding of Clients' money</t>
    </r>
  </si>
  <si>
    <t xml:space="preserve">Note (c): </t>
  </si>
  <si>
    <t>Risk to Client (RtC)</t>
  </si>
  <si>
    <t>Risk to Market (RtM)</t>
  </si>
  <si>
    <t>Risk to Firm (RtF)</t>
  </si>
  <si>
    <t>Form 165-03</t>
  </si>
  <si>
    <t>Disclosure by Class 2 CIFs (Part 6 of IFR)</t>
  </si>
  <si>
    <t>CIFs should take into account the last 12 months, ending 31st May each year. Dealing error is any event that caused a trade not to be executed, due to a human error or system error.</t>
  </si>
  <si>
    <t xml:space="preserve"> Own funds Requirement </t>
  </si>
  <si>
    <t>The CIF should state the total own funds requirement allocated to each risk. For example, if a CIF uses the Pillar I add on method to calculate Pillar II risks it should</t>
  </si>
  <si>
    <t>State the medium and location that the CIF determined to effectively comply with the requirements of par. 46(1) and 46(2) of IFR (eg. Link to the CIF's website that the required disclosures were made).</t>
  </si>
  <si>
    <t>Section D: Safeguarding of Clients' money</t>
  </si>
  <si>
    <r>
      <t>Section B:</t>
    </r>
    <r>
      <rPr>
        <sz val="12"/>
        <color theme="1"/>
        <rFont val="Calibri"/>
        <family val="2"/>
        <charset val="161"/>
        <scheme val="minor"/>
      </rPr>
      <t xml:space="preserve"> ICAAP and ILAAP</t>
    </r>
  </si>
  <si>
    <t>SECTION B: Internal Capital Adequacy Assessment Process (ICAAP) and Internal Liquidity Adequacy Assessment Process (ILAAP)</t>
  </si>
  <si>
    <t>How much Own funds the CIF considered adequate for the nature, scale and complexity of its activities in line with its latest ICAAP?</t>
  </si>
  <si>
    <t>How much Liquid Assets the CIF had at the reference date of its latest ILAAP?</t>
  </si>
  <si>
    <t>How much Liquid Assets the CIF considered adequate for the nature, scale and complexity of its activities in line with its latest ILAAP?</t>
  </si>
  <si>
    <t>How much Own funds the CIF had at the reference date of its latest ICAAP?</t>
  </si>
  <si>
    <t>Has the CIF considered its risk appetite while developing its ICAAP?</t>
  </si>
  <si>
    <t>Did the CIF take into account the results of the stress tests in its ICAAP?</t>
  </si>
  <si>
    <t xml:space="preserve">Note (d): </t>
  </si>
  <si>
    <t>Did the CIF take into account the results of the liquidity stress tests in its ILAAP?</t>
  </si>
  <si>
    <t>Has the CIF considered within the ICAAP and ILAAP the impact that an economic downturn would have on:</t>
  </si>
  <si>
    <t>CIF's liquid assets?</t>
  </si>
  <si>
    <t>CIFs may prepare one document in order to describe both the ICAAP and ILAAP.</t>
  </si>
  <si>
    <t xml:space="preserve">For the latest suitability report state the exceptions identified by the external auditor of the CIF </t>
  </si>
  <si>
    <t>When the CIF last reviewed its ICAAP (notes c and d)?</t>
  </si>
  <si>
    <t>When the CIF last reviewed its ILAAP (notes c and d)?</t>
  </si>
  <si>
    <t>What is the reference date of the latest ICAAP (notes c and d)?</t>
  </si>
  <si>
    <t>What is the reference date of the latest ILAAP (notes c and d)?</t>
  </si>
  <si>
    <t>State the Risks the CIF is exposed to and the amount of own funds requirement the CIF allocated to each of them as at the reference date (notes a and c):</t>
  </si>
  <si>
    <t>Details of client money reconciliation as at 31st May of the current reporting year:</t>
  </si>
  <si>
    <t xml:space="preserve">Cat.2 CIF’s should complete Sections B, C and D. </t>
  </si>
  <si>
    <t xml:space="preserve">Cat.3 CIF’s should only complete Section C. </t>
  </si>
  <si>
    <t>In the case a newly licensed CIF, has not yet prepared or reviewed its ICAΑP/ILAAP reports for the previous year, then it should state the future reference date of its reports i.e  '31/12/2025'</t>
  </si>
  <si>
    <r>
      <t>All CIFs shou</t>
    </r>
    <r>
      <rPr>
        <b/>
        <sz val="12"/>
        <rFont val="Calibri"/>
        <family val="2"/>
        <charset val="161"/>
        <scheme val="minor"/>
      </rPr>
      <t xml:space="preserve">ld state their category </t>
    </r>
    <r>
      <rPr>
        <b/>
        <strike/>
        <sz val="12"/>
        <color theme="1"/>
        <rFont val="Calibri"/>
        <family val="2"/>
        <charset val="161"/>
        <scheme val="minor"/>
      </rPr>
      <t xml:space="preserve"> </t>
    </r>
    <r>
      <rPr>
        <b/>
        <sz val="12"/>
        <rFont val="Calibri"/>
        <family val="2"/>
        <charset val="161"/>
        <scheme val="minor"/>
      </rPr>
      <t>as a</t>
    </r>
    <r>
      <rPr>
        <b/>
        <sz val="12"/>
        <color theme="1"/>
        <rFont val="Calibri"/>
        <family val="2"/>
        <charset val="161"/>
        <scheme val="minor"/>
      </rPr>
      <t xml:space="preserve">t 31 May each year </t>
    </r>
  </si>
  <si>
    <t>The filename should be XX_3006YY_Form165-03, where XX=identification code of CIF and YY = reporting year (i.e for the reporting date 30 June 2025 the filename should be XX_300625_Form165-03).</t>
  </si>
  <si>
    <r>
      <t xml:space="preserve">Does the CIF's </t>
    </r>
    <r>
      <rPr>
        <b/>
        <sz val="12"/>
        <color theme="1"/>
        <rFont val="Calibri"/>
        <family val="2"/>
        <charset val="161"/>
        <scheme val="minor"/>
      </rPr>
      <t>ON and OFF-BALANCE SHEET ASSETS average</t>
    </r>
    <r>
      <rPr>
        <sz val="12"/>
        <color theme="1"/>
        <rFont val="Calibri"/>
        <family val="2"/>
        <scheme val="minor"/>
      </rPr>
      <t xml:space="preserve"> equal to or more than 100 million Euros over the</t>
    </r>
    <r>
      <rPr>
        <b/>
        <sz val="12"/>
        <color theme="1"/>
        <rFont val="Calibri"/>
        <family val="2"/>
        <charset val="161"/>
        <scheme val="minor"/>
      </rPr>
      <t xml:space="preserve"> four-year period </t>
    </r>
    <r>
      <rPr>
        <sz val="12"/>
        <color theme="1"/>
        <rFont val="Calibri"/>
        <family val="2"/>
        <scheme val="minor"/>
      </rPr>
      <t>immediately preceding the given financial year?</t>
    </r>
  </si>
  <si>
    <t>CIFs that are not obliged to make these disclosures should complete Cell C29 with 'N/A'</t>
  </si>
  <si>
    <t xml:space="preserve">   If yes, please specify and write a short description (i.e emphasis of matter, except for, disclaimer, adverse, dual, going concern, other)</t>
  </si>
  <si>
    <t>Was the audit opinion unmodified (with a material uncertainty or emphasis of matter), or modified (except for or disclaimer or adverse or dual or material uncertainty)?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</si>
</sst>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00_-;\-* #,##0.00_-;_-* \-??_-;_-@_-"/>
    <numFmt numFmtId="166" formatCode="_(&quot;€&quot;* #,##0.00_);_(&quot;€&quot;* \(#,##0.00\);_(&quot;€&quot;* &quot;-&quot;??_);_(@_)"/>
    <numFmt numFmtId="167" formatCode="&quot; &quot;#,##0.00&quot; &quot;;&quot; (&quot;#,##0.00&quot;)&quot;;&quot; -&quot;00&quot; &quot;;&quot; &quot;@&quot; &quot;"/>
    <numFmt numFmtId="168" formatCode="dd/mm/yyyy;@"/>
    <numFmt numFmtId="169" formatCode="[$€-2]\ #,##0;[Red]\-[$€-2]\ #,##0"/>
    <numFmt numFmtId="170" formatCode="[$€-2]\ #,##0;[Red][$€-2]\ #,##0"/>
    <numFmt numFmtId="171" formatCode="d/m/yyyy;@"/>
  </numFmts>
  <fonts count="89" x14ac:knownFonts="1">
    <font>
      <sz val="11"/>
      <color theme="1"/>
      <name val="Calibri"/>
      <family val="2"/>
      <scheme val="minor"/>
    </font>
    <font>
      <b/>
      <sz val="9"/>
      <color indexed="81"/>
      <name val="Tahoma"/>
      <family val="2"/>
      <charset val="161"/>
    </font>
    <font>
      <sz val="11"/>
      <color theme="0"/>
      <name val="Calibri"/>
      <family val="2"/>
      <scheme val="minor"/>
    </font>
    <font>
      <sz val="11"/>
      <color theme="1"/>
      <name val="Calibri"/>
      <family val="2"/>
      <scheme val="minor"/>
    </font>
    <font>
      <sz val="10"/>
      <name val="Arial"/>
      <family val="2"/>
    </font>
    <font>
      <sz val="12"/>
      <color theme="1"/>
      <name val="Calibri"/>
      <family val="2"/>
      <charset val="161"/>
      <scheme val="minor"/>
    </font>
    <font>
      <sz val="12"/>
      <color theme="0"/>
      <name val="Calibri"/>
      <family val="2"/>
      <charset val="161"/>
      <scheme val="minor"/>
    </font>
    <font>
      <b/>
      <sz val="12"/>
      <color theme="1"/>
      <name val="Calibri"/>
      <family val="2"/>
      <charset val="161"/>
      <scheme val="minor"/>
    </font>
    <font>
      <sz val="12"/>
      <name val="Calibri"/>
      <family val="2"/>
      <charset val="161"/>
      <scheme val="minor"/>
    </font>
    <font>
      <b/>
      <sz val="12"/>
      <name val="Calibri"/>
      <family val="2"/>
      <charset val="161"/>
      <scheme val="minor"/>
    </font>
    <font>
      <sz val="11"/>
      <color indexed="8"/>
      <name val="Calibri"/>
      <family val="2"/>
    </font>
    <font>
      <u/>
      <sz val="6.5"/>
      <color indexed="12"/>
      <name val="Arial"/>
      <family val="2"/>
    </font>
    <font>
      <u/>
      <sz val="10"/>
      <color indexed="12"/>
      <name val="Arial"/>
      <family val="2"/>
    </font>
    <font>
      <sz val="10"/>
      <color indexed="8"/>
      <name val="Arial"/>
      <family val="2"/>
    </font>
    <font>
      <sz val="11"/>
      <color indexed="9"/>
      <name val="Calibri"/>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1"/>
      <color indexed="8"/>
      <name val="Calibri"/>
      <family val="2"/>
    </font>
    <font>
      <b/>
      <sz val="10"/>
      <color indexed="63"/>
      <name val="Arial"/>
      <family val="2"/>
    </font>
    <font>
      <sz val="11"/>
      <color indexed="20"/>
      <name val="Calibri"/>
      <family val="2"/>
    </font>
    <font>
      <sz val="11"/>
      <color indexed="6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b/>
      <sz val="11"/>
      <name val="Arial"/>
      <family val="2"/>
    </font>
    <font>
      <b/>
      <sz val="10"/>
      <name val="Arial"/>
      <family val="2"/>
    </font>
    <font>
      <sz val="10"/>
      <color theme="1"/>
      <name val="Arial"/>
      <family val="2"/>
    </font>
    <font>
      <sz val="11"/>
      <color theme="1"/>
      <name val="Calibri"/>
      <family val="2"/>
      <charset val="238"/>
      <scheme val="minor"/>
    </font>
    <font>
      <sz val="10"/>
      <name val="Arial"/>
      <family val="2"/>
      <charset val="161"/>
    </font>
    <font>
      <sz val="9"/>
      <color indexed="81"/>
      <name val="Tahoma"/>
      <family val="2"/>
      <charset val="161"/>
    </font>
    <font>
      <sz val="11"/>
      <color rgb="FF3F3F76"/>
      <name val="Calibri"/>
      <family val="2"/>
      <scheme val="minor"/>
    </font>
    <font>
      <b/>
      <sz val="11"/>
      <color theme="1"/>
      <name val="Calibri"/>
      <family val="2"/>
      <charset val="161"/>
      <scheme val="minor"/>
    </font>
    <font>
      <sz val="11"/>
      <color theme="1"/>
      <name val="Calibri"/>
      <family val="2"/>
      <charset val="161"/>
      <scheme val="minor"/>
    </font>
    <font>
      <sz val="12"/>
      <color rgb="FF000000"/>
      <name val="Times New Roman"/>
      <family val="1"/>
      <charset val="161"/>
    </font>
    <font>
      <sz val="12"/>
      <color rgb="FF000000"/>
      <name val="Calibri"/>
      <family val="2"/>
      <charset val="161"/>
    </font>
    <font>
      <b/>
      <u/>
      <sz val="13"/>
      <color theme="1"/>
      <name val="Calibri"/>
      <family val="2"/>
      <charset val="161"/>
      <scheme val="minor"/>
    </font>
    <font>
      <b/>
      <sz val="13"/>
      <color theme="1"/>
      <name val="Calibri"/>
      <family val="2"/>
      <charset val="161"/>
      <scheme val="minor"/>
    </font>
    <font>
      <b/>
      <sz val="14"/>
      <color theme="1"/>
      <name val="Calibri"/>
      <family val="2"/>
      <charset val="161"/>
      <scheme val="minor"/>
    </font>
    <font>
      <u/>
      <sz val="10"/>
      <color indexed="12"/>
      <name val="Arial"/>
      <family val="2"/>
      <charset val="161"/>
    </font>
    <font>
      <b/>
      <u/>
      <sz val="12"/>
      <name val="Calibri"/>
      <family val="2"/>
      <charset val="161"/>
      <scheme val="minor"/>
    </font>
    <font>
      <b/>
      <u/>
      <sz val="12"/>
      <color theme="1"/>
      <name val="Calibri"/>
      <family val="2"/>
      <charset val="161"/>
      <scheme val="minor"/>
    </font>
    <font>
      <sz val="12"/>
      <color rgb="FFFF0000"/>
      <name val="Calibri"/>
      <family val="2"/>
      <charset val="161"/>
      <scheme val="minor"/>
    </font>
    <font>
      <u/>
      <sz val="12"/>
      <name val="Calibri"/>
      <family val="2"/>
      <charset val="161"/>
      <scheme val="minor"/>
    </font>
    <font>
      <sz val="11"/>
      <color rgb="FF000000"/>
      <name val="Calibri"/>
      <family val="2"/>
      <charset val="161"/>
    </font>
    <font>
      <sz val="12"/>
      <color theme="1"/>
      <name val="Calibri"/>
      <family val="2"/>
      <scheme val="minor"/>
    </font>
    <font>
      <sz val="12"/>
      <color rgb="FF3F3F76"/>
      <name val="Calibri"/>
      <family val="2"/>
      <scheme val="minor"/>
    </font>
    <font>
      <b/>
      <sz val="12"/>
      <name val="Arial"/>
      <family val="2"/>
    </font>
    <font>
      <sz val="12"/>
      <name val="Times New Roman"/>
      <family val="1"/>
      <charset val="161"/>
    </font>
    <font>
      <sz val="11"/>
      <name val="Calibri"/>
      <family val="2"/>
      <scheme val="minor"/>
    </font>
    <font>
      <sz val="11"/>
      <name val="Calibri"/>
      <family val="2"/>
      <charset val="161"/>
      <scheme val="minor"/>
    </font>
    <font>
      <sz val="12"/>
      <name val="Calibri"/>
      <family val="2"/>
      <scheme val="minor"/>
    </font>
    <font>
      <u/>
      <sz val="12"/>
      <name val="Calibri"/>
      <family val="2"/>
      <scheme val="minor"/>
    </font>
    <font>
      <b/>
      <sz val="12"/>
      <color theme="0"/>
      <name val="Calibri"/>
      <family val="2"/>
      <charset val="161"/>
      <scheme val="minor"/>
    </font>
    <font>
      <sz val="12"/>
      <color rgb="FF1F497D"/>
      <name val="Calibri"/>
      <family val="2"/>
      <charset val="161"/>
      <scheme val="minor"/>
    </font>
    <font>
      <u/>
      <sz val="12"/>
      <color rgb="FF1F497D"/>
      <name val="Calibri"/>
      <family val="2"/>
      <charset val="161"/>
      <scheme val="minor"/>
    </font>
    <font>
      <b/>
      <sz val="11"/>
      <name val="Calibri"/>
      <family val="2"/>
      <charset val="161"/>
      <scheme val="minor"/>
    </font>
    <font>
      <b/>
      <sz val="12"/>
      <name val="Times New Roman"/>
      <family val="1"/>
      <charset val="161"/>
    </font>
    <font>
      <sz val="12"/>
      <color theme="0"/>
      <name val="Calibri"/>
      <family val="2"/>
      <scheme val="minor"/>
    </font>
    <font>
      <sz val="11"/>
      <color rgb="FFFF0000"/>
      <name val="Calibri"/>
      <family val="2"/>
      <scheme val="minor"/>
    </font>
    <font>
      <b/>
      <i/>
      <sz val="12"/>
      <color theme="1"/>
      <name val="Calibri"/>
      <family val="2"/>
      <charset val="161"/>
      <scheme val="minor"/>
    </font>
    <font>
      <sz val="11"/>
      <color rgb="FF1F497D"/>
      <name val="Calibri"/>
      <family val="2"/>
      <charset val="161"/>
    </font>
    <font>
      <sz val="12"/>
      <color rgb="FFFF0000"/>
      <name val="Calibri"/>
      <family val="2"/>
      <charset val="161"/>
    </font>
    <font>
      <sz val="12"/>
      <color rgb="FFFF0000"/>
      <name val="Calibri"/>
      <family val="2"/>
      <scheme val="minor"/>
    </font>
    <font>
      <sz val="11"/>
      <color rgb="FF9C0006"/>
      <name val="Calibri"/>
      <family val="2"/>
      <charset val="161"/>
      <scheme val="minor"/>
    </font>
    <font>
      <b/>
      <sz val="12"/>
      <color theme="1"/>
      <name val="Calibri"/>
      <family val="2"/>
      <charset val="161"/>
    </font>
    <font>
      <strike/>
      <sz val="12"/>
      <color theme="1"/>
      <name val="Calibri"/>
      <family val="2"/>
      <charset val="161"/>
      <scheme val="minor"/>
    </font>
    <font>
      <b/>
      <strike/>
      <sz val="12"/>
      <color theme="1"/>
      <name val="Calibri"/>
      <family val="2"/>
      <charset val="161"/>
      <scheme val="minor"/>
    </font>
    <font>
      <b/>
      <sz val="12"/>
      <color theme="1"/>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rgb="FFFFCC99"/>
      </patternFill>
    </fill>
    <fill>
      <patternFill patternType="solid">
        <fgColor theme="8" tint="-0.499984740745262"/>
        <bgColor indexed="64"/>
      </patternFill>
    </fill>
    <fill>
      <patternFill patternType="solid">
        <fgColor theme="7" tint="0.79998168889431442"/>
        <bgColor rgb="FFA9D08E"/>
      </patternFill>
    </fill>
    <fill>
      <patternFill patternType="solid">
        <fgColor theme="5" tint="0.39997558519241921"/>
        <bgColor indexed="64"/>
      </patternFill>
    </fill>
    <fill>
      <patternFill patternType="solid">
        <fgColor rgb="FFFFC7CE"/>
      </patternFill>
    </fill>
  </fills>
  <borders count="3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7F7F7F"/>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7F7F7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s>
  <cellStyleXfs count="268">
    <xf numFmtId="0" fontId="0" fillId="0" borderId="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20" borderId="0" applyNumberFormat="0" applyBorder="0" applyAlignment="0" applyProtection="0"/>
    <xf numFmtId="0" fontId="36" fillId="4" borderId="0" applyNumberFormat="0" applyBorder="0" applyAlignment="0" applyProtection="0"/>
    <xf numFmtId="0" fontId="15" fillId="8" borderId="3" applyNumberFormat="0" applyAlignment="0" applyProtection="0"/>
    <xf numFmtId="0" fontId="26" fillId="5" borderId="0" applyNumberFormat="0" applyBorder="0" applyAlignment="0" applyProtection="0"/>
    <xf numFmtId="0" fontId="16" fillId="21" borderId="3" applyNumberFormat="0" applyAlignment="0" applyProtection="0"/>
    <xf numFmtId="0" fontId="16" fillId="21" borderId="3" applyNumberFormat="0" applyAlignment="0" applyProtection="0"/>
    <xf numFmtId="0" fontId="33" fillId="21" borderId="3" applyNumberFormat="0" applyAlignment="0" applyProtection="0"/>
    <xf numFmtId="0" fontId="21" fillId="22" borderId="4" applyNumberFormat="0" applyAlignment="0" applyProtection="0"/>
    <xf numFmtId="0" fontId="24" fillId="0" borderId="5" applyNumberFormat="0" applyFill="0" applyAlignment="0" applyProtection="0"/>
    <xf numFmtId="0" fontId="37" fillId="22" borderId="4" applyNumberFormat="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164" fontId="4" fillId="0" borderId="0" applyFont="0" applyFill="0" applyBorder="0" applyAlignment="0" applyProtection="0"/>
    <xf numFmtId="0" fontId="21" fillId="22" borderId="4" applyNumberFormat="0" applyAlignment="0" applyProtection="0"/>
    <xf numFmtId="0" fontId="20" fillId="0" borderId="0" applyNumberFormat="0" applyFill="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5" fillId="8" borderId="3"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38" fillId="5" borderId="0" applyNumberFormat="0" applyBorder="0" applyAlignment="0" applyProtection="0"/>
    <xf numFmtId="0" fontId="4" fillId="23" borderId="1" applyNumberFormat="0" applyFont="0" applyBorder="0" applyProtection="0">
      <alignment horizontal="center" vertical="center"/>
    </xf>
    <xf numFmtId="0" fontId="45" fillId="0" borderId="0"/>
    <xf numFmtId="0" fontId="46" fillId="0" borderId="0"/>
    <xf numFmtId="0" fontId="4" fillId="0" borderId="0">
      <alignment horizontal="left" indent="1"/>
    </xf>
    <xf numFmtId="0" fontId="39" fillId="0" borderId="6" applyNumberFormat="0" applyFill="0" applyAlignment="0" applyProtection="0"/>
    <xf numFmtId="0" fontId="40" fillId="0" borderId="7" applyNumberFormat="0" applyFill="0" applyAlignment="0" applyProtection="0"/>
    <xf numFmtId="0" fontId="41" fillId="0" borderId="8" applyNumberFormat="0" applyFill="0" applyAlignment="0" applyProtection="0"/>
    <xf numFmtId="0" fontId="41" fillId="0" borderId="0" applyNumberFormat="0" applyFill="0" applyBorder="0" applyAlignment="0" applyProtection="0"/>
    <xf numFmtId="3" fontId="4" fillId="24" borderId="1" applyFont="0" applyProtection="0">
      <alignment horizontal="right" vertical="center"/>
    </xf>
    <xf numFmtId="0" fontId="4" fillId="24" borderId="9"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24" fillId="0" borderId="5"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31" fillId="4" borderId="0" applyNumberFormat="0" applyBorder="0" applyAlignment="0" applyProtection="0"/>
    <xf numFmtId="0" fontId="25" fillId="8" borderId="3" applyNumberFormat="0" applyAlignment="0" applyProtection="0"/>
    <xf numFmtId="0" fontId="25" fillId="8" borderId="3" applyNumberFormat="0" applyAlignment="0" applyProtection="0"/>
    <xf numFmtId="3" fontId="4" fillId="25" borderId="1" applyFont="0">
      <alignment horizontal="right" vertical="center"/>
      <protection locked="0"/>
    </xf>
    <xf numFmtId="0" fontId="4" fillId="26" borderId="10" applyNumberFormat="0" applyFont="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26" fillId="5" borderId="0" applyNumberFormat="0" applyBorder="0" applyAlignment="0" applyProtection="0"/>
    <xf numFmtId="0" fontId="27" fillId="21" borderId="11" applyNumberFormat="0" applyAlignment="0" applyProtection="0"/>
    <xf numFmtId="0" fontId="12"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42" fillId="0" borderId="5" applyNumberFormat="0" applyFill="0" applyAlignment="0" applyProtection="0"/>
    <xf numFmtId="0" fontId="28" fillId="0" borderId="0" applyNumberFormat="0" applyFill="0" applyBorder="0" applyAlignment="0" applyProtection="0"/>
    <xf numFmtId="165" fontId="4" fillId="0" borderId="0" applyFill="0" applyBorder="0" applyAlignment="0" applyProtection="0"/>
    <xf numFmtId="165" fontId="4"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3" fillId="27"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10" fillId="0" borderId="0"/>
    <xf numFmtId="0" fontId="4" fillId="0" borderId="0"/>
    <xf numFmtId="0" fontId="4" fillId="0" borderId="0"/>
    <xf numFmtId="0" fontId="10" fillId="0" borderId="0"/>
    <xf numFmtId="0" fontId="4" fillId="0" borderId="0"/>
    <xf numFmtId="0" fontId="4" fillId="0" borderId="0"/>
    <xf numFmtId="0" fontId="3" fillId="0" borderId="0"/>
    <xf numFmtId="0" fontId="4" fillId="0" borderId="0"/>
    <xf numFmtId="0" fontId="10" fillId="0" borderId="0"/>
    <xf numFmtId="0" fontId="47" fillId="0" borderId="0"/>
    <xf numFmtId="0" fontId="4" fillId="0" borderId="0"/>
    <xf numFmtId="0" fontId="4" fillId="0" borderId="0"/>
    <xf numFmtId="0" fontId="48" fillId="0" borderId="0"/>
    <xf numFmtId="0" fontId="4" fillId="0" borderId="0"/>
    <xf numFmtId="0" fontId="4" fillId="0" borderId="0"/>
    <xf numFmtId="0" fontId="4" fillId="26" borderId="10" applyNumberFormat="0" applyFont="0" applyAlignment="0" applyProtection="0"/>
    <xf numFmtId="0" fontId="4" fillId="26" borderId="10" applyNumberFormat="0" applyFont="0" applyAlignment="0" applyProtection="0"/>
    <xf numFmtId="0" fontId="29" fillId="0" borderId="12" applyNumberFormat="0" applyFill="0" applyAlignment="0" applyProtection="0"/>
    <xf numFmtId="0" fontId="30" fillId="21" borderId="11" applyNumberFormat="0" applyAlignment="0" applyProtection="0"/>
    <xf numFmtId="0" fontId="30" fillId="21" borderId="11"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31" fillId="4" borderId="0" applyNumberFormat="0" applyBorder="0" applyAlignment="0" applyProtection="0"/>
    <xf numFmtId="0" fontId="27" fillId="21" borderId="11" applyNumberFormat="0" applyAlignment="0" applyProtection="0"/>
    <xf numFmtId="0" fontId="32" fillId="27" borderId="0" applyNumberFormat="0" applyBorder="0" applyAlignment="0" applyProtection="0"/>
    <xf numFmtId="3" fontId="4" fillId="2" borderId="1" applyFont="0">
      <alignment horizontal="right" vertical="center"/>
    </xf>
    <xf numFmtId="0" fontId="4" fillId="0" borderId="0"/>
    <xf numFmtId="0" fontId="4" fillId="0" borderId="0"/>
    <xf numFmtId="0" fontId="10" fillId="0" borderId="0"/>
    <xf numFmtId="0" fontId="4" fillId="0" borderId="0"/>
    <xf numFmtId="0" fontId="33" fillId="21" borderId="3" applyNumberFormat="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17" fillId="0" borderId="0" applyNumberFormat="0" applyFill="0" applyBorder="0" applyAlignment="0" applyProtection="0"/>
    <xf numFmtId="0" fontId="44" fillId="0" borderId="12" applyNumberFormat="0" applyFill="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9" fillId="0" borderId="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165" fontId="49" fillId="0" borderId="0" applyFill="0" applyBorder="0" applyAlignment="0" applyProtection="0"/>
    <xf numFmtId="0" fontId="49" fillId="0" borderId="0"/>
    <xf numFmtId="0" fontId="10" fillId="0" borderId="0"/>
    <xf numFmtId="0" fontId="49" fillId="0" borderId="0"/>
    <xf numFmtId="0" fontId="49" fillId="0" borderId="0"/>
    <xf numFmtId="0" fontId="4" fillId="0" borderId="0"/>
    <xf numFmtId="9" fontId="3" fillId="0" borderId="0" applyFont="0" applyFill="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51" fillId="28" borderId="13" applyNumberFormat="0" applyAlignment="0" applyProtection="0"/>
    <xf numFmtId="0" fontId="59" fillId="0" borderId="0" applyNumberFormat="0" applyFill="0" applyBorder="0" applyAlignment="0" applyProtection="0">
      <alignment vertical="top"/>
      <protection locked="0"/>
    </xf>
    <xf numFmtId="0" fontId="53" fillId="0" borderId="0"/>
    <xf numFmtId="164" fontId="53" fillId="0" borderId="0" applyFont="0" applyFill="0" applyBorder="0" applyAlignment="0" applyProtection="0"/>
    <xf numFmtId="9" fontId="53" fillId="0" borderId="0" applyFont="0" applyFill="0" applyBorder="0" applyAlignment="0" applyProtection="0"/>
    <xf numFmtId="166" fontId="53" fillId="0" borderId="0" applyFont="0" applyFill="0" applyBorder="0" applyAlignment="0" applyProtection="0"/>
    <xf numFmtId="0" fontId="64" fillId="0" borderId="0" applyNumberFormat="0" applyFont="0" applyBorder="0" applyProtection="0"/>
    <xf numFmtId="0" fontId="64" fillId="0" borderId="0" applyNumberFormat="0" applyFont="0" applyBorder="0" applyProtection="0"/>
    <xf numFmtId="167" fontId="64" fillId="0" borderId="0" applyFont="0" applyFill="0" applyBorder="0" applyAlignment="0" applyProtection="0"/>
    <xf numFmtId="0" fontId="3" fillId="0" borderId="0"/>
    <xf numFmtId="164" fontId="53" fillId="0" borderId="0" applyFont="0" applyFill="0" applyBorder="0" applyAlignment="0" applyProtection="0"/>
    <xf numFmtId="0" fontId="64" fillId="0" borderId="0" applyNumberFormat="0" applyFont="0" applyBorder="0" applyProtection="0"/>
    <xf numFmtId="0" fontId="64" fillId="0" borderId="0" applyNumberFormat="0" applyFont="0" applyBorder="0" applyProtection="0"/>
    <xf numFmtId="0" fontId="84" fillId="32" borderId="0" applyNumberFormat="0" applyBorder="0" applyAlignment="0" applyProtection="0"/>
  </cellStyleXfs>
  <cellXfs count="160">
    <xf numFmtId="0" fontId="0" fillId="0" borderId="0" xfId="0"/>
    <xf numFmtId="0" fontId="0" fillId="0" borderId="0" xfId="0" applyAlignment="1">
      <alignment wrapText="1"/>
    </xf>
    <xf numFmtId="0" fontId="5" fillId="0" borderId="0" xfId="0" applyFont="1"/>
    <xf numFmtId="0" fontId="6" fillId="0" borderId="0" xfId="0" applyFont="1"/>
    <xf numFmtId="0" fontId="6" fillId="0" borderId="0" xfId="0" applyFont="1" applyAlignment="1">
      <alignment horizontal="right"/>
    </xf>
    <xf numFmtId="0" fontId="7" fillId="0" borderId="0" xfId="0" applyFont="1"/>
    <xf numFmtId="0" fontId="5" fillId="0" borderId="0" xfId="0" applyFont="1" applyAlignment="1">
      <alignment wrapText="1"/>
    </xf>
    <xf numFmtId="0" fontId="8" fillId="0" borderId="0" xfId="0" applyFont="1" applyAlignment="1">
      <alignment horizontal="justify" vertical="center" wrapText="1"/>
    </xf>
    <xf numFmtId="0" fontId="8" fillId="0" borderId="0" xfId="0" applyFont="1" applyAlignment="1">
      <alignment horizontal="justify" vertical="top" wrapText="1"/>
    </xf>
    <xf numFmtId="0" fontId="8" fillId="0" borderId="0" xfId="0" applyFont="1" applyAlignment="1">
      <alignment vertical="top" wrapText="1"/>
    </xf>
    <xf numFmtId="0" fontId="9" fillId="0" borderId="0" xfId="0" applyFont="1" applyAlignment="1">
      <alignment horizontal="justify" vertical="top" wrapText="1"/>
    </xf>
    <xf numFmtId="0" fontId="5" fillId="0" borderId="0" xfId="0" applyFont="1" applyAlignment="1">
      <alignment horizontal="left"/>
    </xf>
    <xf numFmtId="0" fontId="8" fillId="0" borderId="0" xfId="0" applyFont="1" applyAlignment="1">
      <alignment vertical="top"/>
    </xf>
    <xf numFmtId="0" fontId="9" fillId="0" borderId="0" xfId="0" applyFont="1" applyAlignment="1">
      <alignment horizontal="left" vertical="center"/>
    </xf>
    <xf numFmtId="0" fontId="8" fillId="0" borderId="0" xfId="0" applyFont="1"/>
    <xf numFmtId="1" fontId="5" fillId="0" borderId="0" xfId="0" applyNumberFormat="1" applyFont="1" applyAlignment="1">
      <alignment horizontal="right"/>
    </xf>
    <xf numFmtId="0" fontId="8" fillId="0" borderId="0" xfId="0" applyFont="1" applyAlignment="1" applyProtection="1">
      <alignment vertical="center" wrapText="1"/>
      <protection locked="0"/>
    </xf>
    <xf numFmtId="0" fontId="54" fillId="30" borderId="17" xfId="0" applyFont="1" applyFill="1" applyBorder="1" applyAlignment="1">
      <alignment horizontal="left" vertical="center" wrapText="1"/>
    </xf>
    <xf numFmtId="0" fontId="56" fillId="0" borderId="0" xfId="0" applyFont="1" applyAlignment="1">
      <alignment horizontal="left"/>
    </xf>
    <xf numFmtId="0" fontId="58" fillId="0" borderId="0" xfId="0" applyFont="1"/>
    <xf numFmtId="1" fontId="7" fillId="0" borderId="0" xfId="0" applyNumberFormat="1" applyFont="1" applyAlignment="1">
      <alignment horizontal="right"/>
    </xf>
    <xf numFmtId="0" fontId="60" fillId="0" borderId="0" xfId="0" applyFont="1" applyAlignment="1">
      <alignment horizontal="justify" vertical="top" wrapText="1"/>
    </xf>
    <xf numFmtId="0" fontId="61" fillId="0" borderId="0" xfId="0" applyFont="1" applyAlignment="1">
      <alignment wrapText="1"/>
    </xf>
    <xf numFmtId="0" fontId="58" fillId="0" borderId="0" xfId="0" applyFont="1" applyAlignment="1">
      <alignment horizontal="left"/>
    </xf>
    <xf numFmtId="0" fontId="8" fillId="0" borderId="0" xfId="0" applyFont="1" applyAlignment="1">
      <alignment horizontal="left" vertical="top" wrapText="1"/>
    </xf>
    <xf numFmtId="0" fontId="57" fillId="0" borderId="9" xfId="0" applyFont="1" applyBorder="1" applyAlignment="1">
      <alignment horizontal="left"/>
    </xf>
    <xf numFmtId="0" fontId="0" fillId="0" borderId="22" xfId="0" applyBorder="1"/>
    <xf numFmtId="0" fontId="57" fillId="0" borderId="1" xfId="0" applyFont="1" applyBorder="1" applyAlignment="1">
      <alignment horizontal="left" wrapText="1"/>
    </xf>
    <xf numFmtId="0" fontId="62" fillId="0" borderId="0" xfId="0" applyFont="1"/>
    <xf numFmtId="0" fontId="58" fillId="0" borderId="1" xfId="0" applyFont="1" applyBorder="1" applyAlignment="1">
      <alignment horizontal="left"/>
    </xf>
    <xf numFmtId="0" fontId="58" fillId="0" borderId="1" xfId="0" applyFont="1" applyBorder="1"/>
    <xf numFmtId="0" fontId="63" fillId="0" borderId="0" xfId="0" applyFont="1" applyAlignment="1">
      <alignment horizontal="justify" vertical="top" wrapText="1"/>
    </xf>
    <xf numFmtId="0" fontId="55" fillId="0" borderId="0" xfId="151" applyFont="1" applyAlignment="1">
      <alignment vertical="center" wrapText="1"/>
    </xf>
    <xf numFmtId="0" fontId="55" fillId="0" borderId="2" xfId="151" applyFont="1" applyBorder="1" applyAlignment="1">
      <alignment vertical="center" wrapText="1"/>
    </xf>
    <xf numFmtId="0" fontId="55" fillId="0" borderId="0" xfId="151" applyFont="1" applyAlignment="1">
      <alignment vertical="center"/>
    </xf>
    <xf numFmtId="0" fontId="55" fillId="0" borderId="19" xfId="151" applyFont="1" applyBorder="1" applyAlignment="1">
      <alignment vertical="center" wrapText="1"/>
    </xf>
    <xf numFmtId="0" fontId="55" fillId="0" borderId="20" xfId="151" applyFont="1" applyBorder="1" applyAlignment="1">
      <alignment vertical="center" wrapText="1"/>
    </xf>
    <xf numFmtId="0" fontId="55" fillId="0" borderId="19" xfId="151" applyFont="1" applyBorder="1" applyAlignment="1">
      <alignment vertical="center"/>
    </xf>
    <xf numFmtId="0" fontId="7" fillId="0" borderId="0" xfId="0" applyFont="1" applyAlignment="1">
      <alignment horizontal="center" vertical="top" wrapText="1"/>
    </xf>
    <xf numFmtId="0" fontId="52"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vertical="top"/>
    </xf>
    <xf numFmtId="0" fontId="52" fillId="0" borderId="0" xfId="0" applyFont="1" applyAlignment="1">
      <alignment vertical="top"/>
    </xf>
    <xf numFmtId="0" fontId="7" fillId="0" borderId="0" xfId="0" applyFont="1" applyAlignment="1">
      <alignment horizontal="center" vertical="top"/>
    </xf>
    <xf numFmtId="2" fontId="7" fillId="0" borderId="0" xfId="0" applyNumberFormat="1" applyFont="1" applyAlignment="1">
      <alignment horizontal="center" vertical="top"/>
    </xf>
    <xf numFmtId="0" fontId="58" fillId="0" borderId="0" xfId="0" applyFont="1" applyAlignment="1">
      <alignment vertical="top"/>
    </xf>
    <xf numFmtId="0" fontId="8" fillId="0" borderId="0" xfId="0" applyFont="1" applyAlignment="1">
      <alignment wrapText="1"/>
    </xf>
    <xf numFmtId="0" fontId="9" fillId="0" borderId="1" xfId="0" applyFont="1" applyBorder="1" applyAlignment="1">
      <alignment horizontal="center"/>
    </xf>
    <xf numFmtId="0" fontId="9" fillId="0" borderId="0" xfId="0" applyFont="1" applyAlignment="1">
      <alignment horizontal="center"/>
    </xf>
    <xf numFmtId="0" fontId="9" fillId="0" borderId="1" xfId="0" applyFont="1" applyBorder="1" applyAlignment="1">
      <alignment horizontal="left" vertical="center"/>
    </xf>
    <xf numFmtId="0" fontId="9" fillId="0" borderId="1" xfId="0" applyFont="1" applyBorder="1" applyAlignment="1">
      <alignment horizontal="left"/>
    </xf>
    <xf numFmtId="1" fontId="7" fillId="0" borderId="1" xfId="0" applyNumberFormat="1" applyFont="1" applyBorder="1" applyAlignment="1">
      <alignment horizontal="left"/>
    </xf>
    <xf numFmtId="0" fontId="7" fillId="0" borderId="1" xfId="0" applyFont="1" applyBorder="1" applyAlignment="1">
      <alignment horizontal="center"/>
    </xf>
    <xf numFmtId="0" fontId="0" fillId="0" borderId="0" xfId="0" applyAlignment="1">
      <alignment horizontal="right" vertical="top"/>
    </xf>
    <xf numFmtId="0" fontId="65" fillId="0" borderId="0" xfId="0" applyFont="1"/>
    <xf numFmtId="0" fontId="65" fillId="0" borderId="0" xfId="0" applyFont="1" applyAlignment="1">
      <alignment wrapText="1"/>
    </xf>
    <xf numFmtId="0" fontId="65" fillId="0" borderId="0" xfId="0" applyFont="1" applyAlignment="1">
      <alignment horizontal="center"/>
    </xf>
    <xf numFmtId="0" fontId="67" fillId="0" borderId="0" xfId="0" applyFont="1" applyAlignment="1">
      <alignment horizontal="center"/>
    </xf>
    <xf numFmtId="0" fontId="66" fillId="28" borderId="1" xfId="254" applyFont="1" applyBorder="1" applyProtection="1"/>
    <xf numFmtId="0" fontId="9" fillId="0" borderId="0" xfId="0" applyFont="1" applyAlignment="1">
      <alignment horizontal="right"/>
    </xf>
    <xf numFmtId="0" fontId="69" fillId="0" borderId="0" xfId="0" applyFont="1" applyAlignment="1">
      <alignment horizontal="right"/>
    </xf>
    <xf numFmtId="0" fontId="8" fillId="0" borderId="0" xfId="0" applyFont="1" applyAlignment="1">
      <alignment horizontal="right"/>
    </xf>
    <xf numFmtId="0" fontId="70" fillId="0" borderId="0" xfId="0" applyFont="1" applyAlignment="1">
      <alignment horizontal="right"/>
    </xf>
    <xf numFmtId="0" fontId="8" fillId="0" borderId="0" xfId="0" applyFont="1" applyAlignment="1">
      <alignment horizontal="right" vertical="top" wrapText="1"/>
    </xf>
    <xf numFmtId="0" fontId="8" fillId="0" borderId="0" xfId="0" applyFont="1" applyAlignment="1">
      <alignment horizontal="right" wrapText="1"/>
    </xf>
    <xf numFmtId="3" fontId="8" fillId="0" borderId="0" xfId="0" applyNumberFormat="1" applyFont="1" applyAlignment="1">
      <alignment horizontal="right"/>
    </xf>
    <xf numFmtId="0" fontId="8" fillId="0" borderId="2" xfId="0" applyFont="1" applyBorder="1" applyAlignment="1">
      <alignment horizontal="right" vertical="top" wrapText="1"/>
    </xf>
    <xf numFmtId="0" fontId="4" fillId="0" borderId="0" xfId="0" applyFont="1" applyAlignment="1">
      <alignment horizontal="right" vertical="top" wrapText="1"/>
    </xf>
    <xf numFmtId="0" fontId="69" fillId="0" borderId="0" xfId="0" applyFont="1" applyAlignment="1">
      <alignment horizontal="right" wrapText="1"/>
    </xf>
    <xf numFmtId="0" fontId="71" fillId="0" borderId="0" xfId="0" applyFont="1" applyAlignment="1">
      <alignment wrapText="1"/>
    </xf>
    <xf numFmtId="0" fontId="71" fillId="0" borderId="0" xfId="0" applyFont="1"/>
    <xf numFmtId="0" fontId="72" fillId="0" borderId="0" xfId="0" applyFont="1"/>
    <xf numFmtId="3" fontId="71" fillId="0" borderId="0" xfId="0" applyNumberFormat="1" applyFont="1"/>
    <xf numFmtId="0" fontId="68" fillId="0" borderId="0" xfId="0" applyFont="1" applyAlignment="1">
      <alignment horizontal="left" vertical="center" wrapText="1"/>
    </xf>
    <xf numFmtId="0" fontId="71" fillId="0" borderId="1" xfId="0" applyFont="1" applyBorder="1" applyAlignment="1">
      <alignment horizontal="center"/>
    </xf>
    <xf numFmtId="0" fontId="60" fillId="0" borderId="0" xfId="0" applyFont="1" applyAlignment="1">
      <alignment wrapText="1"/>
    </xf>
    <xf numFmtId="0" fontId="7" fillId="0" borderId="1" xfId="0" applyFont="1" applyBorder="1" applyAlignment="1">
      <alignment horizontal="right"/>
    </xf>
    <xf numFmtId="0" fontId="9" fillId="0" borderId="1" xfId="0" quotePrefix="1" applyFont="1" applyBorder="1" applyAlignment="1">
      <alignment horizontal="right"/>
    </xf>
    <xf numFmtId="0" fontId="71" fillId="0" borderId="0" xfId="0" applyFont="1" applyAlignment="1">
      <alignment horizontal="right"/>
    </xf>
    <xf numFmtId="0" fontId="68" fillId="0" borderId="1" xfId="0" applyFont="1" applyBorder="1" applyAlignment="1">
      <alignment horizontal="right" vertical="center" wrapText="1"/>
    </xf>
    <xf numFmtId="3" fontId="68" fillId="0" borderId="0" xfId="0" applyNumberFormat="1" applyFont="1" applyAlignment="1">
      <alignment horizontal="right" vertical="center" wrapText="1"/>
    </xf>
    <xf numFmtId="0" fontId="7" fillId="0" borderId="0" xfId="0" applyFont="1" applyAlignment="1">
      <alignment horizontal="left"/>
    </xf>
    <xf numFmtId="0" fontId="7" fillId="0" borderId="1" xfId="0" applyFont="1" applyBorder="1"/>
    <xf numFmtId="49" fontId="9" fillId="0" borderId="1" xfId="0" applyNumberFormat="1" applyFont="1" applyBorder="1" applyAlignment="1">
      <alignment horizontal="left" vertical="center"/>
    </xf>
    <xf numFmtId="0" fontId="57" fillId="0" borderId="1" xfId="0" applyFont="1" applyBorder="1" applyAlignment="1">
      <alignment horizontal="left"/>
    </xf>
    <xf numFmtId="0" fontId="5" fillId="0" borderId="0" xfId="0" applyFont="1" applyAlignment="1">
      <alignment horizontal="left" vertical="top" wrapText="1"/>
    </xf>
    <xf numFmtId="0" fontId="65" fillId="0" borderId="0" xfId="0" applyFont="1" applyAlignment="1">
      <alignment horizontal="left" wrapText="1"/>
    </xf>
    <xf numFmtId="0" fontId="5"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wrapText="1"/>
    </xf>
    <xf numFmtId="0" fontId="7" fillId="0" borderId="14" xfId="0" applyFont="1" applyBorder="1" applyAlignment="1">
      <alignment wrapText="1"/>
    </xf>
    <xf numFmtId="0" fontId="65" fillId="0" borderId="15" xfId="0" applyFont="1" applyBorder="1" applyAlignment="1">
      <alignment wrapText="1"/>
    </xf>
    <xf numFmtId="0" fontId="65" fillId="0" borderId="16" xfId="0" applyFont="1" applyBorder="1" applyAlignment="1">
      <alignment wrapText="1"/>
    </xf>
    <xf numFmtId="0" fontId="7" fillId="0" borderId="14" xfId="0" applyFont="1" applyBorder="1"/>
    <xf numFmtId="0" fontId="65" fillId="0" borderId="16" xfId="0" applyFont="1" applyBorder="1"/>
    <xf numFmtId="0" fontId="65" fillId="0" borderId="21" xfId="0" applyFont="1" applyBorder="1"/>
    <xf numFmtId="0" fontId="65" fillId="0" borderId="20" xfId="0" applyFont="1" applyBorder="1"/>
    <xf numFmtId="0" fontId="74" fillId="0" borderId="0" xfId="0" applyFont="1"/>
    <xf numFmtId="0" fontId="75" fillId="0" borderId="0" xfId="0" applyFont="1"/>
    <xf numFmtId="170" fontId="5" fillId="0" borderId="0" xfId="0" applyNumberFormat="1" applyFont="1"/>
    <xf numFmtId="0" fontId="8" fillId="0" borderId="26" xfId="0" applyFont="1" applyBorder="1"/>
    <xf numFmtId="0" fontId="8" fillId="0" borderId="28" xfId="0" applyFont="1" applyBorder="1"/>
    <xf numFmtId="0" fontId="69" fillId="0" borderId="17" xfId="254" applyFont="1" applyFill="1" applyBorder="1" applyAlignment="1" applyProtection="1">
      <alignment horizontal="right"/>
    </xf>
    <xf numFmtId="0" fontId="69" fillId="0" borderId="30" xfId="254" applyFont="1" applyFill="1" applyBorder="1" applyAlignment="1" applyProtection="1">
      <alignment horizontal="right"/>
    </xf>
    <xf numFmtId="0" fontId="69" fillId="0" borderId="31" xfId="254" applyFont="1" applyFill="1" applyBorder="1" applyAlignment="1" applyProtection="1">
      <alignment horizontal="right"/>
    </xf>
    <xf numFmtId="0" fontId="5" fillId="0" borderId="31" xfId="0" applyFont="1" applyBorder="1"/>
    <xf numFmtId="0" fontId="9" fillId="0" borderId="0" xfId="0" applyFont="1" applyAlignment="1" applyProtection="1">
      <alignment horizontal="center"/>
      <protection hidden="1"/>
    </xf>
    <xf numFmtId="0" fontId="69" fillId="28" borderId="1" xfId="254" applyFont="1" applyBorder="1" applyAlignment="1" applyProtection="1">
      <alignment horizontal="right"/>
      <protection locked="0"/>
    </xf>
    <xf numFmtId="0" fontId="68" fillId="30" borderId="1" xfId="0" applyFont="1" applyFill="1" applyBorder="1" applyAlignment="1" applyProtection="1">
      <alignment horizontal="right" vertical="center" wrapText="1"/>
      <protection locked="0"/>
    </xf>
    <xf numFmtId="0" fontId="76" fillId="28" borderId="18" xfId="254" applyFont="1" applyBorder="1" applyAlignment="1" applyProtection="1">
      <alignment horizontal="right"/>
      <protection locked="0"/>
    </xf>
    <xf numFmtId="0" fontId="8" fillId="0" borderId="27" xfId="0" applyFont="1" applyBorder="1" applyAlignment="1" applyProtection="1">
      <alignment horizontal="center" vertical="center"/>
      <protection hidden="1"/>
    </xf>
    <xf numFmtId="0" fontId="2" fillId="0" borderId="0" xfId="0" applyFont="1" applyProtection="1">
      <protection hidden="1"/>
    </xf>
    <xf numFmtId="0" fontId="78" fillId="0" borderId="0" xfId="0" applyFont="1" applyProtection="1">
      <protection hidden="1"/>
    </xf>
    <xf numFmtId="168" fontId="68" fillId="30" borderId="1" xfId="0" applyNumberFormat="1" applyFont="1" applyFill="1" applyBorder="1" applyAlignment="1" applyProtection="1">
      <alignment horizontal="right" vertical="center" wrapText="1"/>
      <protection locked="0"/>
    </xf>
    <xf numFmtId="4" fontId="68" fillId="30" borderId="1" xfId="0" applyNumberFormat="1" applyFont="1" applyFill="1" applyBorder="1" applyAlignment="1" applyProtection="1">
      <alignment horizontal="right" vertical="center" wrapText="1"/>
      <protection locked="0"/>
    </xf>
    <xf numFmtId="3" fontId="68" fillId="30" borderId="1" xfId="0" applyNumberFormat="1" applyFont="1" applyFill="1" applyBorder="1" applyAlignment="1" applyProtection="1">
      <alignment horizontal="right" vertical="center" wrapText="1"/>
      <protection locked="0"/>
    </xf>
    <xf numFmtId="0" fontId="69" fillId="28" borderId="23" xfId="254" applyFont="1" applyBorder="1" applyAlignment="1" applyProtection="1">
      <alignment horizontal="right"/>
      <protection locked="0"/>
    </xf>
    <xf numFmtId="0" fontId="69" fillId="28" borderId="18" xfId="254" applyFont="1" applyBorder="1" applyAlignment="1" applyProtection="1">
      <alignment horizontal="right"/>
      <protection locked="0"/>
    </xf>
    <xf numFmtId="0" fontId="6" fillId="0" borderId="0" xfId="0" applyFont="1" applyProtection="1">
      <protection hidden="1"/>
    </xf>
    <xf numFmtId="0" fontId="78" fillId="0" borderId="0" xfId="0" applyFont="1" applyAlignment="1" applyProtection="1">
      <alignment horizontal="center"/>
      <protection hidden="1"/>
    </xf>
    <xf numFmtId="0" fontId="66" fillId="28" borderId="18" xfId="254" applyFont="1" applyBorder="1" applyProtection="1">
      <protection locked="0"/>
    </xf>
    <xf numFmtId="0" fontId="66" fillId="28" borderId="1" xfId="254" applyFont="1" applyBorder="1" applyProtection="1">
      <protection locked="0"/>
    </xf>
    <xf numFmtId="3" fontId="77" fillId="30" borderId="1" xfId="0" applyNumberFormat="1" applyFont="1" applyFill="1" applyBorder="1" applyAlignment="1" applyProtection="1">
      <alignment horizontal="right" vertical="center" wrapText="1"/>
      <protection locked="0"/>
    </xf>
    <xf numFmtId="0" fontId="68" fillId="30" borderId="1" xfId="0" applyFont="1" applyFill="1" applyBorder="1" applyAlignment="1" applyProtection="1">
      <alignment horizontal="left" vertical="center" wrapText="1"/>
      <protection locked="0"/>
    </xf>
    <xf numFmtId="0" fontId="5" fillId="0" borderId="29" xfId="0" applyFont="1" applyBorder="1" applyAlignment="1" applyProtection="1">
      <alignment vertical="center"/>
      <protection hidden="1"/>
    </xf>
    <xf numFmtId="0" fontId="69" fillId="0" borderId="0" xfId="0" applyFont="1"/>
    <xf numFmtId="0" fontId="71" fillId="0" borderId="0" xfId="0" applyFont="1" applyAlignment="1">
      <alignment vertical="top"/>
    </xf>
    <xf numFmtId="3" fontId="77" fillId="30" borderId="1" xfId="0" applyNumberFormat="1" applyFont="1" applyFill="1" applyBorder="1" applyAlignment="1" applyProtection="1">
      <alignment horizontal="right" vertical="top" wrapText="1"/>
      <protection locked="0"/>
    </xf>
    <xf numFmtId="0" fontId="46" fillId="0" borderId="0" xfId="0" applyFont="1" applyAlignment="1" applyProtection="1">
      <alignment horizontal="center" wrapText="1"/>
      <protection hidden="1"/>
    </xf>
    <xf numFmtId="0" fontId="80" fillId="0" borderId="0" xfId="0" applyFont="1" applyAlignment="1">
      <alignment vertical="top"/>
    </xf>
    <xf numFmtId="0" fontId="81" fillId="0" borderId="0" xfId="0" applyFont="1" applyAlignment="1">
      <alignment vertical="center"/>
    </xf>
    <xf numFmtId="171" fontId="68" fillId="30" borderId="1" xfId="0" applyNumberFormat="1" applyFont="1" applyFill="1" applyBorder="1" applyAlignment="1" applyProtection="1">
      <alignment horizontal="right" vertical="center" wrapText="1"/>
      <protection locked="0"/>
    </xf>
    <xf numFmtId="0" fontId="0" fillId="0" borderId="0" xfId="0" applyProtection="1">
      <protection hidden="1"/>
    </xf>
    <xf numFmtId="14" fontId="9" fillId="0" borderId="0" xfId="0" applyNumberFormat="1" applyFont="1" applyAlignment="1" applyProtection="1">
      <alignment horizontal="center"/>
      <protection hidden="1"/>
    </xf>
    <xf numFmtId="0" fontId="5" fillId="0" borderId="0" xfId="0" applyFont="1" applyProtection="1">
      <protection hidden="1"/>
    </xf>
    <xf numFmtId="0" fontId="8" fillId="0" borderId="0" xfId="0" applyFont="1" applyAlignment="1" applyProtection="1">
      <alignment vertical="center" wrapText="1"/>
      <protection hidden="1"/>
    </xf>
    <xf numFmtId="0" fontId="82" fillId="0" borderId="0" xfId="0" applyFont="1" applyAlignment="1">
      <alignment horizontal="left" vertical="center"/>
    </xf>
    <xf numFmtId="0" fontId="83" fillId="0" borderId="0" xfId="0" applyFont="1"/>
    <xf numFmtId="0" fontId="79" fillId="0" borderId="0" xfId="0" applyFont="1" applyAlignment="1">
      <alignment wrapText="1"/>
    </xf>
    <xf numFmtId="0" fontId="83" fillId="0" borderId="0" xfId="0" applyFont="1" applyAlignment="1">
      <alignment wrapText="1"/>
    </xf>
    <xf numFmtId="0" fontId="62" fillId="0" borderId="31" xfId="0" applyFont="1" applyBorder="1"/>
    <xf numFmtId="0" fontId="7" fillId="0" borderId="1" xfId="0" applyFont="1" applyBorder="1" applyAlignment="1">
      <alignment horizontal="center" wrapText="1"/>
    </xf>
    <xf numFmtId="0" fontId="7" fillId="0" borderId="1" xfId="0" applyFont="1" applyBorder="1" applyAlignment="1">
      <alignment horizontal="left" wrapText="1"/>
    </xf>
    <xf numFmtId="0" fontId="84" fillId="32" borderId="0" xfId="267" applyBorder="1" applyAlignment="1" applyProtection="1">
      <alignment horizontal="center"/>
      <protection hidden="1"/>
    </xf>
    <xf numFmtId="169" fontId="86" fillId="0" borderId="0" xfId="0" quotePrefix="1" applyNumberFormat="1" applyFont="1" applyAlignment="1">
      <alignment horizontal="right"/>
    </xf>
    <xf numFmtId="0" fontId="85" fillId="0" borderId="0" xfId="0" applyFont="1" applyAlignment="1">
      <alignment vertical="center"/>
    </xf>
    <xf numFmtId="0" fontId="86" fillId="0" borderId="0" xfId="0" applyFont="1" applyAlignment="1">
      <alignment horizontal="left"/>
    </xf>
    <xf numFmtId="1" fontId="7" fillId="0" borderId="0" xfId="0" applyNumberFormat="1" applyFont="1" applyAlignment="1">
      <alignment horizontal="center" vertical="top"/>
    </xf>
    <xf numFmtId="0" fontId="88" fillId="0" borderId="0" xfId="0" applyFont="1" applyAlignment="1">
      <alignment wrapText="1"/>
    </xf>
    <xf numFmtId="0" fontId="71" fillId="28" borderId="18" xfId="254" applyFont="1" applyBorder="1" applyAlignment="1" applyProtection="1">
      <alignment horizontal="right"/>
      <protection locked="0"/>
    </xf>
    <xf numFmtId="168" fontId="9" fillId="0" borderId="1" xfId="0" applyNumberFormat="1" applyFont="1" applyBorder="1" applyAlignment="1">
      <alignment horizontal="center"/>
    </xf>
    <xf numFmtId="0" fontId="2" fillId="0" borderId="0" xfId="0" applyFont="1"/>
    <xf numFmtId="0" fontId="73" fillId="29" borderId="0" xfId="0" applyFont="1" applyFill="1" applyAlignment="1">
      <alignment horizontal="center"/>
    </xf>
    <xf numFmtId="0" fontId="7" fillId="0" borderId="0" xfId="0" applyFont="1" applyAlignment="1">
      <alignment horizontal="left" vertical="top" wrapText="1"/>
    </xf>
    <xf numFmtId="0" fontId="0" fillId="31" borderId="24" xfId="0" applyFill="1" applyBorder="1" applyAlignment="1">
      <alignment horizontal="center"/>
    </xf>
    <xf numFmtId="0" fontId="0" fillId="31" borderId="25" xfId="0" applyFill="1" applyBorder="1" applyAlignment="1">
      <alignment horizontal="center"/>
    </xf>
    <xf numFmtId="0" fontId="5" fillId="31" borderId="24" xfId="0" applyFont="1" applyFill="1" applyBorder="1" applyAlignment="1">
      <alignment horizontal="center" vertical="center"/>
    </xf>
    <xf numFmtId="0" fontId="5" fillId="31" borderId="25" xfId="0" applyFont="1" applyFill="1" applyBorder="1" applyAlignment="1">
      <alignment horizontal="center" vertical="center"/>
    </xf>
    <xf numFmtId="0" fontId="0" fillId="31" borderId="0" xfId="0" applyFill="1" applyAlignment="1">
      <alignment horizontal="center"/>
    </xf>
    <xf numFmtId="0" fontId="54" fillId="30" borderId="1" xfId="0" applyFont="1" applyFill="1" applyBorder="1" applyAlignment="1" applyProtection="1">
      <alignment horizontal="center" vertical="center" wrapText="1"/>
      <protection locked="0"/>
    </xf>
  </cellXfs>
  <cellStyles count="268">
    <cellStyle name="20% - 1. jelölőszín" xfId="1" xr:uid="{00000000-0005-0000-0000-000000000000}"/>
    <cellStyle name="20% - 1. jelölőszín 2" xfId="2" xr:uid="{00000000-0005-0000-0000-000001000000}"/>
    <cellStyle name="20% - 1. jelölőszín 2 2" xfId="236" xr:uid="{00000000-0005-0000-0000-000002000000}"/>
    <cellStyle name="20% - 1. jelölőszín 3" xfId="205" xr:uid="{00000000-0005-0000-0000-000003000000}"/>
    <cellStyle name="20% - 1. jelölőszín_20130128_ITS on reporting_Annex I_CA" xfId="3" xr:uid="{00000000-0005-0000-0000-000004000000}"/>
    <cellStyle name="20% - 2. jelölőszín" xfId="4" xr:uid="{00000000-0005-0000-0000-000005000000}"/>
    <cellStyle name="20% - 2. jelölőszín 2" xfId="5" xr:uid="{00000000-0005-0000-0000-000006000000}"/>
    <cellStyle name="20% - 2. jelölőszín 2 2" xfId="237" xr:uid="{00000000-0005-0000-0000-000007000000}"/>
    <cellStyle name="20% - 2. jelölőszín 3" xfId="206" xr:uid="{00000000-0005-0000-0000-000008000000}"/>
    <cellStyle name="20% - 2. jelölőszín_20130128_ITS on reporting_Annex I_CA" xfId="6" xr:uid="{00000000-0005-0000-0000-000009000000}"/>
    <cellStyle name="20% - 3. jelölőszín" xfId="7" xr:uid="{00000000-0005-0000-0000-00000A000000}"/>
    <cellStyle name="20% - 3. jelölőszín 2" xfId="8" xr:uid="{00000000-0005-0000-0000-00000B000000}"/>
    <cellStyle name="20% - 3. jelölőszín 2 2" xfId="238" xr:uid="{00000000-0005-0000-0000-00000C000000}"/>
    <cellStyle name="20% - 3. jelölőszín 3" xfId="207" xr:uid="{00000000-0005-0000-0000-00000D000000}"/>
    <cellStyle name="20% - 3. jelölőszín_20130128_ITS on reporting_Annex I_CA" xfId="9" xr:uid="{00000000-0005-0000-0000-00000E000000}"/>
    <cellStyle name="20% - 4. jelölőszín" xfId="10" xr:uid="{00000000-0005-0000-0000-00000F000000}"/>
    <cellStyle name="20% - 4. jelölőszín 2" xfId="11" xr:uid="{00000000-0005-0000-0000-000010000000}"/>
    <cellStyle name="20% - 4. jelölőszín 2 2" xfId="239" xr:uid="{00000000-0005-0000-0000-000011000000}"/>
    <cellStyle name="20% - 4. jelölőszín 3" xfId="208" xr:uid="{00000000-0005-0000-0000-000012000000}"/>
    <cellStyle name="20% - 4. jelölőszín_20130128_ITS on reporting_Annex I_CA" xfId="12" xr:uid="{00000000-0005-0000-0000-000013000000}"/>
    <cellStyle name="20% - 5. jelölőszín" xfId="13" xr:uid="{00000000-0005-0000-0000-000014000000}"/>
    <cellStyle name="20% - 5. jelölőszín 2" xfId="14" xr:uid="{00000000-0005-0000-0000-000015000000}"/>
    <cellStyle name="20% - 5. jelölőszín 2 2" xfId="240" xr:uid="{00000000-0005-0000-0000-000016000000}"/>
    <cellStyle name="20% - 5. jelölőszín 3" xfId="209" xr:uid="{00000000-0005-0000-0000-000017000000}"/>
    <cellStyle name="20% - 5. jelölőszín_20130128_ITS on reporting_Annex I_CA" xfId="15" xr:uid="{00000000-0005-0000-0000-000018000000}"/>
    <cellStyle name="20% - 6. jelölőszín" xfId="16" xr:uid="{00000000-0005-0000-0000-000019000000}"/>
    <cellStyle name="20% - 6. jelölőszín 2" xfId="17" xr:uid="{00000000-0005-0000-0000-00001A000000}"/>
    <cellStyle name="20% - 6. jelölőszín 2 2" xfId="241" xr:uid="{00000000-0005-0000-0000-00001B000000}"/>
    <cellStyle name="20% - 6. jelölőszín 3" xfId="210" xr:uid="{00000000-0005-0000-0000-00001C000000}"/>
    <cellStyle name="20% - 6. jelölőszín_20130128_ITS on reporting_Annex I_CA" xfId="18" xr:uid="{00000000-0005-0000-0000-00001D000000}"/>
    <cellStyle name="20% - Accent1 2" xfId="19" xr:uid="{00000000-0005-0000-0000-00001E000000}"/>
    <cellStyle name="20% - Accent2 2" xfId="20" xr:uid="{00000000-0005-0000-0000-00001F000000}"/>
    <cellStyle name="20% - Accent3 2" xfId="21" xr:uid="{00000000-0005-0000-0000-000020000000}"/>
    <cellStyle name="20% - Accent4 2" xfId="22" xr:uid="{00000000-0005-0000-0000-000021000000}"/>
    <cellStyle name="20% - Accent5 2" xfId="23" xr:uid="{00000000-0005-0000-0000-000022000000}"/>
    <cellStyle name="20% - Accent6 2" xfId="24" xr:uid="{00000000-0005-0000-0000-000023000000}"/>
    <cellStyle name="20% - Énfasis1" xfId="25" xr:uid="{00000000-0005-0000-0000-000024000000}"/>
    <cellStyle name="20% - Énfasis1 2" xfId="211" xr:uid="{00000000-0005-0000-0000-000025000000}"/>
    <cellStyle name="20% - Énfasis2" xfId="26" xr:uid="{00000000-0005-0000-0000-000026000000}"/>
    <cellStyle name="20% - Énfasis2 2" xfId="212" xr:uid="{00000000-0005-0000-0000-000027000000}"/>
    <cellStyle name="20% - Énfasis3" xfId="27" xr:uid="{00000000-0005-0000-0000-000028000000}"/>
    <cellStyle name="20% - Énfasis3 2" xfId="213" xr:uid="{00000000-0005-0000-0000-000029000000}"/>
    <cellStyle name="20% - Énfasis4" xfId="28" xr:uid="{00000000-0005-0000-0000-00002A000000}"/>
    <cellStyle name="20% - Énfasis4 2" xfId="214" xr:uid="{00000000-0005-0000-0000-00002B000000}"/>
    <cellStyle name="20% - Énfasis5" xfId="29" xr:uid="{00000000-0005-0000-0000-00002C000000}"/>
    <cellStyle name="20% - Énfasis5 2" xfId="215" xr:uid="{00000000-0005-0000-0000-00002D000000}"/>
    <cellStyle name="20% - Énfasis6" xfId="30" xr:uid="{00000000-0005-0000-0000-00002E000000}"/>
    <cellStyle name="20% - Énfasis6 2" xfId="216" xr:uid="{00000000-0005-0000-0000-00002F000000}"/>
    <cellStyle name="40% - 1. jelölőszín" xfId="31" xr:uid="{00000000-0005-0000-0000-000030000000}"/>
    <cellStyle name="40% - 1. jelölőszín 2" xfId="32" xr:uid="{00000000-0005-0000-0000-000031000000}"/>
    <cellStyle name="40% - 1. jelölőszín 2 2" xfId="242" xr:uid="{00000000-0005-0000-0000-000032000000}"/>
    <cellStyle name="40% - 1. jelölőszín 3" xfId="217" xr:uid="{00000000-0005-0000-0000-000033000000}"/>
    <cellStyle name="40% - 1. jelölőszín_20130128_ITS on reporting_Annex I_CA" xfId="33" xr:uid="{00000000-0005-0000-0000-000034000000}"/>
    <cellStyle name="40% - 2. jelölőszín" xfId="34" xr:uid="{00000000-0005-0000-0000-000035000000}"/>
    <cellStyle name="40% - 2. jelölőszín 2" xfId="35" xr:uid="{00000000-0005-0000-0000-000036000000}"/>
    <cellStyle name="40% - 2. jelölőszín 2 2" xfId="243" xr:uid="{00000000-0005-0000-0000-000037000000}"/>
    <cellStyle name="40% - 2. jelölőszín 3" xfId="218" xr:uid="{00000000-0005-0000-0000-000038000000}"/>
    <cellStyle name="40% - 2. jelölőszín_20130128_ITS on reporting_Annex I_CA" xfId="36" xr:uid="{00000000-0005-0000-0000-000039000000}"/>
    <cellStyle name="40% - 3. jelölőszín" xfId="37" xr:uid="{00000000-0005-0000-0000-00003A000000}"/>
    <cellStyle name="40% - 3. jelölőszín 2" xfId="38" xr:uid="{00000000-0005-0000-0000-00003B000000}"/>
    <cellStyle name="40% - 3. jelölőszín 2 2" xfId="244" xr:uid="{00000000-0005-0000-0000-00003C000000}"/>
    <cellStyle name="40% - 3. jelölőszín 3" xfId="219" xr:uid="{00000000-0005-0000-0000-00003D000000}"/>
    <cellStyle name="40% - 3. jelölőszín_20130128_ITS on reporting_Annex I_CA" xfId="39" xr:uid="{00000000-0005-0000-0000-00003E000000}"/>
    <cellStyle name="40% - 4. jelölőszín" xfId="40" xr:uid="{00000000-0005-0000-0000-00003F000000}"/>
    <cellStyle name="40% - 4. jelölőszín 2" xfId="41" xr:uid="{00000000-0005-0000-0000-000040000000}"/>
    <cellStyle name="40% - 4. jelölőszín 2 2" xfId="245" xr:uid="{00000000-0005-0000-0000-000041000000}"/>
    <cellStyle name="40% - 4. jelölőszín 3" xfId="220" xr:uid="{00000000-0005-0000-0000-000042000000}"/>
    <cellStyle name="40% - 4. jelölőszín_20130128_ITS on reporting_Annex I_CA" xfId="42" xr:uid="{00000000-0005-0000-0000-000043000000}"/>
    <cellStyle name="40% - 5. jelölőszín" xfId="43" xr:uid="{00000000-0005-0000-0000-000044000000}"/>
    <cellStyle name="40% - 5. jelölőszín 2" xfId="44" xr:uid="{00000000-0005-0000-0000-000045000000}"/>
    <cellStyle name="40% - 5. jelölőszín 2 2" xfId="246" xr:uid="{00000000-0005-0000-0000-000046000000}"/>
    <cellStyle name="40% - 5. jelölőszín 3" xfId="221" xr:uid="{00000000-0005-0000-0000-000047000000}"/>
    <cellStyle name="40% - 5. jelölőszín_20130128_ITS on reporting_Annex I_CA" xfId="45" xr:uid="{00000000-0005-0000-0000-000048000000}"/>
    <cellStyle name="40% - 6. jelölőszín" xfId="46" xr:uid="{00000000-0005-0000-0000-000049000000}"/>
    <cellStyle name="40% - 6. jelölőszín 2" xfId="47" xr:uid="{00000000-0005-0000-0000-00004A000000}"/>
    <cellStyle name="40% - 6. jelölőszín 2 2" xfId="247" xr:uid="{00000000-0005-0000-0000-00004B000000}"/>
    <cellStyle name="40% - 6. jelölőszín 3" xfId="222" xr:uid="{00000000-0005-0000-0000-00004C000000}"/>
    <cellStyle name="40% - 6. jelölőszín_20130128_ITS on reporting_Annex I_CA" xfId="48" xr:uid="{00000000-0005-0000-0000-00004D000000}"/>
    <cellStyle name="40% - Accent1 2" xfId="49" xr:uid="{00000000-0005-0000-0000-00004E000000}"/>
    <cellStyle name="40% - Accent2 2" xfId="50" xr:uid="{00000000-0005-0000-0000-00004F000000}"/>
    <cellStyle name="40% - Accent3 2" xfId="51" xr:uid="{00000000-0005-0000-0000-000050000000}"/>
    <cellStyle name="40% - Accent4 2" xfId="52" xr:uid="{00000000-0005-0000-0000-000051000000}"/>
    <cellStyle name="40% - Accent5 2" xfId="53" xr:uid="{00000000-0005-0000-0000-000052000000}"/>
    <cellStyle name="40% - Accent6 2" xfId="54" xr:uid="{00000000-0005-0000-0000-000053000000}"/>
    <cellStyle name="40% - Énfasis1" xfId="55" xr:uid="{00000000-0005-0000-0000-000054000000}"/>
    <cellStyle name="40% - Énfasis1 2" xfId="223" xr:uid="{00000000-0005-0000-0000-000055000000}"/>
    <cellStyle name="40% - Énfasis2" xfId="56" xr:uid="{00000000-0005-0000-0000-000056000000}"/>
    <cellStyle name="40% - Énfasis2 2" xfId="224" xr:uid="{00000000-0005-0000-0000-000057000000}"/>
    <cellStyle name="40% - Énfasis3" xfId="57" xr:uid="{00000000-0005-0000-0000-000058000000}"/>
    <cellStyle name="40% - Énfasis3 2" xfId="225" xr:uid="{00000000-0005-0000-0000-000059000000}"/>
    <cellStyle name="40% - Énfasis4" xfId="58" xr:uid="{00000000-0005-0000-0000-00005A000000}"/>
    <cellStyle name="40% - Énfasis4 2" xfId="226" xr:uid="{00000000-0005-0000-0000-00005B000000}"/>
    <cellStyle name="40% - Énfasis5" xfId="59" xr:uid="{00000000-0005-0000-0000-00005C000000}"/>
    <cellStyle name="40% - Énfasis5 2" xfId="227" xr:uid="{00000000-0005-0000-0000-00005D000000}"/>
    <cellStyle name="40% - Énfasis6" xfId="60" xr:uid="{00000000-0005-0000-0000-00005E000000}"/>
    <cellStyle name="40% - Énfasis6 2" xfId="228" xr:uid="{00000000-0005-0000-0000-00005F000000}"/>
    <cellStyle name="60% - 1. jelölőszín" xfId="61" xr:uid="{00000000-0005-0000-0000-000060000000}"/>
    <cellStyle name="60% - 2. jelölőszín" xfId="62" xr:uid="{00000000-0005-0000-0000-000061000000}"/>
    <cellStyle name="60% - 3. jelölőszín" xfId="63" xr:uid="{00000000-0005-0000-0000-000062000000}"/>
    <cellStyle name="60% - 4. jelölőszín" xfId="64" xr:uid="{00000000-0005-0000-0000-000063000000}"/>
    <cellStyle name="60% - 5. jelölőszín" xfId="65" xr:uid="{00000000-0005-0000-0000-000064000000}"/>
    <cellStyle name="60% - 6. jelölőszín" xfId="66" xr:uid="{00000000-0005-0000-0000-000065000000}"/>
    <cellStyle name="60% - Accent1 2" xfId="67" xr:uid="{00000000-0005-0000-0000-000066000000}"/>
    <cellStyle name="60% - Accent2 2" xfId="68" xr:uid="{00000000-0005-0000-0000-000067000000}"/>
    <cellStyle name="60% - Accent3 2" xfId="69" xr:uid="{00000000-0005-0000-0000-000068000000}"/>
    <cellStyle name="60% - Accent4 2" xfId="70" xr:uid="{00000000-0005-0000-0000-000069000000}"/>
    <cellStyle name="60% - Accent5 2" xfId="71" xr:uid="{00000000-0005-0000-0000-00006A000000}"/>
    <cellStyle name="60% - Accent6 2" xfId="72" xr:uid="{00000000-0005-0000-0000-00006B000000}"/>
    <cellStyle name="60% - Énfasis1" xfId="73" xr:uid="{00000000-0005-0000-0000-00006C000000}"/>
    <cellStyle name="60% - Énfasis2" xfId="74" xr:uid="{00000000-0005-0000-0000-00006D000000}"/>
    <cellStyle name="60% - Énfasis3" xfId="75" xr:uid="{00000000-0005-0000-0000-00006E000000}"/>
    <cellStyle name="60% - Énfasis4" xfId="76" xr:uid="{00000000-0005-0000-0000-00006F000000}"/>
    <cellStyle name="60% - Énfasis5" xfId="77" xr:uid="{00000000-0005-0000-0000-000070000000}"/>
    <cellStyle name="60% - Énfasis6" xfId="78" xr:uid="{00000000-0005-0000-0000-000071000000}"/>
    <cellStyle name="Accent1 2" xfId="79" xr:uid="{00000000-0005-0000-0000-000072000000}"/>
    <cellStyle name="Accent2 2" xfId="80" xr:uid="{00000000-0005-0000-0000-000073000000}"/>
    <cellStyle name="Accent3 2" xfId="81" xr:uid="{00000000-0005-0000-0000-000074000000}"/>
    <cellStyle name="Accent4 2" xfId="82" xr:uid="{00000000-0005-0000-0000-000075000000}"/>
    <cellStyle name="Accent5 2" xfId="83" xr:uid="{00000000-0005-0000-0000-000076000000}"/>
    <cellStyle name="Accent6 2" xfId="84" xr:uid="{00000000-0005-0000-0000-000077000000}"/>
    <cellStyle name="Bad" xfId="267" builtinId="27"/>
    <cellStyle name="Bad 2" xfId="85" xr:uid="{00000000-0005-0000-0000-000079000000}"/>
    <cellStyle name="Bevitel" xfId="86" xr:uid="{00000000-0005-0000-0000-00007A000000}"/>
    <cellStyle name="Buena" xfId="87" xr:uid="{00000000-0005-0000-0000-00007B000000}"/>
    <cellStyle name="Calculation 2" xfId="89" xr:uid="{00000000-0005-0000-0000-00007C000000}"/>
    <cellStyle name="Calculation 3" xfId="88" xr:uid="{00000000-0005-0000-0000-00007D000000}"/>
    <cellStyle name="Cálculo" xfId="90" xr:uid="{00000000-0005-0000-0000-00007E000000}"/>
    <cellStyle name="Celda de comprobación" xfId="91" xr:uid="{00000000-0005-0000-0000-00007F000000}"/>
    <cellStyle name="Celda vinculada" xfId="92" xr:uid="{00000000-0005-0000-0000-000080000000}"/>
    <cellStyle name="Check Cell 2" xfId="93" xr:uid="{00000000-0005-0000-0000-000081000000}"/>
    <cellStyle name="Cím" xfId="94" xr:uid="{00000000-0005-0000-0000-000082000000}"/>
    <cellStyle name="Címsor 1" xfId="95" xr:uid="{00000000-0005-0000-0000-000083000000}"/>
    <cellStyle name="Címsor 2" xfId="96" xr:uid="{00000000-0005-0000-0000-000084000000}"/>
    <cellStyle name="Címsor 3" xfId="97" xr:uid="{00000000-0005-0000-0000-000085000000}"/>
    <cellStyle name="Címsor 4" xfId="98" xr:uid="{00000000-0005-0000-0000-000086000000}"/>
    <cellStyle name="Comma 2" xfId="99" xr:uid="{00000000-0005-0000-0000-000087000000}"/>
    <cellStyle name="Comma 2 2" xfId="262" xr:uid="{00000000-0005-0000-0000-000088000000}"/>
    <cellStyle name="Comma 3" xfId="229" xr:uid="{00000000-0005-0000-0000-000089000000}"/>
    <cellStyle name="Comma 3 2" xfId="264" xr:uid="{00000000-0005-0000-0000-00008A000000}"/>
    <cellStyle name="Comma 4" xfId="257" xr:uid="{00000000-0005-0000-0000-00008B000000}"/>
    <cellStyle name="Currency 2" xfId="259" xr:uid="{00000000-0005-0000-0000-00008C000000}"/>
    <cellStyle name="Ellenőrzőcella" xfId="100" xr:uid="{00000000-0005-0000-0000-00008D000000}"/>
    <cellStyle name="Encabezado 4" xfId="101" xr:uid="{00000000-0005-0000-0000-00008E000000}"/>
    <cellStyle name="Énfasis1" xfId="102" xr:uid="{00000000-0005-0000-0000-00008F000000}"/>
    <cellStyle name="Énfasis2" xfId="103" xr:uid="{00000000-0005-0000-0000-000090000000}"/>
    <cellStyle name="Énfasis3" xfId="104" xr:uid="{00000000-0005-0000-0000-000091000000}"/>
    <cellStyle name="Énfasis4" xfId="105" xr:uid="{00000000-0005-0000-0000-000092000000}"/>
    <cellStyle name="Énfasis5" xfId="106" xr:uid="{00000000-0005-0000-0000-000093000000}"/>
    <cellStyle name="Énfasis6" xfId="107" xr:uid="{00000000-0005-0000-0000-000094000000}"/>
    <cellStyle name="Entrada" xfId="108" xr:uid="{00000000-0005-0000-0000-000095000000}"/>
    <cellStyle name="Explanatory Text 2" xfId="110" xr:uid="{00000000-0005-0000-0000-000096000000}"/>
    <cellStyle name="Explanatory Text 3" xfId="109" xr:uid="{00000000-0005-0000-0000-000097000000}"/>
    <cellStyle name="Figyelmeztetés" xfId="111" xr:uid="{00000000-0005-0000-0000-000098000000}"/>
    <cellStyle name="Good 2" xfId="112" xr:uid="{00000000-0005-0000-0000-000099000000}"/>
    <cellStyle name="greyed" xfId="113" xr:uid="{00000000-0005-0000-0000-00009A000000}"/>
    <cellStyle name="H2" xfId="114" xr:uid="{00000000-0005-0000-0000-00009B000000}"/>
    <cellStyle name="H3" xfId="115" xr:uid="{00000000-0005-0000-0000-00009C000000}"/>
    <cellStyle name="H4" xfId="116" xr:uid="{00000000-0005-0000-0000-00009D000000}"/>
    <cellStyle name="Heading 1 2" xfId="117" xr:uid="{00000000-0005-0000-0000-00009E000000}"/>
    <cellStyle name="Heading 2 2" xfId="118" xr:uid="{00000000-0005-0000-0000-00009F000000}"/>
    <cellStyle name="Heading 3 2" xfId="119" xr:uid="{00000000-0005-0000-0000-0000A0000000}"/>
    <cellStyle name="Heading 4 2" xfId="120" xr:uid="{00000000-0005-0000-0000-0000A1000000}"/>
    <cellStyle name="highlightExposure" xfId="121" xr:uid="{00000000-0005-0000-0000-0000A2000000}"/>
    <cellStyle name="highlightText" xfId="122" xr:uid="{00000000-0005-0000-0000-0000A3000000}"/>
    <cellStyle name="Hipervínculo 2" xfId="123" xr:uid="{00000000-0005-0000-0000-0000A4000000}"/>
    <cellStyle name="Hivatkozott cella" xfId="124" xr:uid="{00000000-0005-0000-0000-0000A5000000}"/>
    <cellStyle name="Hyperlink 2" xfId="125" xr:uid="{00000000-0005-0000-0000-0000A6000000}"/>
    <cellStyle name="Hyperlink 3" xfId="126" xr:uid="{00000000-0005-0000-0000-0000A7000000}"/>
    <cellStyle name="Hyperlink 3 2" xfId="127" xr:uid="{00000000-0005-0000-0000-0000A8000000}"/>
    <cellStyle name="Hyperlink 4" xfId="255" xr:uid="{00000000-0005-0000-0000-0000A9000000}"/>
    <cellStyle name="Incorrecto" xfId="128" xr:uid="{00000000-0005-0000-0000-0000AA000000}"/>
    <cellStyle name="Input" xfId="254" builtinId="20"/>
    <cellStyle name="Input 2" xfId="130" xr:uid="{00000000-0005-0000-0000-0000AC000000}"/>
    <cellStyle name="Input 3" xfId="129" xr:uid="{00000000-0005-0000-0000-0000AD000000}"/>
    <cellStyle name="inputExposure" xfId="131" xr:uid="{00000000-0005-0000-0000-0000AE000000}"/>
    <cellStyle name="Jegyzet" xfId="132" xr:uid="{00000000-0005-0000-0000-0000AF000000}"/>
    <cellStyle name="Jelölőszín (1)" xfId="133" xr:uid="{00000000-0005-0000-0000-0000B0000000}"/>
    <cellStyle name="Jelölőszín (2)" xfId="134" xr:uid="{00000000-0005-0000-0000-0000B1000000}"/>
    <cellStyle name="Jelölőszín (3)" xfId="135" xr:uid="{00000000-0005-0000-0000-0000B2000000}"/>
    <cellStyle name="Jelölőszín (4)" xfId="136" xr:uid="{00000000-0005-0000-0000-0000B3000000}"/>
    <cellStyle name="Jelölőszín (5)" xfId="137" xr:uid="{00000000-0005-0000-0000-0000B4000000}"/>
    <cellStyle name="Jelölőszín (6)" xfId="138" xr:uid="{00000000-0005-0000-0000-0000B5000000}"/>
    <cellStyle name="Jó" xfId="139" xr:uid="{00000000-0005-0000-0000-0000B6000000}"/>
    <cellStyle name="Kimenet" xfId="140" xr:uid="{00000000-0005-0000-0000-0000B7000000}"/>
    <cellStyle name="Lien hypertexte 2" xfId="141" xr:uid="{00000000-0005-0000-0000-0000B8000000}"/>
    <cellStyle name="Lien hypertexte 3" xfId="142" xr:uid="{00000000-0005-0000-0000-0000B9000000}"/>
    <cellStyle name="Linked Cell 2" xfId="143" xr:uid="{00000000-0005-0000-0000-0000BA000000}"/>
    <cellStyle name="Magyarázó szöveg" xfId="144" xr:uid="{00000000-0005-0000-0000-0000BB000000}"/>
    <cellStyle name="Millares 2" xfId="145" xr:uid="{00000000-0005-0000-0000-0000BC000000}"/>
    <cellStyle name="Millares 2 2" xfId="146" xr:uid="{00000000-0005-0000-0000-0000BD000000}"/>
    <cellStyle name="Millares 3" xfId="147" xr:uid="{00000000-0005-0000-0000-0000BE000000}"/>
    <cellStyle name="Millares 3 2" xfId="148" xr:uid="{00000000-0005-0000-0000-0000BF000000}"/>
    <cellStyle name="Navadno_List1" xfId="149" xr:uid="{00000000-0005-0000-0000-0000C0000000}"/>
    <cellStyle name="Neutral 2" xfId="150" xr:uid="{00000000-0005-0000-0000-0000C1000000}"/>
    <cellStyle name="Normal" xfId="0" builtinId="0"/>
    <cellStyle name="Normal 10" xfId="232" xr:uid="{00000000-0005-0000-0000-0000C3000000}"/>
    <cellStyle name="Normal 11" xfId="256" xr:uid="{00000000-0005-0000-0000-0000C4000000}"/>
    <cellStyle name="Normal 2" xfId="151" xr:uid="{00000000-0005-0000-0000-0000C5000000}"/>
    <cellStyle name="Normal 2 2" xfId="152" xr:uid="{00000000-0005-0000-0000-0000C6000000}"/>
    <cellStyle name="Normal 2 2 2" xfId="153" xr:uid="{00000000-0005-0000-0000-0000C7000000}"/>
    <cellStyle name="Normal 2 2 3" xfId="154" xr:uid="{00000000-0005-0000-0000-0000C8000000}"/>
    <cellStyle name="Normal 2 2 3 2" xfId="155" xr:uid="{00000000-0005-0000-0000-0000C9000000}"/>
    <cellStyle name="Normal 2 2_COREP GL04rev3" xfId="156" xr:uid="{00000000-0005-0000-0000-0000CA000000}"/>
    <cellStyle name="Normal 2 3" xfId="157" xr:uid="{00000000-0005-0000-0000-0000CB000000}"/>
    <cellStyle name="Normal 2 3 2" xfId="230" xr:uid="{00000000-0005-0000-0000-0000CC000000}"/>
    <cellStyle name="Normal 2 4" xfId="261" xr:uid="{00000000-0005-0000-0000-0000CD000000}"/>
    <cellStyle name="Normal 2 5" xfId="158" xr:uid="{00000000-0005-0000-0000-0000CE000000}"/>
    <cellStyle name="Normal 2 6" xfId="265" xr:uid="{00000000-0005-0000-0000-0000CF000000}"/>
    <cellStyle name="Normal 2 7" xfId="266" xr:uid="{00000000-0005-0000-0000-0000D0000000}"/>
    <cellStyle name="Normal 2_~0149226" xfId="159" xr:uid="{00000000-0005-0000-0000-0000D1000000}"/>
    <cellStyle name="Normal 3" xfId="160" xr:uid="{00000000-0005-0000-0000-0000D2000000}"/>
    <cellStyle name="Normal 3 2" xfId="161" xr:uid="{00000000-0005-0000-0000-0000D3000000}"/>
    <cellStyle name="Normal 3 3" xfId="162" xr:uid="{00000000-0005-0000-0000-0000D4000000}"/>
    <cellStyle name="Normal 3 4" xfId="163" xr:uid="{00000000-0005-0000-0000-0000D5000000}"/>
    <cellStyle name="Normal 3 4 2" xfId="248" xr:uid="{00000000-0005-0000-0000-0000D6000000}"/>
    <cellStyle name="Normal 3 5" xfId="231" xr:uid="{00000000-0005-0000-0000-0000D7000000}"/>
    <cellStyle name="Normal 3 6" xfId="263" xr:uid="{00000000-0005-0000-0000-0000D8000000}"/>
    <cellStyle name="Normal 3_~1520012" xfId="164" xr:uid="{00000000-0005-0000-0000-0000D9000000}"/>
    <cellStyle name="Normal 4" xfId="165" xr:uid="{00000000-0005-0000-0000-0000DA000000}"/>
    <cellStyle name="Normal 5" xfId="166" xr:uid="{00000000-0005-0000-0000-0000DB000000}"/>
    <cellStyle name="Normal 5 2" xfId="167" xr:uid="{00000000-0005-0000-0000-0000DC000000}"/>
    <cellStyle name="Normal 5_20130128_ITS on reporting_Annex I_CA" xfId="168" xr:uid="{00000000-0005-0000-0000-0000DD000000}"/>
    <cellStyle name="Normal 6" xfId="169" xr:uid="{00000000-0005-0000-0000-0000DE000000}"/>
    <cellStyle name="Normal 7" xfId="170" xr:uid="{00000000-0005-0000-0000-0000DF000000}"/>
    <cellStyle name="Normal 7 2" xfId="171" xr:uid="{00000000-0005-0000-0000-0000E0000000}"/>
    <cellStyle name="Normal 7 3" xfId="260" xr:uid="{00000000-0005-0000-0000-0000E1000000}"/>
    <cellStyle name="Normal 8" xfId="172" xr:uid="{00000000-0005-0000-0000-0000E2000000}"/>
    <cellStyle name="Normal 8 3" xfId="173" xr:uid="{00000000-0005-0000-0000-0000E3000000}"/>
    <cellStyle name="Normal 9" xfId="204" xr:uid="{00000000-0005-0000-0000-0000E4000000}"/>
    <cellStyle name="Normale_2011 04 14 Templates for stress test_bcl" xfId="174" xr:uid="{00000000-0005-0000-0000-0000E5000000}"/>
    <cellStyle name="Notas" xfId="175" xr:uid="{00000000-0005-0000-0000-0000E6000000}"/>
    <cellStyle name="Note 2" xfId="176" xr:uid="{00000000-0005-0000-0000-0000E7000000}"/>
    <cellStyle name="Összesen" xfId="177" xr:uid="{00000000-0005-0000-0000-0000E8000000}"/>
    <cellStyle name="Output 2" xfId="179" xr:uid="{00000000-0005-0000-0000-0000E9000000}"/>
    <cellStyle name="Output 3" xfId="178" xr:uid="{00000000-0005-0000-0000-0000EA000000}"/>
    <cellStyle name="Percent 2" xfId="253" xr:uid="{00000000-0005-0000-0000-0000EB000000}"/>
    <cellStyle name="Percent 3" xfId="235" xr:uid="{00000000-0005-0000-0000-0000EC000000}"/>
    <cellStyle name="Percent 4" xfId="180" xr:uid="{00000000-0005-0000-0000-0000ED000000}"/>
    <cellStyle name="Percent 5" xfId="258" xr:uid="{00000000-0005-0000-0000-0000EE000000}"/>
    <cellStyle name="Porcentual 2" xfId="181" xr:uid="{00000000-0005-0000-0000-0000EF000000}"/>
    <cellStyle name="Porcentual 2 2" xfId="182" xr:uid="{00000000-0005-0000-0000-0000F0000000}"/>
    <cellStyle name="Porcentual 2 2 2" xfId="250" xr:uid="{00000000-0005-0000-0000-0000F1000000}"/>
    <cellStyle name="Porcentual 2 3" xfId="249" xr:uid="{00000000-0005-0000-0000-0000F2000000}"/>
    <cellStyle name="Prozent 2" xfId="183" xr:uid="{00000000-0005-0000-0000-0000F3000000}"/>
    <cellStyle name="Prozent 2 2" xfId="251" xr:uid="{00000000-0005-0000-0000-0000F4000000}"/>
    <cellStyle name="Rossz" xfId="184" xr:uid="{00000000-0005-0000-0000-0000F5000000}"/>
    <cellStyle name="Salida" xfId="185" xr:uid="{00000000-0005-0000-0000-0000F6000000}"/>
    <cellStyle name="Semleges" xfId="186" xr:uid="{00000000-0005-0000-0000-0000F7000000}"/>
    <cellStyle name="showExposure" xfId="187" xr:uid="{00000000-0005-0000-0000-0000F8000000}"/>
    <cellStyle name="Standard 2" xfId="188" xr:uid="{00000000-0005-0000-0000-0000F9000000}"/>
    <cellStyle name="Standard 3" xfId="189" xr:uid="{00000000-0005-0000-0000-0000FA000000}"/>
    <cellStyle name="Standard 3 2" xfId="190" xr:uid="{00000000-0005-0000-0000-0000FB000000}"/>
    <cellStyle name="Standard 3 2 2" xfId="252" xr:uid="{00000000-0005-0000-0000-0000FC000000}"/>
    <cellStyle name="Standard 3 3" xfId="233" xr:uid="{00000000-0005-0000-0000-0000FD000000}"/>
    <cellStyle name="Standard 4" xfId="191" xr:uid="{00000000-0005-0000-0000-0000FE000000}"/>
    <cellStyle name="Standard_20100106 GL04rev2 Documentation of changes 2 2" xfId="234" xr:uid="{00000000-0005-0000-0000-0000FF000000}"/>
    <cellStyle name="Számítás" xfId="192" xr:uid="{00000000-0005-0000-0000-000000010000}"/>
    <cellStyle name="Texto de advertencia" xfId="193" xr:uid="{00000000-0005-0000-0000-000001010000}"/>
    <cellStyle name="Texto explicativo" xfId="194" xr:uid="{00000000-0005-0000-0000-000002010000}"/>
    <cellStyle name="Title 2" xfId="195" xr:uid="{00000000-0005-0000-0000-000003010000}"/>
    <cellStyle name="Título" xfId="196" xr:uid="{00000000-0005-0000-0000-000004010000}"/>
    <cellStyle name="Título 1" xfId="197" xr:uid="{00000000-0005-0000-0000-000005010000}"/>
    <cellStyle name="Título 2" xfId="198" xr:uid="{00000000-0005-0000-0000-000006010000}"/>
    <cellStyle name="Título 3" xfId="199" xr:uid="{00000000-0005-0000-0000-000007010000}"/>
    <cellStyle name="Título_20091015 DE_Proposed amendments to CR SEC_MKR" xfId="200" xr:uid="{00000000-0005-0000-0000-000008010000}"/>
    <cellStyle name="Total 2" xfId="201" xr:uid="{00000000-0005-0000-0000-000009010000}"/>
    <cellStyle name="Warning Text 2" xfId="203" xr:uid="{00000000-0005-0000-0000-00000A010000}"/>
    <cellStyle name="Warning Text 3" xfId="202" xr:uid="{00000000-0005-0000-0000-00000B01000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794385</xdr:colOff>
      <xdr:row>0</xdr:row>
      <xdr:rowOff>0</xdr:rowOff>
    </xdr:from>
    <xdr:to>
      <xdr:col>10</xdr:col>
      <xdr:colOff>334010</xdr:colOff>
      <xdr:row>4</xdr:row>
      <xdr:rowOff>114300</xdr:rowOff>
    </xdr:to>
    <xdr:pic>
      <xdr:nvPicPr>
        <xdr:cNvPr id="2" name="Picture 15">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95285" y="0"/>
          <a:ext cx="1997075" cy="9620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2524125</xdr:colOff>
      <xdr:row>0</xdr:row>
      <xdr:rowOff>0</xdr:rowOff>
    </xdr:from>
    <xdr:to>
      <xdr:col>6</xdr:col>
      <xdr:colOff>111125</xdr:colOff>
      <xdr:row>4</xdr:row>
      <xdr:rowOff>85725</xdr:rowOff>
    </xdr:to>
    <xdr:pic>
      <xdr:nvPicPr>
        <xdr:cNvPr id="2" name="Picture 1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724650" y="0"/>
          <a:ext cx="1997075" cy="9620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971550</xdr:colOff>
      <xdr:row>0</xdr:row>
      <xdr:rowOff>0</xdr:rowOff>
    </xdr:from>
    <xdr:to>
      <xdr:col>6</xdr:col>
      <xdr:colOff>358775</xdr:colOff>
      <xdr:row>3</xdr:row>
      <xdr:rowOff>57150</xdr:rowOff>
    </xdr:to>
    <xdr:pic>
      <xdr:nvPicPr>
        <xdr:cNvPr id="2" name="Picture 1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810875" y="0"/>
          <a:ext cx="1997075" cy="96202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3067050</xdr:colOff>
      <xdr:row>0</xdr:row>
      <xdr:rowOff>161925</xdr:rowOff>
    </xdr:from>
    <xdr:to>
      <xdr:col>4</xdr:col>
      <xdr:colOff>568325</xdr:colOff>
      <xdr:row>5</xdr:row>
      <xdr:rowOff>3810</xdr:rowOff>
    </xdr:to>
    <xdr:pic>
      <xdr:nvPicPr>
        <xdr:cNvPr id="2" name="Picture 15">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848850" y="161925"/>
          <a:ext cx="1997075" cy="96202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133350</xdr:colOff>
      <xdr:row>0</xdr:row>
      <xdr:rowOff>0</xdr:rowOff>
    </xdr:from>
    <xdr:to>
      <xdr:col>5</xdr:col>
      <xdr:colOff>1010285</xdr:colOff>
      <xdr:row>4</xdr:row>
      <xdr:rowOff>68580</xdr:rowOff>
    </xdr:to>
    <xdr:pic>
      <xdr:nvPicPr>
        <xdr:cNvPr id="2" name="Picture 15">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591550" y="0"/>
          <a:ext cx="1997075" cy="9620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3:N42"/>
  <sheetViews>
    <sheetView zoomScaleNormal="100" workbookViewId="0">
      <selection activeCell="B31" sqref="B31"/>
    </sheetView>
  </sheetViews>
  <sheetFormatPr defaultColWidth="9.28515625" defaultRowHeight="15.75" x14ac:dyDescent="0.25"/>
  <cols>
    <col min="1" max="1" width="3.7109375" style="54" customWidth="1"/>
    <col min="2" max="2" width="32.7109375" style="54" customWidth="1"/>
    <col min="3" max="3" width="34.28515625" style="54" customWidth="1"/>
    <col min="4" max="4" width="13.7109375" style="54" customWidth="1"/>
    <col min="5" max="5" width="19.28515625" style="54" customWidth="1"/>
    <col min="6" max="6" width="9.28515625" style="54"/>
    <col min="7" max="7" width="12.5703125" style="54" customWidth="1"/>
    <col min="8" max="8" width="18.5703125" style="54" customWidth="1"/>
    <col min="9" max="11" width="9.28515625" style="54"/>
    <col min="12" max="12" width="10.28515625" style="54" customWidth="1"/>
    <col min="13" max="16384" width="9.28515625" style="54"/>
  </cols>
  <sheetData>
    <row r="3" spans="2:7" ht="19.5" customHeight="1" x14ac:dyDescent="0.25">
      <c r="B3" s="152" t="s">
        <v>19</v>
      </c>
      <c r="C3" s="152"/>
      <c r="D3" s="152"/>
      <c r="E3" s="152"/>
      <c r="F3" s="152"/>
      <c r="G3" s="152"/>
    </row>
    <row r="5" spans="2:7" x14ac:dyDescent="0.25">
      <c r="B5" s="142" t="s">
        <v>106</v>
      </c>
      <c r="C5" s="82" t="s">
        <v>61</v>
      </c>
    </row>
    <row r="6" spans="2:7" x14ac:dyDescent="0.25">
      <c r="B6" s="88"/>
    </row>
    <row r="7" spans="2:7" x14ac:dyDescent="0.25">
      <c r="B7" s="54" t="s">
        <v>74</v>
      </c>
    </row>
    <row r="9" spans="2:7" x14ac:dyDescent="0.25">
      <c r="B9" s="54" t="s">
        <v>64</v>
      </c>
    </row>
    <row r="11" spans="2:7" x14ac:dyDescent="0.25">
      <c r="B11" s="54" t="s">
        <v>65</v>
      </c>
    </row>
    <row r="13" spans="2:7" x14ac:dyDescent="0.25">
      <c r="B13" s="54" t="s">
        <v>55</v>
      </c>
    </row>
    <row r="15" spans="2:7" x14ac:dyDescent="0.25">
      <c r="B15" s="81" t="s">
        <v>75</v>
      </c>
      <c r="C15" s="55"/>
      <c r="D15" s="55"/>
      <c r="E15" s="55"/>
    </row>
    <row r="16" spans="2:7" x14ac:dyDescent="0.25">
      <c r="B16" s="5" t="s">
        <v>113</v>
      </c>
      <c r="D16" s="55"/>
      <c r="E16" s="137"/>
    </row>
    <row r="17" spans="2:14" x14ac:dyDescent="0.25">
      <c r="B17" s="5" t="s">
        <v>76</v>
      </c>
      <c r="E17" s="55"/>
    </row>
    <row r="18" spans="2:14" x14ac:dyDescent="0.25">
      <c r="B18" s="5" t="s">
        <v>101</v>
      </c>
      <c r="C18" s="55"/>
      <c r="D18" s="55"/>
      <c r="E18" s="55"/>
    </row>
    <row r="19" spans="2:14" x14ac:dyDescent="0.25">
      <c r="B19" s="89" t="s">
        <v>20</v>
      </c>
      <c r="C19" s="55"/>
      <c r="D19" s="55"/>
      <c r="E19" s="55"/>
    </row>
    <row r="21" spans="2:14" x14ac:dyDescent="0.25">
      <c r="B21" s="90" t="s">
        <v>21</v>
      </c>
      <c r="C21" s="91"/>
      <c r="D21" s="91"/>
      <c r="E21" s="91"/>
      <c r="F21" s="91"/>
      <c r="G21" s="92"/>
    </row>
    <row r="22" spans="2:14" ht="15.75" customHeight="1" x14ac:dyDescent="0.25">
      <c r="B22" s="17"/>
      <c r="C22" s="34" t="s">
        <v>22</v>
      </c>
      <c r="D22" s="34"/>
      <c r="E22" s="32"/>
      <c r="F22" s="32"/>
      <c r="G22" s="33"/>
    </row>
    <row r="23" spans="2:14" ht="15.75" customHeight="1" x14ac:dyDescent="0.25">
      <c r="B23" s="58"/>
      <c r="C23" s="37" t="s">
        <v>23</v>
      </c>
      <c r="D23" s="37"/>
      <c r="E23" s="35"/>
      <c r="F23" s="35"/>
      <c r="G23" s="36"/>
    </row>
    <row r="24" spans="2:14" x14ac:dyDescent="0.25">
      <c r="B24" s="55"/>
      <c r="C24" s="55"/>
      <c r="D24" s="55"/>
      <c r="E24" s="55"/>
      <c r="F24" s="55"/>
      <c r="G24" s="55"/>
    </row>
    <row r="25" spans="2:14" ht="15.6" customHeight="1" x14ac:dyDescent="0.25">
      <c r="B25" s="93" t="s">
        <v>24</v>
      </c>
      <c r="C25" s="94"/>
    </row>
    <row r="26" spans="2:14" x14ac:dyDescent="0.25">
      <c r="B26" s="95" t="s">
        <v>25</v>
      </c>
      <c r="C26" s="96"/>
    </row>
    <row r="28" spans="2:14" x14ac:dyDescent="0.25">
      <c r="B28" s="5" t="s">
        <v>62</v>
      </c>
      <c r="C28" s="55"/>
      <c r="D28" s="55"/>
      <c r="E28" s="55"/>
      <c r="F28" s="55"/>
      <c r="G28" s="55"/>
      <c r="H28" s="55"/>
      <c r="I28" s="55"/>
      <c r="J28" s="55"/>
      <c r="K28" s="55"/>
      <c r="L28" s="55"/>
      <c r="M28" s="55"/>
      <c r="N28" s="55"/>
    </row>
    <row r="29" spans="2:14" x14ac:dyDescent="0.25">
      <c r="B29" s="55"/>
      <c r="C29" s="55"/>
      <c r="D29" s="55"/>
      <c r="E29" s="55"/>
      <c r="F29" s="55"/>
      <c r="G29" s="55"/>
      <c r="H29" s="55"/>
      <c r="I29" s="55"/>
      <c r="J29" s="55"/>
      <c r="K29" s="55"/>
      <c r="L29" s="55"/>
      <c r="M29" s="55"/>
      <c r="N29" s="55"/>
    </row>
    <row r="30" spans="2:14" ht="30" customHeight="1" x14ac:dyDescent="0.25">
      <c r="B30" s="153" t="s">
        <v>137</v>
      </c>
      <c r="C30" s="153"/>
      <c r="D30" s="153"/>
      <c r="E30" s="153"/>
      <c r="F30" s="153"/>
      <c r="G30" s="153"/>
      <c r="H30" s="55"/>
      <c r="I30" s="55"/>
      <c r="J30" s="55"/>
      <c r="K30" s="55"/>
      <c r="L30" s="55"/>
      <c r="M30" s="55"/>
      <c r="N30" s="55"/>
    </row>
    <row r="31" spans="2:14" x14ac:dyDescent="0.25">
      <c r="B31" s="55"/>
      <c r="D31" s="55"/>
      <c r="E31" s="55"/>
      <c r="F31" s="55"/>
      <c r="G31" s="55"/>
      <c r="H31" s="55"/>
      <c r="I31" s="55"/>
      <c r="J31" s="55"/>
      <c r="K31" s="55"/>
      <c r="L31" s="55"/>
      <c r="M31" s="55"/>
      <c r="N31" s="55"/>
    </row>
    <row r="36" spans="2:2" x14ac:dyDescent="0.25">
      <c r="B36" s="97"/>
    </row>
    <row r="37" spans="2:2" x14ac:dyDescent="0.25">
      <c r="B37" s="98"/>
    </row>
    <row r="39" spans="2:2" x14ac:dyDescent="0.25">
      <c r="B39" s="97"/>
    </row>
    <row r="42" spans="2:2" x14ac:dyDescent="0.25">
      <c r="B42" s="97"/>
    </row>
  </sheetData>
  <sheetProtection algorithmName="SHA-512" hashValue="by6O6TvWVobb6Hsb3b9PgYa1gOtf5F6U58xRllZXksummht1CvfArTgwqbzWDQ+TjXIOMjgieFL0/cDocmUkJQ==" saltValue="sIN6nqVWJpEwaJwzKJU0Iw==" spinCount="100000" sheet="1" objects="1" scenarios="1"/>
  <mergeCells count="2">
    <mergeCell ref="B3:G3"/>
    <mergeCell ref="B30:G30"/>
  </mergeCells>
  <pageMargins left="0.7" right="0.7" top="0.75" bottom="0.75" header="0.3" footer="0.3"/>
  <pageSetup scale="71" orientation="landscape" r:id="rId1"/>
  <headerFooter>
    <oddFooter>&amp;F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V27"/>
  <sheetViews>
    <sheetView workbookViewId="0">
      <selection activeCell="F12" sqref="F12"/>
    </sheetView>
  </sheetViews>
  <sheetFormatPr defaultRowHeight="15.75" x14ac:dyDescent="0.25"/>
  <cols>
    <col min="1" max="1" width="1.7109375" customWidth="1"/>
    <col min="2" max="2" width="22.28515625" customWidth="1"/>
    <col min="3" max="4" width="39" customWidth="1"/>
    <col min="5" max="5" width="13.42578125" customWidth="1"/>
    <col min="6" max="6" width="13.7109375" customWidth="1"/>
    <col min="8" max="8" width="9.28515625" style="111"/>
    <col min="9" max="9" width="17" customWidth="1"/>
    <col min="10" max="10" width="35.7109375" customWidth="1"/>
    <col min="22" max="22" width="13.28515625" style="2" customWidth="1"/>
  </cols>
  <sheetData>
    <row r="1" spans="2:20" ht="16.5" thickBot="1" x14ac:dyDescent="0.3">
      <c r="D1" s="132"/>
      <c r="E1" s="132"/>
      <c r="F1" s="132"/>
      <c r="G1" s="132"/>
    </row>
    <row r="2" spans="2:20" ht="17.25" x14ac:dyDescent="0.3">
      <c r="B2" s="25" t="s">
        <v>106</v>
      </c>
      <c r="C2" s="84" t="s">
        <v>61</v>
      </c>
      <c r="D2" s="132"/>
      <c r="E2" s="132"/>
      <c r="F2" s="132"/>
      <c r="G2" s="132"/>
      <c r="I2" s="154" t="s">
        <v>78</v>
      </c>
      <c r="J2" s="155"/>
    </row>
    <row r="3" spans="2:20" ht="17.25" x14ac:dyDescent="0.3">
      <c r="B3" s="25" t="s">
        <v>26</v>
      </c>
      <c r="C3" s="26"/>
      <c r="D3" s="132"/>
      <c r="E3" s="132"/>
      <c r="F3" s="132"/>
      <c r="G3" s="132"/>
      <c r="I3" s="101" t="str">
        <f>IF(J4="FALSE", "Complete:","")</f>
        <v>Complete:</v>
      </c>
      <c r="J3" s="124" t="str">
        <f>H8&amp;" "&amp;H9&amp;" "&amp;H10&amp;" "&amp;H16</f>
        <v>C8 C9 C10 E16</v>
      </c>
    </row>
    <row r="4" spans="2:20" ht="18" thickBot="1" x14ac:dyDescent="0.35">
      <c r="B4" s="18"/>
      <c r="D4" s="132"/>
      <c r="E4" s="132"/>
      <c r="F4" s="132"/>
      <c r="G4" s="132"/>
      <c r="I4" s="100"/>
      <c r="J4" s="110" t="str">
        <f>IF(J3="   ", "TRUE", "FALSE")</f>
        <v>FALSE</v>
      </c>
    </row>
    <row r="5" spans="2:20" s="2" customFormat="1" x14ac:dyDescent="0.25">
      <c r="B5" s="50" t="s">
        <v>8</v>
      </c>
      <c r="C5" s="150">
        <v>45779</v>
      </c>
      <c r="D5" s="133"/>
      <c r="E5" s="134"/>
      <c r="F5" s="134"/>
      <c r="G5" s="134"/>
      <c r="H5" s="112"/>
      <c r="I5" s="46"/>
    </row>
    <row r="6" spans="2:20" s="2" customFormat="1" x14ac:dyDescent="0.25">
      <c r="B6" s="49" t="s">
        <v>9</v>
      </c>
      <c r="C6" s="47">
        <v>3</v>
      </c>
      <c r="D6" s="106"/>
      <c r="E6" s="134"/>
      <c r="F6" s="134"/>
      <c r="G6" s="134"/>
      <c r="H6" s="112"/>
      <c r="I6" s="46"/>
    </row>
    <row r="7" spans="2:20" s="2" customFormat="1" x14ac:dyDescent="0.25">
      <c r="B7" s="13"/>
      <c r="C7" s="59"/>
      <c r="D7" s="106"/>
      <c r="E7" s="134"/>
      <c r="F7" s="134"/>
      <c r="G7" s="134"/>
      <c r="H7" s="112"/>
    </row>
    <row r="8" spans="2:20" x14ac:dyDescent="0.25">
      <c r="B8" s="83" t="s">
        <v>15</v>
      </c>
      <c r="C8" s="108"/>
      <c r="D8" s="106"/>
      <c r="E8" s="135"/>
      <c r="F8" s="135"/>
      <c r="G8" s="134"/>
      <c r="H8" s="112" t="str">
        <f>IF(C8="","C8", "")</f>
        <v>C8</v>
      </c>
      <c r="I8" s="2"/>
      <c r="J8" s="2"/>
      <c r="K8" s="2"/>
      <c r="L8" s="2"/>
      <c r="M8" s="2"/>
      <c r="N8" s="2"/>
      <c r="O8" s="2"/>
      <c r="P8" s="2"/>
      <c r="Q8" s="2"/>
      <c r="R8" s="2"/>
      <c r="S8" s="2"/>
      <c r="T8" s="2"/>
    </row>
    <row r="9" spans="2:20" x14ac:dyDescent="0.25">
      <c r="B9" s="82" t="s">
        <v>57</v>
      </c>
      <c r="C9" s="108"/>
      <c r="D9" s="106"/>
      <c r="E9" s="135"/>
      <c r="F9" s="135"/>
      <c r="G9" s="134"/>
      <c r="H9" s="112" t="str">
        <f>IF(C9="","C9", "")</f>
        <v>C9</v>
      </c>
      <c r="I9" s="2"/>
      <c r="J9" s="2"/>
      <c r="K9" s="2"/>
      <c r="L9" s="2"/>
      <c r="M9" s="2"/>
      <c r="N9" s="2"/>
      <c r="O9" s="2"/>
      <c r="P9" s="2"/>
      <c r="Q9" s="2"/>
      <c r="R9" s="2"/>
      <c r="S9" s="2"/>
      <c r="T9" s="2"/>
    </row>
    <row r="10" spans="2:20" x14ac:dyDescent="0.25">
      <c r="B10" s="82" t="s">
        <v>1</v>
      </c>
      <c r="C10" s="107"/>
      <c r="D10" s="106"/>
      <c r="E10" s="135"/>
      <c r="F10" s="135"/>
      <c r="G10" s="134"/>
      <c r="H10" s="112" t="str">
        <f>IF(C10="","C10", "")</f>
        <v>C10</v>
      </c>
      <c r="I10" s="2"/>
      <c r="J10" s="2"/>
      <c r="K10" s="2"/>
      <c r="L10" s="2"/>
      <c r="M10" s="2"/>
      <c r="N10" s="2"/>
      <c r="O10" s="2"/>
      <c r="P10" s="2"/>
      <c r="Q10" s="2"/>
      <c r="R10" s="2"/>
      <c r="S10" s="2"/>
      <c r="T10" s="2"/>
    </row>
    <row r="11" spans="2:20" x14ac:dyDescent="0.25">
      <c r="B11" s="82" t="s">
        <v>28</v>
      </c>
      <c r="C11" s="47" t="s">
        <v>66</v>
      </c>
      <c r="D11" s="106"/>
      <c r="E11" s="135"/>
      <c r="F11" s="135"/>
      <c r="G11" s="134"/>
      <c r="H11" s="112"/>
      <c r="I11" s="2"/>
      <c r="J11" s="2"/>
      <c r="K11" s="2"/>
      <c r="L11" s="2"/>
      <c r="M11" s="2"/>
      <c r="N11" s="2"/>
      <c r="O11" s="2"/>
      <c r="P11" s="2"/>
      <c r="Q11" s="2"/>
      <c r="R11" s="2"/>
      <c r="S11" s="2"/>
      <c r="T11" s="2"/>
    </row>
    <row r="12" spans="2:20" customFormat="1" ht="31.5" x14ac:dyDescent="0.25">
      <c r="B12" s="89" t="s">
        <v>80</v>
      </c>
      <c r="C12" s="143" t="str">
        <f>IF(E16=75, IF('Section C'!J4="TRUE", "TRUE","FALSE"), IF(AND(J4="TRUE",'Section B'!J4="TRUE",'Section C'!J4="TRUE",'Section D'!J4="TRUE"),"TRUE","FALSE"))</f>
        <v>FALSE</v>
      </c>
      <c r="D12" s="106"/>
      <c r="E12" s="135"/>
      <c r="F12" s="135"/>
      <c r="G12" s="134"/>
      <c r="H12" s="112"/>
      <c r="I12" s="2"/>
      <c r="J12" s="2"/>
      <c r="K12" s="2"/>
      <c r="L12" s="2"/>
      <c r="M12" s="2"/>
      <c r="N12" s="2"/>
      <c r="O12" s="2"/>
      <c r="P12" s="2"/>
      <c r="Q12" s="2"/>
      <c r="R12" s="2"/>
      <c r="S12" s="2"/>
      <c r="T12" s="2"/>
    </row>
    <row r="13" spans="2:20" customFormat="1" x14ac:dyDescent="0.25">
      <c r="B13" s="5"/>
      <c r="C13" s="48"/>
      <c r="D13" s="106"/>
      <c r="E13" s="135"/>
      <c r="F13" s="135"/>
      <c r="G13" s="134"/>
      <c r="H13" s="112"/>
      <c r="I13" s="2"/>
      <c r="J13" s="2"/>
      <c r="K13" s="2"/>
      <c r="L13" s="2"/>
      <c r="M13" s="2"/>
      <c r="N13" s="2"/>
      <c r="O13" s="2"/>
      <c r="P13" s="2"/>
      <c r="Q13" s="2"/>
      <c r="R13" s="2"/>
      <c r="S13" s="2"/>
      <c r="T13" s="2"/>
    </row>
    <row r="14" spans="2:20" x14ac:dyDescent="0.25">
      <c r="B14" s="5" t="s">
        <v>81</v>
      </c>
      <c r="C14" s="108"/>
      <c r="D14" s="2"/>
      <c r="E14" s="16"/>
      <c r="F14" s="16"/>
      <c r="G14" s="2"/>
      <c r="H14" s="112"/>
      <c r="I14" s="2"/>
      <c r="J14" s="2"/>
      <c r="K14" s="2"/>
      <c r="L14" s="2"/>
      <c r="M14" s="2"/>
      <c r="N14" s="2"/>
      <c r="O14" s="2"/>
      <c r="P14" s="2"/>
      <c r="Q14" s="2"/>
      <c r="R14" s="2"/>
      <c r="S14" s="2"/>
      <c r="T14" s="2"/>
    </row>
    <row r="15" spans="2:20" x14ac:dyDescent="0.25">
      <c r="B15" s="81" t="s">
        <v>82</v>
      </c>
      <c r="C15" s="108"/>
      <c r="D15" s="2"/>
      <c r="E15" s="144"/>
      <c r="F15" s="61"/>
      <c r="G15" s="2"/>
      <c r="H15" s="112"/>
      <c r="I15" s="2"/>
      <c r="J15" s="2"/>
      <c r="K15" s="2"/>
      <c r="L15" s="2"/>
      <c r="M15" s="2"/>
      <c r="N15" s="2"/>
      <c r="O15" s="2"/>
      <c r="P15" s="2"/>
      <c r="Q15" s="2"/>
      <c r="R15" s="2"/>
      <c r="S15" s="2"/>
      <c r="T15" s="2"/>
    </row>
    <row r="16" spans="2:20" x14ac:dyDescent="0.25">
      <c r="B16" s="5" t="s">
        <v>136</v>
      </c>
      <c r="C16" s="6"/>
      <c r="E16" s="109"/>
      <c r="F16" s="61"/>
      <c r="G16" s="2"/>
      <c r="H16" s="112" t="str">
        <f>IF(E16="","E16", "")</f>
        <v>E16</v>
      </c>
      <c r="I16" s="2"/>
      <c r="J16" s="2"/>
      <c r="K16" s="2"/>
      <c r="L16" s="2"/>
      <c r="M16" s="2"/>
      <c r="N16" s="2"/>
      <c r="O16" s="2"/>
      <c r="P16" s="2"/>
      <c r="Q16" s="2"/>
      <c r="R16" s="2"/>
      <c r="S16" s="2"/>
      <c r="T16" s="2"/>
    </row>
    <row r="17" spans="2:22" x14ac:dyDescent="0.25">
      <c r="B17" s="11"/>
      <c r="C17" s="2"/>
      <c r="E17" s="61"/>
      <c r="F17" s="2"/>
      <c r="G17" s="2"/>
      <c r="I17" s="2"/>
      <c r="J17" s="2"/>
      <c r="K17" s="2"/>
      <c r="L17" s="2"/>
      <c r="M17" s="2"/>
      <c r="N17" s="2"/>
      <c r="O17" s="2"/>
      <c r="P17" s="2"/>
      <c r="Q17" s="2"/>
      <c r="R17" s="2"/>
      <c r="S17" s="2"/>
      <c r="T17" s="2"/>
    </row>
    <row r="18" spans="2:22" x14ac:dyDescent="0.25">
      <c r="C18" s="2"/>
      <c r="E18" s="61"/>
      <c r="F18" s="2"/>
      <c r="G18" s="2"/>
      <c r="I18" s="2"/>
      <c r="J18" s="2"/>
      <c r="K18" s="2"/>
      <c r="L18" s="2"/>
      <c r="M18" s="2"/>
      <c r="N18" s="2"/>
      <c r="O18" s="2"/>
      <c r="P18" s="2"/>
      <c r="Q18" s="2"/>
      <c r="R18" s="2"/>
      <c r="S18" s="2"/>
      <c r="T18" s="2"/>
    </row>
    <row r="19" spans="2:22" x14ac:dyDescent="0.25">
      <c r="B19" s="145" t="s">
        <v>134</v>
      </c>
      <c r="C19" s="2"/>
      <c r="E19" s="61"/>
      <c r="F19" s="2"/>
      <c r="G19" s="2"/>
      <c r="I19" s="2"/>
      <c r="J19" s="2"/>
      <c r="K19" s="2"/>
      <c r="L19" s="2"/>
      <c r="M19" s="2"/>
      <c r="N19" s="2"/>
      <c r="O19" s="2"/>
      <c r="P19" s="2"/>
      <c r="Q19" s="2"/>
      <c r="R19" s="2"/>
      <c r="S19" s="2"/>
      <c r="T19" s="2"/>
    </row>
    <row r="20" spans="2:22" x14ac:dyDescent="0.25">
      <c r="B20" s="5" t="s">
        <v>133</v>
      </c>
      <c r="C20" s="2"/>
      <c r="E20" s="61"/>
      <c r="F20" s="2"/>
      <c r="G20" s="2"/>
      <c r="I20" s="2"/>
      <c r="J20" s="2"/>
      <c r="K20" s="2"/>
      <c r="L20" s="2"/>
      <c r="M20" s="2"/>
      <c r="N20" s="2"/>
      <c r="O20" s="2"/>
      <c r="P20" s="2"/>
      <c r="Q20" s="2"/>
      <c r="R20" s="2"/>
      <c r="S20" s="2"/>
      <c r="T20" s="2"/>
    </row>
    <row r="21" spans="2:22" x14ac:dyDescent="0.25">
      <c r="C21" s="5"/>
      <c r="E21" s="59"/>
      <c r="F21" s="2"/>
      <c r="G21" s="2"/>
      <c r="I21" s="2"/>
      <c r="J21" s="2"/>
      <c r="K21" s="2"/>
      <c r="L21" s="2"/>
      <c r="M21" s="2"/>
      <c r="N21" s="2"/>
      <c r="O21" s="2"/>
      <c r="P21" s="2"/>
      <c r="Q21" s="2"/>
      <c r="R21" s="2"/>
      <c r="S21" s="2"/>
      <c r="T21" s="2"/>
    </row>
    <row r="22" spans="2:22" x14ac:dyDescent="0.25">
      <c r="B22" s="146"/>
      <c r="C22" s="5"/>
      <c r="E22" s="59"/>
      <c r="F22" s="2"/>
      <c r="G22" s="2"/>
      <c r="I22" s="2"/>
      <c r="J22" s="2"/>
      <c r="K22" s="2"/>
      <c r="L22" s="2"/>
      <c r="M22" s="2"/>
      <c r="N22" s="2"/>
      <c r="O22" s="2"/>
      <c r="P22" s="2"/>
      <c r="Q22" s="2"/>
      <c r="R22" s="2"/>
      <c r="S22" s="2"/>
      <c r="T22" s="2"/>
      <c r="V22"/>
    </row>
    <row r="23" spans="2:22" x14ac:dyDescent="0.25">
      <c r="B23" s="146"/>
      <c r="F23" s="2"/>
      <c r="G23" s="2"/>
      <c r="I23" s="2"/>
      <c r="J23" s="2"/>
      <c r="K23" s="2"/>
      <c r="L23" s="2"/>
      <c r="M23" s="2"/>
      <c r="N23" s="2"/>
      <c r="O23" s="2"/>
      <c r="P23" s="2"/>
      <c r="Q23" s="2"/>
      <c r="R23" s="2"/>
      <c r="S23" s="2"/>
      <c r="T23" s="2"/>
    </row>
    <row r="24" spans="2:22" x14ac:dyDescent="0.25">
      <c r="B24" s="146"/>
      <c r="F24" s="2"/>
      <c r="G24" s="2"/>
      <c r="I24" s="2"/>
      <c r="J24" s="2"/>
      <c r="K24" s="2"/>
      <c r="L24" s="2"/>
      <c r="M24" s="2"/>
      <c r="N24" s="2"/>
      <c r="O24" s="2"/>
      <c r="P24" s="2"/>
      <c r="Q24" s="2"/>
      <c r="R24" s="2"/>
      <c r="S24" s="2"/>
      <c r="T24" s="2"/>
    </row>
    <row r="25" spans="2:22" x14ac:dyDescent="0.25">
      <c r="F25" s="2"/>
      <c r="G25" s="2"/>
      <c r="I25" s="2"/>
      <c r="J25" s="2"/>
      <c r="K25" s="2"/>
      <c r="L25" s="2"/>
      <c r="M25" s="2"/>
      <c r="N25" s="2"/>
      <c r="O25" s="2"/>
      <c r="P25" s="2"/>
      <c r="Q25" s="2"/>
      <c r="R25" s="2"/>
      <c r="S25" s="2"/>
      <c r="T25" s="2"/>
    </row>
    <row r="26" spans="2:22" x14ac:dyDescent="0.25">
      <c r="E26" s="62"/>
    </row>
    <row r="27" spans="2:22" x14ac:dyDescent="0.25">
      <c r="F27" s="62"/>
    </row>
  </sheetData>
  <sheetProtection algorithmName="SHA-512" hashValue="tALlh40oqqE3wE1GAwshJv8pwXC2jCALa5bKDaNMRBSt7blxM2tlxCKEi+JbsVuNGJVVNA4Ojzf6edbCW7awjg==" saltValue="dUGi2xvAa8M25dif/XZZvA==" spinCount="100000" sheet="1" objects="1" scenarios="1"/>
  <mergeCells count="1">
    <mergeCell ref="I2:J2"/>
  </mergeCells>
  <conditionalFormatting sqref="C12">
    <cfRule type="cellIs" dxfId="9" priority="1" operator="equal">
      <formula>"TRUE"</formula>
    </cfRule>
    <cfRule type="cellIs" dxfId="8" priority="2" operator="equal">
      <formula>"FALSE"</formula>
    </cfRule>
  </conditionalFormatting>
  <conditionalFormatting sqref="J4">
    <cfRule type="cellIs" dxfId="7" priority="4" operator="equal">
      <formula>"TRUE"</formula>
    </cfRule>
    <cfRule type="cellIs" dxfId="6" priority="5" operator="equal">
      <formula>"FALSE"</formula>
    </cfRule>
  </conditionalFormatting>
  <dataValidations count="2">
    <dataValidation type="list" allowBlank="1" showInputMessage="1" showErrorMessage="1" sqref="C10" xr:uid="{00000000-0002-0000-0100-000000000000}">
      <formula1>Currency</formula1>
    </dataValidation>
    <dataValidation type="list" allowBlank="1" showInputMessage="1" showErrorMessage="1" sqref="E16" xr:uid="{00000000-0002-0000-0100-000001000000}">
      <formula1>"Cat. 2, Cat. 3"</formula1>
    </dataValidation>
  </dataValidations>
  <pageMargins left="0.7" right="0.7" top="0.75" bottom="0.75" header="0.3" footer="0.3"/>
  <pageSetup scale="94"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5"/>
  <sheetViews>
    <sheetView workbookViewId="0">
      <pane ySplit="5" topLeftCell="A6" activePane="bottomLeft" state="frozen"/>
      <selection pane="bottomLeft" activeCell="J5" sqref="J5"/>
    </sheetView>
  </sheetViews>
  <sheetFormatPr defaultColWidth="9.28515625" defaultRowHeight="15.75" x14ac:dyDescent="0.25"/>
  <cols>
    <col min="1" max="1" width="10.5703125" style="41" customWidth="1"/>
    <col min="2" max="2" width="85.28515625" style="2" customWidth="1"/>
    <col min="3" max="3" width="40.28515625" style="2" customWidth="1"/>
    <col min="4" max="4" width="13.28515625" style="2" bestFit="1" customWidth="1"/>
    <col min="5" max="5" width="20.7109375" style="2" bestFit="1" customWidth="1"/>
    <col min="6" max="6" width="18.28515625" style="2" bestFit="1" customWidth="1"/>
    <col min="7" max="7" width="9.28515625" style="14"/>
    <col min="8" max="8" width="13" style="118" customWidth="1"/>
    <col min="9" max="9" width="10.42578125" style="14" bestFit="1" customWidth="1"/>
    <col min="10" max="10" width="67.28515625" style="3" bestFit="1" customWidth="1"/>
    <col min="11" max="16384" width="9.28515625" style="2"/>
  </cols>
  <sheetData>
    <row r="1" spans="1:10" ht="16.5" thickBot="1" x14ac:dyDescent="0.3"/>
    <row r="2" spans="1:10" ht="17.25" x14ac:dyDescent="0.3">
      <c r="B2" s="27" t="s">
        <v>106</v>
      </c>
      <c r="I2" s="156" t="s">
        <v>78</v>
      </c>
      <c r="J2" s="157"/>
    </row>
    <row r="3" spans="1:10" ht="37.5" customHeight="1" x14ac:dyDescent="0.3">
      <c r="B3" s="27" t="s">
        <v>114</v>
      </c>
      <c r="I3" s="101" t="str">
        <f>IF(J4="FALSE", "Complete:","")</f>
        <v/>
      </c>
      <c r="J3" s="124" t="str">
        <f>H9&amp;" "&amp;H12&amp;" "&amp;H15&amp;" "&amp;H17&amp;" "&amp;H36&amp;" "&amp;H38&amp;" "&amp;H42&amp;" "&amp;H43&amp;" "&amp;H46</f>
        <v>C9 C11 E13 E15 D36 D38 D41 D42 D46</v>
      </c>
    </row>
    <row r="4" spans="1:10" ht="16.5" thickBot="1" x14ac:dyDescent="0.3">
      <c r="I4" s="100"/>
      <c r="J4" s="110" t="str">
        <f>IF('Section A'!E16="Cat. 2",(IF('Section A'!E16=50,"TRUE",IF(J3="        ","TRUE","FALSE"))),"TRUE")</f>
        <v>TRUE</v>
      </c>
    </row>
    <row r="5" spans="1:10" ht="18.75" x14ac:dyDescent="0.25">
      <c r="A5" s="45"/>
      <c r="B5" s="51">
        <f>+'Section A'!C8</f>
        <v>0</v>
      </c>
      <c r="J5" s="4"/>
    </row>
    <row r="6" spans="1:10" ht="18.75" x14ac:dyDescent="0.25">
      <c r="A6" s="45"/>
      <c r="J6" s="4"/>
    </row>
    <row r="7" spans="1:10" x14ac:dyDescent="0.25">
      <c r="A7" s="40"/>
      <c r="E7" s="52">
        <f>'Section A'!C10</f>
        <v>0</v>
      </c>
    </row>
    <row r="8" spans="1:10" x14ac:dyDescent="0.25">
      <c r="A8" s="40"/>
      <c r="C8" s="61"/>
      <c r="D8" s="61"/>
      <c r="E8" s="52" t="s">
        <v>0</v>
      </c>
    </row>
    <row r="9" spans="1:10" x14ac:dyDescent="0.25">
      <c r="A9" s="43">
        <v>1</v>
      </c>
      <c r="B9" s="8" t="s">
        <v>127</v>
      </c>
      <c r="C9" s="131"/>
      <c r="D9" s="61"/>
      <c r="E9" s="61"/>
      <c r="H9" s="118" t="str">
        <f>IF(C9="", "C9", "")</f>
        <v>C9</v>
      </c>
    </row>
    <row r="10" spans="1:10" x14ac:dyDescent="0.25">
      <c r="A10" s="43"/>
      <c r="B10" s="8" t="s">
        <v>128</v>
      </c>
      <c r="C10" s="131"/>
      <c r="D10" s="61"/>
      <c r="E10" s="61"/>
    </row>
    <row r="11" spans="1:10" x14ac:dyDescent="0.25">
      <c r="A11" s="43"/>
      <c r="B11" s="8"/>
      <c r="C11" s="63"/>
      <c r="D11" s="61"/>
      <c r="E11" s="61"/>
    </row>
    <row r="12" spans="1:10" x14ac:dyDescent="0.25">
      <c r="A12" s="43">
        <v>2</v>
      </c>
      <c r="B12" s="8" t="s">
        <v>129</v>
      </c>
      <c r="C12" s="113"/>
      <c r="D12" s="61"/>
      <c r="E12" s="61"/>
      <c r="H12" s="118" t="str">
        <f>IF(C12="", "C11", "")</f>
        <v>C11</v>
      </c>
    </row>
    <row r="13" spans="1:10" x14ac:dyDescent="0.25">
      <c r="A13" s="43"/>
      <c r="B13" s="8" t="s">
        <v>130</v>
      </c>
      <c r="C13" s="113"/>
      <c r="D13" s="61"/>
      <c r="E13" s="61"/>
    </row>
    <row r="14" spans="1:10" x14ac:dyDescent="0.25">
      <c r="A14" s="43"/>
      <c r="B14" s="8"/>
      <c r="C14" s="63"/>
      <c r="D14" s="61"/>
      <c r="E14" s="61"/>
    </row>
    <row r="15" spans="1:10" ht="31.5" x14ac:dyDescent="0.25">
      <c r="A15" s="43">
        <v>3</v>
      </c>
      <c r="B15" s="85" t="s">
        <v>115</v>
      </c>
      <c r="C15" s="64"/>
      <c r="D15" s="61"/>
      <c r="E15" s="114"/>
      <c r="H15" s="118" t="str">
        <f>IF(E15="", "E13", "")</f>
        <v>E13</v>
      </c>
    </row>
    <row r="16" spans="1:10" x14ac:dyDescent="0.25">
      <c r="A16" s="43"/>
      <c r="C16" s="61"/>
      <c r="D16" s="61"/>
      <c r="E16" s="65"/>
    </row>
    <row r="17" spans="1:10" x14ac:dyDescent="0.25">
      <c r="A17" s="43">
        <v>4</v>
      </c>
      <c r="B17" s="2" t="s">
        <v>118</v>
      </c>
      <c r="D17" s="61"/>
      <c r="E17" s="115"/>
      <c r="H17" s="118" t="str">
        <f>IF(E17="", "E15", "")</f>
        <v>E15</v>
      </c>
    </row>
    <row r="18" spans="1:10" x14ac:dyDescent="0.25">
      <c r="A18" s="43"/>
      <c r="D18" s="61"/>
    </row>
    <row r="19" spans="1:10" ht="31.5" x14ac:dyDescent="0.25">
      <c r="A19" s="43">
        <v>5</v>
      </c>
      <c r="B19" s="85" t="s">
        <v>117</v>
      </c>
      <c r="D19" s="61"/>
      <c r="E19" s="114"/>
    </row>
    <row r="20" spans="1:10" x14ac:dyDescent="0.25">
      <c r="A20" s="43"/>
      <c r="B20" s="85" t="s">
        <v>7</v>
      </c>
      <c r="C20" s="61"/>
      <c r="D20" s="61"/>
      <c r="E20" s="65"/>
    </row>
    <row r="21" spans="1:10" x14ac:dyDescent="0.25">
      <c r="A21" s="43">
        <v>6</v>
      </c>
      <c r="B21" s="2" t="s">
        <v>116</v>
      </c>
      <c r="C21" s="61"/>
      <c r="D21" s="61"/>
      <c r="E21" s="115"/>
    </row>
    <row r="22" spans="1:10" x14ac:dyDescent="0.25">
      <c r="A22" s="43"/>
      <c r="C22" s="61"/>
      <c r="D22" s="61"/>
      <c r="E22" s="65"/>
    </row>
    <row r="23" spans="1:10" ht="31.5" x14ac:dyDescent="0.25">
      <c r="A23" s="43">
        <v>7</v>
      </c>
      <c r="B23" s="6" t="s">
        <v>131</v>
      </c>
      <c r="C23" s="61"/>
      <c r="D23" s="61"/>
      <c r="E23" s="141" t="s">
        <v>109</v>
      </c>
      <c r="F23" s="87" t="s">
        <v>69</v>
      </c>
      <c r="J23" s="14"/>
    </row>
    <row r="24" spans="1:10" x14ac:dyDescent="0.25">
      <c r="A24" s="43">
        <v>7.1</v>
      </c>
      <c r="B24" s="2" t="s">
        <v>103</v>
      </c>
      <c r="C24" s="61"/>
      <c r="D24" s="116"/>
      <c r="E24" s="115"/>
      <c r="F24" s="2" t="str">
        <f>IF(E24="",IF(D24="YES","Complete Cell E24",""),"")</f>
        <v/>
      </c>
      <c r="J24" s="14"/>
    </row>
    <row r="25" spans="1:10" x14ac:dyDescent="0.25">
      <c r="A25" s="43">
        <v>7.2</v>
      </c>
      <c r="B25" s="2" t="s">
        <v>104</v>
      </c>
      <c r="C25" s="61"/>
      <c r="D25" s="116"/>
      <c r="E25" s="115"/>
      <c r="F25" s="2" t="str">
        <f>IF(E25="",IF(D25="YES","Complete Cell E25",""),"")</f>
        <v/>
      </c>
      <c r="J25" s="14"/>
    </row>
    <row r="26" spans="1:10" x14ac:dyDescent="0.25">
      <c r="A26" s="43">
        <v>7.3</v>
      </c>
      <c r="B26" s="2" t="s">
        <v>105</v>
      </c>
      <c r="C26" s="61"/>
      <c r="D26" s="116"/>
      <c r="E26" s="115"/>
      <c r="F26" s="2" t="str">
        <f>IF(E26="",IF(D26="YES","Complete Cell E26",""),"")</f>
        <v/>
      </c>
      <c r="J26" s="14"/>
    </row>
    <row r="27" spans="1:10" x14ac:dyDescent="0.25">
      <c r="A27" s="43">
        <v>7.4</v>
      </c>
      <c r="B27" s="2" t="s">
        <v>6</v>
      </c>
      <c r="C27" s="108"/>
      <c r="D27" s="102"/>
      <c r="E27" s="115"/>
      <c r="F27" s="2" t="str">
        <f>IF(OR(E27="", C27=""),IF(C27&lt;&gt;"","Complete Cells E25",""),"")</f>
        <v/>
      </c>
      <c r="J27" s="14"/>
    </row>
    <row r="28" spans="1:10" x14ac:dyDescent="0.25">
      <c r="A28" s="43">
        <v>7.5</v>
      </c>
      <c r="B28" s="2" t="s">
        <v>6</v>
      </c>
      <c r="C28" s="108"/>
      <c r="D28" s="103"/>
      <c r="E28" s="115"/>
      <c r="F28" s="2" t="str">
        <f>IF(OR(E28="", C28=""),IF(C28&lt;&gt;"","Complete Cells E26",""),"")</f>
        <v/>
      </c>
      <c r="J28" s="14"/>
    </row>
    <row r="29" spans="1:10" x14ac:dyDescent="0.25">
      <c r="A29" s="43">
        <v>7.6</v>
      </c>
      <c r="B29" s="2" t="s">
        <v>6</v>
      </c>
      <c r="C29" s="108"/>
      <c r="D29" s="104"/>
      <c r="E29" s="115"/>
      <c r="F29" s="2" t="str">
        <f>IF(OR(E29="", C29=""),IF(C29&lt;&gt;"","Complete Cells E27",""),"")</f>
        <v/>
      </c>
    </row>
    <row r="30" spans="1:10" ht="13.5" customHeight="1" x14ac:dyDescent="0.25">
      <c r="A30" s="43">
        <v>7.7</v>
      </c>
      <c r="B30" s="2" t="s">
        <v>6</v>
      </c>
      <c r="C30" s="108"/>
      <c r="D30" s="103"/>
      <c r="E30" s="115"/>
      <c r="F30" s="2" t="str">
        <f>IF(OR(E30="", C30=""),IF(C30&lt;&gt;"","Complete Cells E28",""),"")</f>
        <v/>
      </c>
    </row>
    <row r="31" spans="1:10" ht="13.5" customHeight="1" x14ac:dyDescent="0.25">
      <c r="A31" s="43">
        <v>7.8</v>
      </c>
      <c r="B31" s="2" t="s">
        <v>6</v>
      </c>
      <c r="C31" s="108"/>
      <c r="D31" s="103"/>
      <c r="E31" s="115"/>
      <c r="F31" s="2" t="str">
        <f>IF(OR(E31="", C31=""),IF(C31&lt;&gt;"","Complete Cells E29",""),"")</f>
        <v/>
      </c>
    </row>
    <row r="32" spans="1:10" ht="13.5" customHeight="1" x14ac:dyDescent="0.25">
      <c r="A32" s="43">
        <v>7.9</v>
      </c>
      <c r="B32" s="2" t="s">
        <v>6</v>
      </c>
      <c r="C32" s="108"/>
      <c r="D32" s="103"/>
      <c r="E32" s="115"/>
      <c r="F32" s="2" t="str">
        <f>IF(OR(E32="", C32=""),IF(C32&lt;&gt;"","Complete Cells E30",""),"")</f>
        <v/>
      </c>
    </row>
    <row r="33" spans="1:8" ht="13.5" customHeight="1" x14ac:dyDescent="0.25">
      <c r="A33" s="43"/>
      <c r="C33" s="79"/>
      <c r="D33" s="105"/>
      <c r="E33" s="80"/>
    </row>
    <row r="34" spans="1:8" x14ac:dyDescent="0.25">
      <c r="A34" s="147">
        <v>8</v>
      </c>
      <c r="B34" s="7" t="s">
        <v>63</v>
      </c>
      <c r="C34" s="113"/>
      <c r="D34" s="61"/>
      <c r="E34" s="61"/>
    </row>
    <row r="35" spans="1:8" x14ac:dyDescent="0.25">
      <c r="A35" s="43"/>
      <c r="C35" s="61"/>
      <c r="D35" s="61"/>
      <c r="E35" s="61"/>
    </row>
    <row r="36" spans="1:8" x14ac:dyDescent="0.25">
      <c r="A36" s="43">
        <v>9</v>
      </c>
      <c r="B36" s="12" t="s">
        <v>119</v>
      </c>
      <c r="C36" s="66"/>
      <c r="D36" s="107"/>
      <c r="E36" s="61"/>
      <c r="H36" s="118" t="str">
        <f>IF(D36="", "D36", "")</f>
        <v>D36</v>
      </c>
    </row>
    <row r="37" spans="1:8" x14ac:dyDescent="0.25">
      <c r="A37" s="43"/>
      <c r="C37" s="61"/>
      <c r="D37" s="61"/>
      <c r="E37" s="61"/>
    </row>
    <row r="38" spans="1:8" x14ac:dyDescent="0.25">
      <c r="A38" s="43">
        <v>10</v>
      </c>
      <c r="B38" s="12" t="s">
        <v>120</v>
      </c>
      <c r="C38" s="63"/>
      <c r="D38" s="117"/>
      <c r="E38" s="61"/>
      <c r="H38" s="118" t="str">
        <f>IF(D38="", "D38", "")</f>
        <v>D38</v>
      </c>
    </row>
    <row r="39" spans="1:8" x14ac:dyDescent="0.25">
      <c r="A39" s="43"/>
      <c r="B39" s="12" t="s">
        <v>122</v>
      </c>
      <c r="C39" s="63"/>
      <c r="D39" s="107"/>
      <c r="E39" s="61"/>
    </row>
    <row r="40" spans="1:8" x14ac:dyDescent="0.25">
      <c r="A40" s="43"/>
      <c r="B40" s="12"/>
      <c r="C40" s="61"/>
      <c r="D40" s="61"/>
      <c r="E40" s="61"/>
    </row>
    <row r="41" spans="1:8" ht="35.65" customHeight="1" x14ac:dyDescent="0.25">
      <c r="A41" s="43">
        <v>11</v>
      </c>
      <c r="B41" s="24" t="s">
        <v>123</v>
      </c>
      <c r="C41" s="67"/>
      <c r="D41" s="61"/>
      <c r="E41" s="61"/>
    </row>
    <row r="42" spans="1:8" x14ac:dyDescent="0.25">
      <c r="A42" s="43">
        <v>11.1</v>
      </c>
      <c r="B42" s="24" t="s">
        <v>29</v>
      </c>
      <c r="C42" s="60"/>
      <c r="D42" s="107"/>
      <c r="E42" s="61"/>
      <c r="H42" s="118" t="str">
        <f>IF(D42="", "D41", "")</f>
        <v>D41</v>
      </c>
    </row>
    <row r="43" spans="1:8" x14ac:dyDescent="0.25">
      <c r="A43" s="43">
        <v>11.2</v>
      </c>
      <c r="B43" s="24" t="s">
        <v>30</v>
      </c>
      <c r="C43" s="60"/>
      <c r="D43" s="107"/>
      <c r="E43" s="61"/>
      <c r="H43" s="118" t="str">
        <f>IF(D43="", "D42", "")</f>
        <v>D42</v>
      </c>
    </row>
    <row r="44" spans="1:8" x14ac:dyDescent="0.25">
      <c r="A44" s="43">
        <v>11.3</v>
      </c>
      <c r="B44" s="24" t="s">
        <v>124</v>
      </c>
      <c r="C44" s="60"/>
      <c r="D44" s="107"/>
      <c r="E44" s="61"/>
    </row>
    <row r="45" spans="1:8" x14ac:dyDescent="0.25">
      <c r="C45" s="61"/>
      <c r="D45" s="61"/>
      <c r="E45" s="61"/>
    </row>
    <row r="46" spans="1:8" ht="31.5" x14ac:dyDescent="0.25">
      <c r="A46" s="43">
        <v>12</v>
      </c>
      <c r="B46" s="24" t="s">
        <v>85</v>
      </c>
      <c r="C46" s="67" t="s">
        <v>7</v>
      </c>
      <c r="D46" s="108"/>
      <c r="E46" s="61"/>
      <c r="H46" s="118" t="str">
        <f>IF(D46="", "D46", "")</f>
        <v>D46</v>
      </c>
    </row>
    <row r="47" spans="1:8" x14ac:dyDescent="0.25">
      <c r="B47" s="28"/>
    </row>
    <row r="48" spans="1:8" x14ac:dyDescent="0.25">
      <c r="A48" s="129" t="s">
        <v>70</v>
      </c>
      <c r="B48" s="2" t="s">
        <v>110</v>
      </c>
    </row>
    <row r="49" spans="1:3" x14ac:dyDescent="0.25">
      <c r="B49" s="2" t="s">
        <v>73</v>
      </c>
      <c r="C49" s="2" t="s">
        <v>7</v>
      </c>
    </row>
    <row r="51" spans="1:3" x14ac:dyDescent="0.25">
      <c r="A51" s="129" t="s">
        <v>84</v>
      </c>
      <c r="B51" s="2" t="s">
        <v>108</v>
      </c>
    </row>
    <row r="53" spans="1:3" x14ac:dyDescent="0.25">
      <c r="A53" s="129" t="s">
        <v>102</v>
      </c>
      <c r="B53" s="2" t="s">
        <v>135</v>
      </c>
    </row>
    <row r="55" spans="1:3" x14ac:dyDescent="0.25">
      <c r="A55" s="129" t="s">
        <v>121</v>
      </c>
      <c r="B55" s="2" t="s">
        <v>125</v>
      </c>
    </row>
  </sheetData>
  <sheetProtection algorithmName="SHA-512" hashValue="H4OA1Z9OomvYIakWNR1JwrIUzCeygx+WTcxeSRz2PopWG4aRGgpLIf3nxvKO/5DClcUXpyFP04hsUNYrsYUw5Q==" saltValue="I1POpQa0etoZ6YGcg9rHUg==" spinCount="100000" sheet="1" objects="1" scenarios="1"/>
  <dataConsolidate/>
  <mergeCells count="1">
    <mergeCell ref="I2:J2"/>
  </mergeCells>
  <conditionalFormatting sqref="J4">
    <cfRule type="cellIs" dxfId="5" priority="1" operator="equal">
      <formula>"TRUE"</formula>
    </cfRule>
    <cfRule type="cellIs" dxfId="4" priority="2" operator="equal">
      <formula>"FALSE"</formula>
    </cfRule>
  </conditionalFormatting>
  <dataValidations count="6">
    <dataValidation type="list" allowBlank="1" showInputMessage="1" showErrorMessage="1" sqref="D36 D38:D39 D42:D44 D24:D26" xr:uid="{00000000-0002-0000-0200-000000000000}">
      <formula1>YES.NO</formula1>
    </dataValidation>
    <dataValidation operator="lessThan" allowBlank="1" showInputMessage="1" showErrorMessage="1" error="Field must be less than 25 characters" sqref="E27:E32" xr:uid="{00000000-0002-0000-0200-000001000000}"/>
    <dataValidation type="textLength" operator="lessThan" allowBlank="1" showInputMessage="1" showErrorMessage="1" error="Field must be less than 250 characters" sqref="C27:C32" xr:uid="{00000000-0002-0000-0200-000002000000}">
      <formula1>250</formula1>
    </dataValidation>
    <dataValidation type="date" operator="greaterThan" allowBlank="1" showInputMessage="1" showErrorMessage="1" sqref="C12:C13 C9:C10" xr:uid="{00000000-0002-0000-0200-000003000000}">
      <formula1>43101</formula1>
    </dataValidation>
    <dataValidation type="whole" operator="greaterThan" allowBlank="1" showInputMessage="1" showErrorMessage="1" sqref="E17:E18 E21" xr:uid="{00000000-0002-0000-0200-000004000000}">
      <formula1>0</formula1>
    </dataValidation>
    <dataValidation type="whole" operator="greaterThanOrEqual" allowBlank="1" showInputMessage="1" showErrorMessage="1" sqref="E15 E24:E26 E19" xr:uid="{00000000-0002-0000-0200-000005000000}">
      <formula1>0</formula1>
    </dataValidation>
  </dataValidations>
  <pageMargins left="0.7" right="0.7" top="0.75" bottom="0.75" header="0.3" footer="0.3"/>
  <pageSetup scale="6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34"/>
  <sheetViews>
    <sheetView tabSelected="1" workbookViewId="0">
      <pane ySplit="5" topLeftCell="A6" activePane="bottomLeft" state="frozen"/>
      <selection activeCell="C29" sqref="C29"/>
      <selection pane="bottomLeft" activeCell="C21" sqref="C21"/>
    </sheetView>
  </sheetViews>
  <sheetFormatPr defaultRowHeight="15.75" x14ac:dyDescent="0.25"/>
  <cols>
    <col min="1" max="1" width="9.28515625" style="42"/>
    <col min="2" max="2" width="92.5703125" style="1" customWidth="1"/>
    <col min="3" max="3" width="49.28515625" style="1" customWidth="1"/>
    <col min="4" max="4" width="18.28515625" style="54" bestFit="1" customWidth="1"/>
    <col min="5" max="5" width="12.5703125" style="54" customWidth="1"/>
    <col min="6" max="6" width="8.85546875" style="54"/>
    <col min="8" max="8" width="9.28515625" style="111"/>
    <col min="9" max="9" width="10.7109375" customWidth="1"/>
    <col min="10" max="10" width="56.7109375" customWidth="1"/>
  </cols>
  <sheetData>
    <row r="1" spans="1:10" ht="16.5" thickBot="1" x14ac:dyDescent="0.3"/>
    <row r="2" spans="1:10" ht="17.25" x14ac:dyDescent="0.3">
      <c r="B2" s="27" t="s">
        <v>106</v>
      </c>
      <c r="C2" s="138" t="s">
        <v>7</v>
      </c>
      <c r="F2" s="15"/>
      <c r="I2" s="154" t="s">
        <v>78</v>
      </c>
      <c r="J2" s="155"/>
    </row>
    <row r="3" spans="1:10" ht="18.75" x14ac:dyDescent="0.3">
      <c r="B3" s="30" t="s">
        <v>27</v>
      </c>
      <c r="C3" s="10"/>
      <c r="D3" s="2"/>
      <c r="E3" s="2"/>
      <c r="F3" s="2"/>
      <c r="I3" s="101" t="str">
        <f>IF(J4="FALSE", "Complete:","")</f>
        <v>Complete:</v>
      </c>
      <c r="J3" s="124" t="str">
        <f>H11&amp;" "&amp;H14&amp;" "&amp;H15&amp;" "&amp;H16&amp;" "&amp;H17&amp;" "&amp;H18&amp;" "&amp;H19&amp;" "&amp;H20&amp;" "&amp;H21&amp;" "&amp;H22&amp;" "&amp;H23&amp;" "&amp;H29&amp;" "&amp;H32</f>
        <v>E11 E14 E15 E16 E17 E18 E19 E20 E21 E22 E23 C29 E32</v>
      </c>
    </row>
    <row r="4" spans="1:10" ht="19.5" thickBot="1" x14ac:dyDescent="0.35">
      <c r="B4" s="19"/>
      <c r="C4" s="10"/>
      <c r="D4" s="2"/>
      <c r="E4" s="2"/>
      <c r="F4" s="2"/>
      <c r="I4" s="100"/>
      <c r="J4" s="110" t="str">
        <f>IF(AND(J3="            ",H12="TRUE"),"TRUE","FALSE")</f>
        <v>FALSE</v>
      </c>
    </row>
    <row r="5" spans="1:10" x14ac:dyDescent="0.25">
      <c r="B5" s="51">
        <f>+'Section A'!$C$8</f>
        <v>0</v>
      </c>
      <c r="C5" s="10"/>
      <c r="D5" s="2"/>
      <c r="E5" s="2"/>
      <c r="F5" s="2"/>
    </row>
    <row r="6" spans="1:10" x14ac:dyDescent="0.25">
      <c r="A6" s="43"/>
      <c r="B6" s="20"/>
      <c r="C6" s="8"/>
      <c r="D6" s="2"/>
      <c r="E6" s="2"/>
      <c r="F6" s="2"/>
    </row>
    <row r="7" spans="1:10" x14ac:dyDescent="0.25">
      <c r="A7" s="43"/>
      <c r="B7" s="20"/>
      <c r="C7" s="63"/>
      <c r="D7" s="61"/>
      <c r="E7" s="61"/>
      <c r="F7" s="61"/>
    </row>
    <row r="8" spans="1:10" x14ac:dyDescent="0.25">
      <c r="A8" s="43">
        <v>1</v>
      </c>
      <c r="B8" s="9" t="s">
        <v>86</v>
      </c>
      <c r="C8" s="63"/>
      <c r="D8" s="113"/>
      <c r="E8" s="61"/>
      <c r="F8" s="61"/>
      <c r="H8" s="111" t="str">
        <f>IF(D8="","D8","")</f>
        <v>D8</v>
      </c>
    </row>
    <row r="9" spans="1:10" x14ac:dyDescent="0.25">
      <c r="A9" s="43"/>
      <c r="B9" s="9"/>
      <c r="C9" s="63"/>
      <c r="D9" s="63"/>
      <c r="E9" s="61"/>
      <c r="F9" s="61"/>
    </row>
    <row r="10" spans="1:10" x14ac:dyDescent="0.25">
      <c r="A10" s="43">
        <v>2</v>
      </c>
      <c r="B10" s="31" t="s">
        <v>18</v>
      </c>
      <c r="C10" s="63"/>
      <c r="D10" s="61"/>
      <c r="E10" s="61"/>
      <c r="F10" s="61"/>
    </row>
    <row r="11" spans="1:10" ht="31.5" x14ac:dyDescent="0.25">
      <c r="A11" s="43">
        <v>2.1</v>
      </c>
      <c r="B11" s="9" t="s">
        <v>141</v>
      </c>
      <c r="C11" s="63"/>
      <c r="D11" s="61"/>
      <c r="E11" s="149"/>
      <c r="F11" s="61"/>
      <c r="H11" s="111" t="str">
        <f>IF(E11="","E11","")</f>
        <v>E11</v>
      </c>
    </row>
    <row r="12" spans="1:10" ht="78.75" customHeight="1" x14ac:dyDescent="0.25">
      <c r="A12" s="43"/>
      <c r="B12" s="9" t="s">
        <v>140</v>
      </c>
      <c r="C12" s="108"/>
      <c r="D12" s="78"/>
      <c r="E12" s="61"/>
      <c r="F12" s="61"/>
      <c r="H12" s="111" t="str">
        <f>IF(AND(E11="YES", C12=""),"FALSE","TRUE")</f>
        <v>TRUE</v>
      </c>
      <c r="J12" s="151" t="str">
        <f>IF(AND(E11="YES", C12=""),"Complete Cell C12","")</f>
        <v/>
      </c>
    </row>
    <row r="13" spans="1:10" x14ac:dyDescent="0.25">
      <c r="A13" s="43"/>
      <c r="B13" s="9"/>
      <c r="C13" s="63"/>
      <c r="D13" s="61"/>
      <c r="E13" s="61"/>
      <c r="F13" s="61"/>
    </row>
    <row r="14" spans="1:10" x14ac:dyDescent="0.25">
      <c r="A14" s="43">
        <v>2.2000000000000002</v>
      </c>
      <c r="B14" s="8" t="s">
        <v>89</v>
      </c>
      <c r="C14" s="63"/>
      <c r="D14" s="61"/>
      <c r="E14" s="149"/>
      <c r="F14" s="61"/>
      <c r="H14" s="111" t="str">
        <f>IF(E14="","E14","")</f>
        <v>E14</v>
      </c>
    </row>
    <row r="15" spans="1:10" x14ac:dyDescent="0.25">
      <c r="A15" s="43">
        <v>2.2999999999999998</v>
      </c>
      <c r="B15" s="8" t="s">
        <v>90</v>
      </c>
      <c r="C15" s="63"/>
      <c r="D15" s="61"/>
      <c r="E15" s="149"/>
      <c r="F15" s="61"/>
      <c r="H15" s="111" t="str">
        <f>IF(E15="","E15","")</f>
        <v>E15</v>
      </c>
    </row>
    <row r="16" spans="1:10" x14ac:dyDescent="0.25">
      <c r="A16" s="43">
        <v>2.4</v>
      </c>
      <c r="B16" s="8" t="s">
        <v>91</v>
      </c>
      <c r="C16" s="63"/>
      <c r="D16" s="61"/>
      <c r="E16" s="149"/>
      <c r="F16" s="61"/>
      <c r="H16" s="111" t="str">
        <f>IF(E16="","E16","")</f>
        <v>E16</v>
      </c>
    </row>
    <row r="17" spans="1:13" x14ac:dyDescent="0.25">
      <c r="A17" s="43">
        <v>2.5</v>
      </c>
      <c r="B17" s="9" t="s">
        <v>92</v>
      </c>
      <c r="C17" s="63"/>
      <c r="D17" s="61"/>
      <c r="E17" s="149"/>
      <c r="F17" s="61"/>
      <c r="H17" s="111" t="str">
        <f>IF(E17="","E17","")</f>
        <v>E17</v>
      </c>
    </row>
    <row r="18" spans="1:13" x14ac:dyDescent="0.25">
      <c r="A18" s="43">
        <v>2.6</v>
      </c>
      <c r="B18" s="8" t="s">
        <v>93</v>
      </c>
      <c r="C18" s="63"/>
      <c r="D18" s="61"/>
      <c r="E18" s="149"/>
      <c r="F18" s="61"/>
      <c r="H18" s="111" t="str">
        <f>IF(E18="","E18","")</f>
        <v>E18</v>
      </c>
      <c r="J18" s="125"/>
      <c r="M18" s="53"/>
    </row>
    <row r="19" spans="1:13" x14ac:dyDescent="0.25">
      <c r="A19" s="43">
        <v>2.7</v>
      </c>
      <c r="B19" s="8" t="s">
        <v>94</v>
      </c>
      <c r="C19" s="63"/>
      <c r="D19" s="61"/>
      <c r="E19" s="149"/>
      <c r="F19" s="61"/>
      <c r="H19" s="111" t="str">
        <f>IF(E19="","E19","")</f>
        <v>E19</v>
      </c>
      <c r="J19" s="125"/>
      <c r="M19" s="53"/>
    </row>
    <row r="20" spans="1:13" x14ac:dyDescent="0.25">
      <c r="A20" s="43">
        <v>2.8</v>
      </c>
      <c r="B20" s="8" t="s">
        <v>95</v>
      </c>
      <c r="C20" s="63"/>
      <c r="D20" s="61"/>
      <c r="E20" s="149"/>
      <c r="F20" s="61"/>
      <c r="H20" s="111" t="str">
        <f>IF(E20="","E20","")</f>
        <v>E20</v>
      </c>
      <c r="J20" s="125"/>
    </row>
    <row r="21" spans="1:13" x14ac:dyDescent="0.25">
      <c r="A21" s="43">
        <v>2.9</v>
      </c>
      <c r="B21" s="8" t="s">
        <v>96</v>
      </c>
      <c r="C21" s="63"/>
      <c r="D21" s="61"/>
      <c r="E21" s="149"/>
      <c r="F21" s="61"/>
      <c r="H21" s="111" t="str">
        <f>IF(E21="","E21","")</f>
        <v>E21</v>
      </c>
      <c r="J21" s="125"/>
    </row>
    <row r="22" spans="1:13" x14ac:dyDescent="0.25">
      <c r="A22" s="44">
        <v>2.1</v>
      </c>
      <c r="B22" s="8" t="s">
        <v>97</v>
      </c>
      <c r="C22" s="63"/>
      <c r="D22" s="61"/>
      <c r="E22" s="149"/>
      <c r="F22" s="61"/>
      <c r="H22" s="111" t="str">
        <f>IF(E22="","E22","")</f>
        <v>E22</v>
      </c>
    </row>
    <row r="23" spans="1:13" x14ac:dyDescent="0.25">
      <c r="A23" s="43">
        <v>2.11</v>
      </c>
      <c r="B23" s="8" t="s">
        <v>98</v>
      </c>
      <c r="C23" s="63"/>
      <c r="D23" s="61"/>
      <c r="E23" s="149"/>
      <c r="F23" s="61"/>
      <c r="H23" s="111" t="str">
        <f>IF(E23="","E23","")</f>
        <v>E23</v>
      </c>
    </row>
    <row r="24" spans="1:13" x14ac:dyDescent="0.25">
      <c r="A24" s="43">
        <v>2.12</v>
      </c>
      <c r="B24" s="8" t="s">
        <v>99</v>
      </c>
      <c r="C24" s="68"/>
      <c r="D24" s="78"/>
      <c r="E24" s="149"/>
      <c r="F24" s="61"/>
      <c r="H24" s="111" t="str">
        <f>IF(E24="","E24","")</f>
        <v>E24</v>
      </c>
    </row>
    <row r="25" spans="1:13" ht="45" x14ac:dyDescent="0.25">
      <c r="B25" s="1" t="s">
        <v>100</v>
      </c>
      <c r="C25" s="68"/>
      <c r="D25" s="78"/>
      <c r="E25" s="149"/>
      <c r="F25" s="61"/>
    </row>
    <row r="26" spans="1:13" x14ac:dyDescent="0.25">
      <c r="B26" s="136" t="s">
        <v>7</v>
      </c>
      <c r="D26" s="78"/>
      <c r="E26" s="78"/>
    </row>
    <row r="27" spans="1:13" x14ac:dyDescent="0.25">
      <c r="B27" s="130"/>
      <c r="C27"/>
    </row>
    <row r="28" spans="1:13" x14ac:dyDescent="0.25">
      <c r="A28" s="43">
        <v>3</v>
      </c>
      <c r="B28" s="148" t="s">
        <v>107</v>
      </c>
    </row>
    <row r="29" spans="1:13" ht="47.25" x14ac:dyDescent="0.25">
      <c r="B29" s="55" t="s">
        <v>111</v>
      </c>
      <c r="C29" s="108"/>
      <c r="D29" s="140"/>
      <c r="E29" s="28"/>
      <c r="H29" s="111" t="str">
        <f>IF(C29="","C29","")</f>
        <v>C29</v>
      </c>
    </row>
    <row r="30" spans="1:13" x14ac:dyDescent="0.25">
      <c r="B30" s="55" t="s">
        <v>139</v>
      </c>
      <c r="C30" s="138"/>
    </row>
    <row r="31" spans="1:13" x14ac:dyDescent="0.25">
      <c r="B31" s="55"/>
      <c r="C31" s="1" t="s">
        <v>7</v>
      </c>
    </row>
    <row r="32" spans="1:13" ht="31.5" x14ac:dyDescent="0.25">
      <c r="A32" s="43">
        <v>4</v>
      </c>
      <c r="B32" s="55" t="s">
        <v>138</v>
      </c>
      <c r="E32" s="149"/>
      <c r="H32" s="111" t="str">
        <f>IF(E32="","E32","")</f>
        <v>E32</v>
      </c>
    </row>
    <row r="34" spans="2:2" x14ac:dyDescent="0.25">
      <c r="B34"/>
    </row>
  </sheetData>
  <sheetProtection algorithmName="SHA-512" hashValue="KDQ9a45/bVpv8qFNh2+9KA0Nnq4BQMileJodRpyWK1wTzy6TbPgxZeFY8a1cOEB9LhPoCzxxj+GwRqgXQ++TxQ==" saltValue="680pWsm3J4q8S7YfTsBuJQ==" spinCount="100000" sheet="1" objects="1" scenarios="1"/>
  <mergeCells count="1">
    <mergeCell ref="I2:J2"/>
  </mergeCells>
  <conditionalFormatting sqref="J4">
    <cfRule type="cellIs" dxfId="3" priority="1" operator="equal">
      <formula>"TRUE"</formula>
    </cfRule>
    <cfRule type="cellIs" dxfId="2" priority="2" operator="equal">
      <formula>"FALSE"</formula>
    </cfRule>
  </conditionalFormatting>
  <dataValidations count="4">
    <dataValidation type="list" allowBlank="1" showInputMessage="1" showErrorMessage="1" sqref="E11 E14:E24" xr:uid="{00000000-0002-0000-0300-000000000000}">
      <formula1>YES.NO</formula1>
    </dataValidation>
    <dataValidation type="list" allowBlank="1" showInputMessage="1" showErrorMessage="1" sqref="E25" xr:uid="{00000000-0002-0000-0300-000001000000}">
      <formula1>NA</formula1>
    </dataValidation>
    <dataValidation type="textLength" operator="lessThan" allowBlank="1" showInputMessage="1" showErrorMessage="1" error="Text must be less than 250 characters" sqref="C12" xr:uid="{00000000-0002-0000-0300-000002000000}">
      <formula1>250</formula1>
    </dataValidation>
    <dataValidation type="list" allowBlank="1" showInputMessage="1" showErrorMessage="1" sqref="E32" xr:uid="{BC10FE82-4DB0-4BFB-B340-9B9DAE2953CD}">
      <formula1>"YES,NO"</formula1>
    </dataValidation>
  </dataValidations>
  <pageMargins left="0.7" right="0.7" top="0.75" bottom="0.75" header="0.3" footer="0.3"/>
  <pageSetup scale="68"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J45"/>
  <sheetViews>
    <sheetView workbookViewId="0">
      <pane ySplit="6" topLeftCell="A7" activePane="bottomLeft" state="frozen"/>
      <selection activeCell="B5" sqref="B5:C5"/>
      <selection pane="bottomLeft" activeCell="C13" sqref="C13:D13"/>
    </sheetView>
  </sheetViews>
  <sheetFormatPr defaultRowHeight="15" x14ac:dyDescent="0.25"/>
  <cols>
    <col min="1" max="1" width="9.28515625" style="39"/>
    <col min="2" max="2" width="80.28515625" style="1" customWidth="1"/>
    <col min="3" max="4" width="20" customWidth="1"/>
    <col min="5" max="5" width="16.7109375" customWidth="1"/>
    <col min="6" max="6" width="22.7109375" customWidth="1"/>
    <col min="8" max="8" width="9.28515625" style="111"/>
    <col min="9" max="9" width="11.28515625" customWidth="1"/>
    <col min="10" max="10" width="39.7109375" customWidth="1"/>
  </cols>
  <sheetData>
    <row r="2" spans="1:10" ht="17.25" x14ac:dyDescent="0.3">
      <c r="B2" s="27" t="s">
        <v>106</v>
      </c>
      <c r="C2" s="138" t="s">
        <v>7</v>
      </c>
      <c r="I2" s="158" t="s">
        <v>78</v>
      </c>
      <c r="J2" s="158"/>
    </row>
    <row r="3" spans="1:10" ht="18.75" x14ac:dyDescent="0.3">
      <c r="B3" s="29" t="s">
        <v>112</v>
      </c>
      <c r="C3" s="139" t="s">
        <v>7</v>
      </c>
      <c r="D3" s="10"/>
      <c r="E3" s="6"/>
      <c r="F3" s="6"/>
      <c r="I3" s="101" t="str">
        <f>IF(J4="FALSE", "Complete:","")</f>
        <v/>
      </c>
      <c r="J3" s="124" t="str">
        <f>H9&amp;" "&amp;H11&amp;" "&amp;H21&amp;" "&amp;H22&amp;" "&amp;H24&amp;" "&amp;H26&amp;" "&amp;H31&amp;" "&amp;H39</f>
        <v>E9 F11 F21 F22 F24 F26 E31 F39</v>
      </c>
    </row>
    <row r="4" spans="1:10" ht="19.5" thickBot="1" x14ac:dyDescent="0.35">
      <c r="B4" s="23"/>
      <c r="C4" s="10"/>
      <c r="D4" s="10"/>
      <c r="E4" s="6"/>
      <c r="F4" s="6"/>
      <c r="I4" s="100"/>
      <c r="J4" s="110" t="str">
        <f>IF('Section A'!E16="Cat. 2", (IF('Section A'!E16=50,"TRUE",IF(AND(J3="       ",H40="TRUE"), "TRUE", "FALSE"))),"TRUE")</f>
        <v>TRUE</v>
      </c>
    </row>
    <row r="5" spans="1:10" ht="15.75" x14ac:dyDescent="0.25">
      <c r="B5" s="51">
        <f>+'Section A'!$C$8</f>
        <v>0</v>
      </c>
      <c r="C5" s="10"/>
      <c r="D5" s="10"/>
      <c r="E5" s="6"/>
      <c r="F5" s="6"/>
    </row>
    <row r="6" spans="1:10" ht="21" customHeight="1" x14ac:dyDescent="0.25">
      <c r="B6" s="10"/>
      <c r="C6" s="10"/>
      <c r="D6" s="10"/>
      <c r="E6" s="6"/>
      <c r="F6" s="6"/>
    </row>
    <row r="7" spans="1:10" s="54" customFormat="1" ht="15.75" x14ac:dyDescent="0.25">
      <c r="A7" s="43"/>
      <c r="B7" s="10"/>
      <c r="C7" s="10"/>
      <c r="D7" s="10"/>
      <c r="E7" s="6"/>
      <c r="F7" s="6"/>
      <c r="H7" s="112"/>
    </row>
    <row r="8" spans="1:10" s="54" customFormat="1" ht="15.75" x14ac:dyDescent="0.25">
      <c r="A8" s="38">
        <v>1</v>
      </c>
      <c r="B8" s="21" t="s">
        <v>36</v>
      </c>
      <c r="C8" s="8"/>
      <c r="D8" s="8"/>
      <c r="E8" s="6"/>
      <c r="F8" s="6"/>
      <c r="H8" s="112"/>
    </row>
    <row r="9" spans="1:10" s="54" customFormat="1" ht="31.5" x14ac:dyDescent="0.25">
      <c r="A9" s="38">
        <v>1.1000000000000001</v>
      </c>
      <c r="B9" s="9" t="s">
        <v>17</v>
      </c>
      <c r="C9" s="9"/>
      <c r="D9" s="9"/>
      <c r="E9" s="113"/>
      <c r="F9" s="6"/>
      <c r="H9" s="112" t="str">
        <f>IF(E9="","E9","")</f>
        <v>E9</v>
      </c>
    </row>
    <row r="10" spans="1:10" s="54" customFormat="1" ht="15.75" x14ac:dyDescent="0.25">
      <c r="A10" s="38"/>
      <c r="B10" s="8"/>
      <c r="C10" s="8"/>
      <c r="D10" s="8"/>
      <c r="E10" s="6"/>
      <c r="F10" s="6"/>
      <c r="H10" s="112"/>
    </row>
    <row r="11" spans="1:10" s="54" customFormat="1" ht="31.5" x14ac:dyDescent="0.25">
      <c r="A11" s="38">
        <v>1.2</v>
      </c>
      <c r="B11" s="9" t="s">
        <v>126</v>
      </c>
      <c r="C11" s="9"/>
      <c r="D11" s="9"/>
      <c r="E11" s="6"/>
      <c r="F11" s="120"/>
      <c r="H11" s="112" t="str">
        <f>IF(F11="","F11","")</f>
        <v>F11</v>
      </c>
    </row>
    <row r="12" spans="1:10" s="54" customFormat="1" ht="15.75" x14ac:dyDescent="0.25">
      <c r="A12" s="38"/>
      <c r="B12" s="9" t="s">
        <v>16</v>
      </c>
      <c r="C12" s="9"/>
      <c r="D12" s="9"/>
      <c r="E12" s="6"/>
      <c r="F12" s="6"/>
      <c r="H12" s="112"/>
    </row>
    <row r="13" spans="1:10" s="54" customFormat="1" ht="15.75" x14ac:dyDescent="0.25">
      <c r="A13" s="38" t="s">
        <v>48</v>
      </c>
      <c r="B13" s="6" t="s">
        <v>10</v>
      </c>
      <c r="C13" s="159"/>
      <c r="D13" s="159"/>
      <c r="E13" s="6"/>
      <c r="F13" s="6"/>
      <c r="H13" s="112"/>
    </row>
    <row r="14" spans="1:10" s="54" customFormat="1" ht="15.75" x14ac:dyDescent="0.25">
      <c r="A14" s="38" t="s">
        <v>49</v>
      </c>
      <c r="B14" s="6" t="s">
        <v>11</v>
      </c>
      <c r="C14" s="159"/>
      <c r="D14" s="159"/>
      <c r="E14" s="6"/>
      <c r="F14" s="6"/>
      <c r="H14" s="112"/>
    </row>
    <row r="15" spans="1:10" s="54" customFormat="1" ht="15.75" x14ac:dyDescent="0.25">
      <c r="A15" s="38" t="s">
        <v>50</v>
      </c>
      <c r="B15" s="6" t="s">
        <v>12</v>
      </c>
      <c r="C15" s="159"/>
      <c r="D15" s="159"/>
      <c r="E15" s="6"/>
      <c r="F15" s="6"/>
      <c r="H15" s="112"/>
    </row>
    <row r="16" spans="1:10" s="54" customFormat="1" ht="15.75" x14ac:dyDescent="0.25">
      <c r="A16" s="38" t="s">
        <v>51</v>
      </c>
      <c r="B16" s="6" t="s">
        <v>13</v>
      </c>
      <c r="C16" s="159"/>
      <c r="D16" s="159"/>
      <c r="E16" s="6"/>
      <c r="F16" s="6"/>
      <c r="H16" s="112"/>
    </row>
    <row r="17" spans="1:9" s="54" customFormat="1" ht="15.75" x14ac:dyDescent="0.25">
      <c r="A17" s="38" t="s">
        <v>52</v>
      </c>
      <c r="B17" s="6" t="s">
        <v>14</v>
      </c>
      <c r="C17" s="159"/>
      <c r="D17" s="159"/>
      <c r="E17" s="6"/>
      <c r="F17" s="6"/>
      <c r="H17" s="112"/>
    </row>
    <row r="18" spans="1:9" s="54" customFormat="1" ht="15.75" x14ac:dyDescent="0.25">
      <c r="A18" s="38" t="s">
        <v>67</v>
      </c>
      <c r="B18" s="6" t="s">
        <v>68</v>
      </c>
      <c r="C18" s="159"/>
      <c r="D18" s="159"/>
      <c r="E18" s="6"/>
      <c r="F18" s="6"/>
      <c r="H18" s="112"/>
    </row>
    <row r="19" spans="1:9" s="54" customFormat="1" ht="15.75" x14ac:dyDescent="0.25">
      <c r="A19" s="43"/>
      <c r="B19" s="55"/>
      <c r="H19" s="112"/>
    </row>
    <row r="20" spans="1:9" s="54" customFormat="1" ht="15.75" x14ac:dyDescent="0.25">
      <c r="A20" s="43">
        <v>2</v>
      </c>
      <c r="B20" s="22" t="s">
        <v>35</v>
      </c>
      <c r="G20" s="56"/>
      <c r="H20" s="119"/>
      <c r="I20" s="56"/>
    </row>
    <row r="21" spans="1:9" s="54" customFormat="1" ht="15.75" x14ac:dyDescent="0.25">
      <c r="A21" s="43">
        <v>2.1</v>
      </c>
      <c r="B21" s="54" t="s">
        <v>71</v>
      </c>
      <c r="F21" s="120"/>
      <c r="G21" s="56"/>
      <c r="H21" s="112" t="str">
        <f>IF(F21="","F21","")</f>
        <v>F21</v>
      </c>
      <c r="I21" s="56"/>
    </row>
    <row r="22" spans="1:9" s="54" customFormat="1" ht="31.5" x14ac:dyDescent="0.25">
      <c r="A22" s="43"/>
      <c r="B22" s="86" t="s">
        <v>72</v>
      </c>
      <c r="F22" s="121"/>
      <c r="G22" s="56"/>
      <c r="H22" s="112" t="str">
        <f>IF(F22="","F22","")</f>
        <v>F22</v>
      </c>
      <c r="I22" s="56"/>
    </row>
    <row r="23" spans="1:9" s="54" customFormat="1" ht="15.75" x14ac:dyDescent="0.25">
      <c r="A23" s="43"/>
      <c r="G23" s="56"/>
      <c r="H23" s="119"/>
      <c r="I23" s="56"/>
    </row>
    <row r="24" spans="1:9" s="54" customFormat="1" ht="47.25" x14ac:dyDescent="0.25">
      <c r="A24" s="43">
        <v>2.2000000000000002</v>
      </c>
      <c r="B24" s="55" t="s">
        <v>88</v>
      </c>
      <c r="F24" s="120"/>
      <c r="G24" s="56"/>
      <c r="H24" s="112" t="str">
        <f>IF(F24="","F24","")</f>
        <v>F24</v>
      </c>
      <c r="I24" s="56"/>
    </row>
    <row r="25" spans="1:9" s="54" customFormat="1" ht="15.75" x14ac:dyDescent="0.25">
      <c r="A25" s="43"/>
      <c r="G25" s="56"/>
      <c r="H25" s="119"/>
      <c r="I25" s="56"/>
    </row>
    <row r="26" spans="1:9" s="54" customFormat="1" ht="47.25" x14ac:dyDescent="0.25">
      <c r="A26" s="43">
        <v>2.2999999999999998</v>
      </c>
      <c r="B26" s="55" t="s">
        <v>87</v>
      </c>
      <c r="F26" s="120"/>
      <c r="G26" s="56"/>
      <c r="H26" s="112" t="str">
        <f>IF(F26="","F26","")</f>
        <v>F26</v>
      </c>
      <c r="I26" s="56"/>
    </row>
    <row r="27" spans="1:9" s="54" customFormat="1" ht="15.75" x14ac:dyDescent="0.25">
      <c r="A27" s="43"/>
      <c r="G27" s="56"/>
      <c r="H27" s="119"/>
      <c r="I27" s="56"/>
    </row>
    <row r="28" spans="1:9" s="54" customFormat="1" ht="31.5" x14ac:dyDescent="0.25">
      <c r="A28" s="43">
        <v>2.4</v>
      </c>
      <c r="B28" s="22" t="s">
        <v>132</v>
      </c>
      <c r="H28" s="112"/>
    </row>
    <row r="29" spans="1:9" s="54" customFormat="1" ht="15.75" x14ac:dyDescent="0.25">
      <c r="A29" s="43"/>
      <c r="B29" s="55"/>
      <c r="E29" s="76"/>
      <c r="H29" s="112"/>
    </row>
    <row r="30" spans="1:9" s="54" customFormat="1" ht="15.75" x14ac:dyDescent="0.25">
      <c r="A30" s="43"/>
      <c r="B30" s="69"/>
      <c r="C30" s="70"/>
      <c r="D30" s="70"/>
      <c r="E30" s="77"/>
      <c r="H30" s="112"/>
    </row>
    <row r="31" spans="1:9" s="54" customFormat="1" ht="31.5" x14ac:dyDescent="0.25">
      <c r="A31" s="43" t="s">
        <v>40</v>
      </c>
      <c r="B31" s="69" t="s">
        <v>37</v>
      </c>
      <c r="C31" s="70"/>
      <c r="D31" s="70"/>
      <c r="E31" s="122"/>
      <c r="H31" s="112" t="str">
        <f>IF(E31="","E31","")</f>
        <v>E31</v>
      </c>
    </row>
    <row r="32" spans="1:9" s="54" customFormat="1" ht="15.75" x14ac:dyDescent="0.25">
      <c r="A32" s="43"/>
      <c r="B32" s="71" t="s">
        <v>39</v>
      </c>
      <c r="C32" s="70"/>
      <c r="D32" s="70"/>
      <c r="E32" s="72"/>
      <c r="F32" s="70"/>
      <c r="H32" s="112"/>
    </row>
    <row r="33" spans="1:9" s="54" customFormat="1" ht="15.75" x14ac:dyDescent="0.25">
      <c r="A33" s="43" t="s">
        <v>41</v>
      </c>
      <c r="B33" s="123"/>
      <c r="C33" s="70"/>
      <c r="D33" s="70"/>
      <c r="E33" s="115"/>
      <c r="F33" s="70"/>
      <c r="H33" s="112"/>
    </row>
    <row r="34" spans="1:9" s="54" customFormat="1" ht="15.75" x14ac:dyDescent="0.25">
      <c r="A34" s="43" t="s">
        <v>42</v>
      </c>
      <c r="B34" s="123"/>
      <c r="C34" s="70"/>
      <c r="D34" s="70"/>
      <c r="E34" s="115"/>
      <c r="F34" s="70"/>
      <c r="H34" s="112"/>
    </row>
    <row r="35" spans="1:9" s="54" customFormat="1" ht="15.75" x14ac:dyDescent="0.25">
      <c r="A35" s="43" t="s">
        <v>43</v>
      </c>
      <c r="B35" s="123"/>
      <c r="C35" s="70"/>
      <c r="D35" s="70"/>
      <c r="E35" s="115"/>
      <c r="F35" s="70"/>
      <c r="H35" s="112"/>
    </row>
    <row r="36" spans="1:9" s="54" customFormat="1" ht="15.75" x14ac:dyDescent="0.25">
      <c r="A36" s="43" t="s">
        <v>44</v>
      </c>
      <c r="B36" s="123"/>
      <c r="C36" s="70"/>
      <c r="D36" s="70"/>
      <c r="E36" s="115"/>
      <c r="F36" s="70"/>
      <c r="H36" s="112"/>
    </row>
    <row r="37" spans="1:9" s="54" customFormat="1" ht="15.75" x14ac:dyDescent="0.25">
      <c r="A37" s="43" t="s">
        <v>45</v>
      </c>
      <c r="B37" s="123"/>
      <c r="C37" s="70"/>
      <c r="D37" s="70"/>
      <c r="E37" s="115"/>
      <c r="F37" s="70"/>
      <c r="H37" s="112"/>
    </row>
    <row r="38" spans="1:9" s="54" customFormat="1" ht="15.75" x14ac:dyDescent="0.25">
      <c r="A38" s="43"/>
      <c r="B38" s="73"/>
      <c r="C38" s="70"/>
      <c r="D38" s="70"/>
      <c r="E38" s="70"/>
      <c r="F38" s="70"/>
      <c r="H38" s="112"/>
    </row>
    <row r="39" spans="1:9" s="54" customFormat="1" ht="41.25" customHeight="1" x14ac:dyDescent="0.25">
      <c r="A39" s="43" t="s">
        <v>46</v>
      </c>
      <c r="B39" s="126" t="s">
        <v>38</v>
      </c>
      <c r="C39" s="57" t="s">
        <v>7</v>
      </c>
      <c r="D39" s="57" t="s">
        <v>7</v>
      </c>
      <c r="E39" s="127"/>
      <c r="F39" s="128" t="str">
        <f>IF(H40="FALSE","The sum of items 2.4.1 to 2.4.6 should be equal to item 2.4.7","")</f>
        <v/>
      </c>
      <c r="H39" s="112" t="str">
        <f>IF(E39="","F39","")</f>
        <v>F39</v>
      </c>
    </row>
    <row r="40" spans="1:9" s="54" customFormat="1" ht="15.75" x14ac:dyDescent="0.25">
      <c r="A40" s="43"/>
      <c r="B40" s="70"/>
      <c r="C40" s="57"/>
      <c r="D40" s="57"/>
      <c r="E40" s="57"/>
      <c r="F40" s="57"/>
      <c r="H40" s="112" t="str">
        <f>IF(E31+E33+E34+E35+E36+E37=E39,"TRUE", "FALSE")</f>
        <v>TRUE</v>
      </c>
    </row>
    <row r="41" spans="1:9" s="54" customFormat="1" ht="15.75" x14ac:dyDescent="0.25">
      <c r="A41" s="43"/>
      <c r="B41" s="69"/>
      <c r="C41" s="74" t="s">
        <v>33</v>
      </c>
      <c r="D41" s="74" t="s">
        <v>34</v>
      </c>
      <c r="E41" s="74" t="s">
        <v>53</v>
      </c>
      <c r="F41" s="57"/>
      <c r="H41" s="112"/>
    </row>
    <row r="42" spans="1:9" s="54" customFormat="1" ht="31.5" x14ac:dyDescent="0.25">
      <c r="A42" s="43" t="s">
        <v>47</v>
      </c>
      <c r="B42" s="69" t="s">
        <v>83</v>
      </c>
      <c r="C42" s="108"/>
      <c r="D42" s="108"/>
      <c r="E42" s="108"/>
      <c r="F42" s="57"/>
      <c r="H42" s="119"/>
      <c r="I42" s="56"/>
    </row>
    <row r="43" spans="1:9" s="54" customFormat="1" ht="15.75" x14ac:dyDescent="0.25">
      <c r="A43" s="43"/>
      <c r="B43" s="69"/>
      <c r="C43" s="78"/>
      <c r="D43" s="78"/>
      <c r="E43" s="78"/>
      <c r="F43" s="57"/>
      <c r="H43" s="112"/>
    </row>
    <row r="44" spans="1:9" s="54" customFormat="1" ht="15.75" x14ac:dyDescent="0.25">
      <c r="A44" s="43"/>
      <c r="B44" s="75"/>
      <c r="C44" s="70"/>
      <c r="D44" s="70"/>
      <c r="E44" s="70"/>
      <c r="F44" s="57"/>
      <c r="H44" s="112"/>
    </row>
    <row r="45" spans="1:9" s="54" customFormat="1" ht="15.75" x14ac:dyDescent="0.25">
      <c r="A45" s="43"/>
      <c r="B45" s="69"/>
      <c r="C45" s="70"/>
      <c r="D45" s="70"/>
      <c r="E45" s="70"/>
      <c r="F45" s="57"/>
      <c r="H45" s="112"/>
    </row>
  </sheetData>
  <sheetProtection algorithmName="SHA-512" hashValue="qb9P6LOEqYIjGn9/uMbCcvSPIyzAuryZvMufqtefOEyML3RWFtsuzoZmUU52mxPClgXvmesMfwGFNnahKCIETw==" saltValue="Ja/OIIP0WhlD2cqXWIh7Xw==" spinCount="100000" sheet="1" objects="1" scenarios="1"/>
  <mergeCells count="7">
    <mergeCell ref="I2:J2"/>
    <mergeCell ref="C18:D18"/>
    <mergeCell ref="C13:D13"/>
    <mergeCell ref="C14:D14"/>
    <mergeCell ref="C15:D15"/>
    <mergeCell ref="C16:D16"/>
    <mergeCell ref="C17:D17"/>
  </mergeCells>
  <conditionalFormatting sqref="J4">
    <cfRule type="cellIs" dxfId="1" priority="1" operator="equal">
      <formula>"TRUE"</formula>
    </cfRule>
    <cfRule type="cellIs" dxfId="0" priority="2" operator="equal">
      <formula>"FALSE"</formula>
    </cfRule>
  </conditionalFormatting>
  <dataValidations count="5">
    <dataValidation type="list" allowBlank="1" showInputMessage="1" showErrorMessage="1" sqref="F21 F11" xr:uid="{00000000-0002-0000-0400-000000000000}">
      <formula1>YES.NO</formula1>
    </dataValidation>
    <dataValidation type="list" allowBlank="1" showInputMessage="1" showErrorMessage="1" sqref="F26 F24" xr:uid="{00000000-0002-0000-0400-000001000000}">
      <formula1>Daily</formula1>
    </dataValidation>
    <dataValidation type="list" allowBlank="1" showInputMessage="1" showErrorMessage="1" sqref="F22" xr:uid="{00000000-0002-0000-0400-000002000000}">
      <formula1>Retail</formula1>
    </dataValidation>
    <dataValidation type="textLength" operator="lessThan" allowBlank="1" showInputMessage="1" showErrorMessage="1" error="Field must be less than 250 characters" sqref="C13:D18 B33:B37" xr:uid="{00000000-0002-0000-0400-000003000000}">
      <formula1>250</formula1>
    </dataValidation>
    <dataValidation operator="greaterThanOrEqual" allowBlank="1" showInputMessage="1" showErrorMessage="1" sqref="E31" xr:uid="{00000000-0002-0000-0400-000004000000}"/>
  </dataValidations>
  <pageMargins left="0.7" right="0.7" top="0.75" bottom="0.75" header="0.3" footer="0.3"/>
  <pageSetup scale="5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1:P19"/>
  <sheetViews>
    <sheetView workbookViewId="0">
      <selection activeCell="O13" sqref="O13"/>
    </sheetView>
  </sheetViews>
  <sheetFormatPr defaultRowHeight="15" x14ac:dyDescent="0.25"/>
  <sheetData>
    <row r="1" spans="2:16" x14ac:dyDescent="0.25">
      <c r="D1" t="s">
        <v>77</v>
      </c>
    </row>
    <row r="2" spans="2:16" ht="15.75" x14ac:dyDescent="0.25">
      <c r="B2" t="s">
        <v>4</v>
      </c>
      <c r="D2" t="s">
        <v>4</v>
      </c>
      <c r="F2" t="s">
        <v>31</v>
      </c>
      <c r="H2" t="s">
        <v>58</v>
      </c>
      <c r="K2" t="s">
        <v>2</v>
      </c>
      <c r="M2" s="99">
        <v>75</v>
      </c>
    </row>
    <row r="3" spans="2:16" ht="15.75" x14ac:dyDescent="0.25">
      <c r="B3" t="s">
        <v>5</v>
      </c>
      <c r="D3" t="s">
        <v>5</v>
      </c>
      <c r="F3" t="s">
        <v>32</v>
      </c>
      <c r="H3" t="s">
        <v>59</v>
      </c>
      <c r="K3" t="s">
        <v>3</v>
      </c>
      <c r="M3" s="99">
        <v>150</v>
      </c>
    </row>
    <row r="4" spans="2:16" ht="15.75" x14ac:dyDescent="0.25">
      <c r="B4" t="s">
        <v>56</v>
      </c>
      <c r="F4" t="s">
        <v>79</v>
      </c>
      <c r="H4" t="s">
        <v>60</v>
      </c>
      <c r="M4" s="99">
        <v>750</v>
      </c>
    </row>
    <row r="5" spans="2:16" x14ac:dyDescent="0.25">
      <c r="F5" t="s">
        <v>54</v>
      </c>
      <c r="H5" t="s">
        <v>56</v>
      </c>
    </row>
    <row r="8" spans="2:16" ht="15.75" x14ac:dyDescent="0.25">
      <c r="P8" s="2"/>
    </row>
    <row r="9" spans="2:16" ht="15.75" x14ac:dyDescent="0.25">
      <c r="P9" s="2"/>
    </row>
    <row r="10" spans="2:16" ht="15.75" x14ac:dyDescent="0.25">
      <c r="P10" s="2"/>
    </row>
    <row r="11" spans="2:16" ht="15.75" x14ac:dyDescent="0.25">
      <c r="H11" s="54"/>
      <c r="P11" s="2"/>
    </row>
    <row r="12" spans="2:16" ht="15.75" x14ac:dyDescent="0.25">
      <c r="H12" s="54"/>
      <c r="P12" s="2"/>
    </row>
    <row r="13" spans="2:16" ht="15.75" x14ac:dyDescent="0.25">
      <c r="H13" s="54"/>
      <c r="P13" s="2"/>
    </row>
    <row r="14" spans="2:16" ht="15.75" x14ac:dyDescent="0.25">
      <c r="H14" s="54"/>
      <c r="P14" s="2"/>
    </row>
    <row r="15" spans="2:16" ht="15.75" x14ac:dyDescent="0.25">
      <c r="H15" s="54"/>
    </row>
    <row r="16" spans="2:16" ht="15.75" x14ac:dyDescent="0.25">
      <c r="H16" s="54"/>
    </row>
    <row r="17" spans="8:16" ht="15.75" x14ac:dyDescent="0.25">
      <c r="H17" s="54"/>
    </row>
    <row r="18" spans="8:16" ht="15.75" x14ac:dyDescent="0.25">
      <c r="H18" s="54"/>
      <c r="P18" s="2"/>
    </row>
    <row r="19" spans="8:16" ht="15.75" x14ac:dyDescent="0.25">
      <c r="H19" s="54"/>
    </row>
  </sheetData>
  <sheetProtection algorithmName="SHA-512" hashValue="80cdV11P7m6uBBBY7WCY+AWyq0LkuKOfxuq7tRoQQ1ZvTHyJRQM5+FQqfupUE35yDf9UeL49YaA7QIDSbyx/1Q==" saltValue="dAXvL/8f9SuBGf4e4nOO2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Instructions</vt:lpstr>
      <vt:lpstr>Section A</vt:lpstr>
      <vt:lpstr>Section B</vt:lpstr>
      <vt:lpstr>Section C</vt:lpstr>
      <vt:lpstr>Section D</vt:lpstr>
      <vt:lpstr>Category</vt:lpstr>
      <vt:lpstr>Currency</vt:lpstr>
      <vt:lpstr>Daily</vt:lpstr>
      <vt:lpstr>NA</vt:lpstr>
      <vt:lpstr>Instructions!Print_Area</vt:lpstr>
      <vt:lpstr>'Section A'!Print_Area</vt:lpstr>
      <vt:lpstr>'Section B'!Print_Area</vt:lpstr>
      <vt:lpstr>'Section C'!Print_Area</vt:lpstr>
      <vt:lpstr>'Section D'!Print_Area</vt:lpstr>
      <vt:lpstr>Retail</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Andreou</dc:creator>
  <cp:lastModifiedBy>Alex Nicolaides</cp:lastModifiedBy>
  <cp:lastPrinted>2019-06-12T06:38:44Z</cp:lastPrinted>
  <dcterms:created xsi:type="dcterms:W3CDTF">2018-10-29T09:22:01Z</dcterms:created>
  <dcterms:modified xsi:type="dcterms:W3CDTF">2025-07-28T09:28:40Z</dcterms:modified>
</cp:coreProperties>
</file>