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Z:\SEC\1.5.1 Λογιστήριο\2025\Annual Fees CIF 2024\Template forms\"/>
    </mc:Choice>
  </mc:AlternateContent>
  <xr:revisionPtr revIDLastSave="0" documentId="13_ncr:1_{A1EFFAE8-0468-4C41-9B41-1BC8BF087A6C}" xr6:coauthVersionLast="47" xr6:coauthVersionMax="47" xr10:uidLastSave="{00000000-0000-0000-0000-000000000000}"/>
  <workbookProtection workbookAlgorithmName="SHA-512" workbookHashValue="vvq/aPex4rmn+GqBBj2tpn9SNjfKoNEHlO8RX6yKAoimzAJmd107cow9kEwVQXAQqD1UI3FL1wpUIcF5I3pJAw==" workbookSaltValue="S/yiIRNVEHnVTgc2oVibcg==" workbookSpinCount="100000" lockStructure="1"/>
  <bookViews>
    <workbookView xWindow="-108" yWindow="-108" windowWidth="23256" windowHeight="12576" xr2:uid="{00000000-000D-0000-FFFF-FFFF00000000}"/>
  </bookViews>
  <sheets>
    <sheet name="Sheet1" sheetId="1" r:id="rId1"/>
    <sheet name="Sheet3" sheetId="3" state="hidden" r:id="rId2"/>
    <sheet name="Sheet2" sheetId="4" state="hidden" r:id="rId3"/>
  </sheets>
  <definedNames>
    <definedName name="_xlnm._FilterDatabase" localSheetId="0" hidden="1">Sheet1!$A$57:$G$58</definedName>
    <definedName name="_xlnm._FilterDatabase" localSheetId="1" hidden="1">Sheet3!$A$2:$J$235</definedName>
    <definedName name="_xlnm.Print_Area" localSheetId="0">Sheet1!$A$1:$H$102</definedName>
    <definedName name="Όνομα_ΚΕΠΕΥ___ΕΠΕΥ__υποκατάστημα">Sheet1!$C$23:$F$23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9" i="1" l="1"/>
  <c r="F58" i="1"/>
  <c r="F57" i="1"/>
  <c r="F77" i="1" s="1"/>
  <c r="F43" i="1"/>
  <c r="E25" i="1"/>
  <c r="G74" i="1" l="1"/>
  <c r="G57" i="1"/>
  <c r="E68" i="1" l="1"/>
  <c r="F68" i="1" s="1"/>
  <c r="E71" i="1"/>
  <c r="E70" i="1"/>
  <c r="E69" i="1"/>
  <c r="D61" i="1"/>
  <c r="D60" i="1"/>
  <c r="D62" i="1"/>
  <c r="G59" i="1" l="1"/>
  <c r="G58" i="1"/>
  <c r="G60" i="1"/>
  <c r="C99" i="1" l="1"/>
  <c r="E67" i="1" l="1"/>
  <c r="G62" i="1"/>
  <c r="G61" i="1"/>
  <c r="G42" i="1" l="1"/>
  <c r="F70" i="1"/>
  <c r="F71" i="1"/>
  <c r="F69" i="1" l="1"/>
  <c r="G71" i="1" s="1"/>
  <c r="G72" i="1" l="1"/>
  <c r="G79" i="1" s="1"/>
  <c r="G7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CAngastiniotis</author>
    <author>msavva</author>
  </authors>
  <commentList>
    <comment ref="F74" authorId="0" shapeId="0" xr:uid="{00000000-0006-0000-0000-000001000000}">
      <text>
        <r>
          <rPr>
            <sz val="9"/>
            <color indexed="81"/>
            <rFont val="Tahoma"/>
            <family val="2"/>
            <charset val="161"/>
          </rPr>
          <t>Αναγράψετε τον συνολικό κύκλο εργασιών στο νόμισμα αναφοράς των ελεγμένων οικονομικών καταστάσεων σύμφωνα με τις οδηγίες της υποσημείωσης 1.</t>
        </r>
        <r>
          <rPr>
            <b/>
            <sz val="9"/>
            <color indexed="81"/>
            <rFont val="Tahoma"/>
            <family val="2"/>
            <charset val="161"/>
          </rPr>
          <t xml:space="preserve">
</t>
        </r>
      </text>
    </comment>
    <comment ref="F75" authorId="1" shapeId="0" xr:uid="{00000000-0006-0000-0000-000002000000}">
      <text>
        <r>
          <rPr>
            <sz val="9"/>
            <color indexed="81"/>
            <rFont val="Tahoma"/>
            <family val="2"/>
            <charset val="161"/>
          </rPr>
          <t xml:space="preserve">Αναγράψετε το νόμισμα αναφοράς των ελεγμένων οικονομικών καταστάσεων π.χ. EURO,USD, RUBLE e.t.c.
</t>
        </r>
      </text>
    </comment>
    <comment ref="F76" authorId="1" shapeId="0" xr:uid="{00000000-0006-0000-0000-000003000000}">
      <text>
        <r>
          <rPr>
            <sz val="9"/>
            <color indexed="81"/>
            <rFont val="Tahoma"/>
            <family val="2"/>
            <charset val="161"/>
          </rPr>
          <t xml:space="preserve">
Αναγράψετε τη συναλλαγματική ισοτιμία σύμφωνα με τις οδηγίες της υποσημείωσης 2.</t>
        </r>
      </text>
    </comment>
  </commentList>
</comments>
</file>

<file path=xl/sharedStrings.xml><?xml version="1.0" encoding="utf-8"?>
<sst xmlns="http://schemas.openxmlformats.org/spreadsheetml/2006/main" count="1672" uniqueCount="1028">
  <si>
    <t>Σκοπός του εντύπου αυτού</t>
  </si>
  <si>
    <t>Η παροχή ψευδών, ή παραπλανητικών πληροφοριών ή στοιχείων ή εγγράφων ή εντύπων, ή η απόκρυψη ουσιώδους πληροφορίας από το παρόν έντυπο αποτελεί, επιπρόσθετα από παράβαση, η οποία υπόκειται σε διοικητική κύρωση μέχρι 350.000 ευρώ και σε περίπτωση επανάληψης ή συνέχισης της παράβασης μέχρι 700.000 ευρώ, και ποινικό αδίκημα το οποίο τιμωρείται με ποινή φυλάκισης μέχρι πέντε έτη.</t>
  </si>
  <si>
    <t>Πλήρες όνομα</t>
  </si>
  <si>
    <t>Θέση στην ΚΕΠΕΥ</t>
  </si>
  <si>
    <t>Υπογραφή</t>
  </si>
  <si>
    <t>Ημερομηνία</t>
  </si>
  <si>
    <t>Προσαύξηση</t>
  </si>
  <si>
    <t>%</t>
  </si>
  <si>
    <t>€</t>
  </si>
  <si>
    <t>Υπολογισμός ετήσιας συνδρομής για το οικονομικό έτος που λήγει στις:</t>
  </si>
  <si>
    <t>Συνολική καταβαλλόμενη συνδρομή</t>
  </si>
  <si>
    <t>α)</t>
  </si>
  <si>
    <t>β)</t>
  </si>
  <si>
    <t>γ)</t>
  </si>
  <si>
    <t>€500.001 -</t>
  </si>
  <si>
    <t>€1.000.001 -</t>
  </si>
  <si>
    <t xml:space="preserve">Κλίμακα </t>
  </si>
  <si>
    <t xml:space="preserve">ΥΠΟΛΟΓΙΣΜΟΣ ΕΤΗΣΙΑΣ ΣΥΝΔΡΟΜΗΣ </t>
  </si>
  <si>
    <t>&gt; €10.000.001 -</t>
  </si>
  <si>
    <t>€5.000.001 -</t>
  </si>
  <si>
    <t>€0 -</t>
  </si>
  <si>
    <t xml:space="preserve">Καταβαλλόμενη Συνδρομή </t>
  </si>
  <si>
    <t>Οδηγίες συμπλήρωσης εντύπου</t>
  </si>
  <si>
    <r>
      <t>Κύκλος Εργασιών</t>
    </r>
    <r>
      <rPr>
        <vertAlign val="superscript"/>
        <sz val="12"/>
        <rFont val="Times New Roman"/>
        <family val="1"/>
        <charset val="161"/>
      </rPr>
      <t>1</t>
    </r>
  </si>
  <si>
    <t>Currency Converter - ECB Statistical Data Warehouse</t>
  </si>
  <si>
    <t>Πάγιο ποσό</t>
  </si>
  <si>
    <t>Μεταβλητό ποσό</t>
  </si>
  <si>
    <t xml:space="preserve">Όνομα ΚΕΠΕΥ / Υποκατάστημα ΕΠΕΥ </t>
  </si>
  <si>
    <t xml:space="preserve">Αριθμός άδειας λειτουργίας </t>
  </si>
  <si>
    <t>2.</t>
  </si>
  <si>
    <t>1.1</t>
  </si>
  <si>
    <t>1.2</t>
  </si>
  <si>
    <t>1.</t>
  </si>
  <si>
    <t>Νόμισμα αναφοράς Οικονομικών Καταστάσεων</t>
  </si>
  <si>
    <t>Συμπληρώστε όπου υπάρχουν γκρίζα κουτιά αφού πρώτα λάβετε υπόψη τις κατευθυντήριες γραμμές  (comments) που παρουσιάζονται σε αυτά όταν τοποθετήσετε τον δρομέα (cursor).</t>
  </si>
  <si>
    <r>
      <t>Kύκλος εργασιών</t>
    </r>
    <r>
      <rPr>
        <vertAlign val="superscript"/>
        <sz val="12"/>
        <rFont val="Times New Roman"/>
        <family val="1"/>
        <charset val="161"/>
      </rPr>
      <t>1</t>
    </r>
    <r>
      <rPr>
        <sz val="12"/>
        <rFont val="Times New Roman"/>
        <family val="1"/>
        <charset val="161"/>
      </rPr>
      <t xml:space="preserve"> σύμφωνα με τις ελεγμένες οικονομικές καταστάσεις</t>
    </r>
  </si>
  <si>
    <r>
      <t>Συναλλαγματική Ισοτιμία</t>
    </r>
    <r>
      <rPr>
        <vertAlign val="superscript"/>
        <sz val="12"/>
        <rFont val="Times New Roman"/>
        <family val="1"/>
        <charset val="161"/>
      </rPr>
      <t>2</t>
    </r>
  </si>
  <si>
    <t>Kύκλος εργασιών σε ΕΥΡΩ</t>
  </si>
  <si>
    <t>3D Global Financial Services Ltd</t>
  </si>
  <si>
    <t>A.T.I. Associates (Cyprus) Ltd</t>
  </si>
  <si>
    <t>AAA Trade Ltd</t>
  </si>
  <si>
    <t>Argus Stockbrokers Ltd</t>
  </si>
  <si>
    <t>Atlantic Securities Ltd</t>
  </si>
  <si>
    <t>Atonline Ltd</t>
  </si>
  <si>
    <t>BrokerCreditService (Cyprus) Ltd</t>
  </si>
  <si>
    <t>Colmex Pro Ltd</t>
  </si>
  <si>
    <t>Emergo Wealth Ltd</t>
  </si>
  <si>
    <t>FIBO Group Holdings Ltd</t>
  </si>
  <si>
    <t>FX Central Clearing Ltd</t>
  </si>
  <si>
    <t>GPB Financial Services Ltd</t>
  </si>
  <si>
    <t>MCA Intelifunds Ltd</t>
  </si>
  <si>
    <t>Omega Funds Investment Ltd</t>
  </si>
  <si>
    <t>One Plus Capital Ltd</t>
  </si>
  <si>
    <t>Performance Ronnaru Company Ltd</t>
  </si>
  <si>
    <t>Prochoice Χρηματιστηριακή Ltd</t>
  </si>
  <si>
    <t>Regency Asset Management (Cyprus) Ltd</t>
  </si>
  <si>
    <t>Renaissance Securities (Cyprus) Ltd</t>
  </si>
  <si>
    <t>SKANESTAS INVESTMENTS LTD</t>
  </si>
  <si>
    <t>Teletrade-DJ International Consulting Ltd</t>
  </si>
  <si>
    <t>TFI Markets Ltd</t>
  </si>
  <si>
    <t>TOPFX Ltd</t>
  </si>
  <si>
    <t>Trilt Ltd</t>
  </si>
  <si>
    <t>TTCM Traders Trust Capital Markets Ltd</t>
  </si>
  <si>
    <t>VPR Safe Financial Group Ltd</t>
  </si>
  <si>
    <t>Windsor Brokers Ltd</t>
  </si>
  <si>
    <t>X Global Markets Ltd</t>
  </si>
  <si>
    <t>ΚΕΠΕΥ</t>
  </si>
  <si>
    <t>086/07</t>
  </si>
  <si>
    <t>166/12</t>
  </si>
  <si>
    <t>178/12</t>
  </si>
  <si>
    <t>242/14</t>
  </si>
  <si>
    <t>113/10</t>
  </si>
  <si>
    <t>214/13</t>
  </si>
  <si>
    <t>230/14</t>
  </si>
  <si>
    <t>143/11</t>
  </si>
  <si>
    <t>164/12</t>
  </si>
  <si>
    <t>125/10</t>
  </si>
  <si>
    <t>011/03</t>
  </si>
  <si>
    <t>122/10</t>
  </si>
  <si>
    <t>100/09</t>
  </si>
  <si>
    <t>228/14</t>
  </si>
  <si>
    <t>254/14</t>
  </si>
  <si>
    <t>107/09</t>
  </si>
  <si>
    <t>236/14</t>
  </si>
  <si>
    <t>203/13</t>
  </si>
  <si>
    <t>Ο υπολογισμός της ετήσιας συνδρομής είναι ορθός και σύμφωνος με τις πρόνοιες της</t>
  </si>
  <si>
    <t>Δηλώνω υπεύθυνα και εν γνώσει των συνεπειών του</t>
  </si>
  <si>
    <t>272/15</t>
  </si>
  <si>
    <t>Global Capital Securities and Financial Services Ltd</t>
  </si>
  <si>
    <t>MAGNASALE TRADING LTD</t>
  </si>
  <si>
    <t>264/15</t>
  </si>
  <si>
    <t>Mega Equity Securities and Financial Services Public Ltd</t>
  </si>
  <si>
    <t>UR TRADE FIX LTD</t>
  </si>
  <si>
    <t>ZEMBLANCO INVESTMENTS LTD</t>
  </si>
  <si>
    <t>294/16</t>
  </si>
  <si>
    <t>307/16</t>
  </si>
  <si>
    <t>Το έντυπο αυτό θα πρέπει να συμπληρωθεί από ΚΕΠΕΥ με σκοπό τον υπολογισμό της ετήσιας συνδρομής που καταβάλλεται στην Επιτροπή εντός τεσσάρων μηνών από το τέλος κάθε οικονομικού έτους.</t>
  </si>
  <si>
    <r>
      <rPr>
        <b/>
        <vertAlign val="superscript"/>
        <sz val="11"/>
        <color indexed="8"/>
        <rFont val="Times New Roman"/>
        <family val="1"/>
        <charset val="161"/>
      </rPr>
      <t>1</t>
    </r>
    <r>
      <rPr>
        <b/>
        <sz val="11"/>
        <color indexed="8"/>
        <rFont val="Times New Roman"/>
        <family val="1"/>
        <charset val="161"/>
      </rPr>
      <t xml:space="preserve"> </t>
    </r>
    <r>
      <rPr>
        <sz val="11"/>
        <color indexed="8"/>
        <rFont val="Times New Roman"/>
        <family val="1"/>
        <charset val="161"/>
      </rPr>
      <t xml:space="preserve">Η αναγραφή του ύψους του κύκλου εργασιών πιο πάνω είναι </t>
    </r>
    <r>
      <rPr>
        <b/>
        <sz val="11"/>
        <color indexed="8"/>
        <rFont val="Times New Roman"/>
        <family val="1"/>
        <charset val="161"/>
      </rPr>
      <t>υποχρεωτική</t>
    </r>
    <r>
      <rPr>
        <sz val="11"/>
        <color indexed="8"/>
        <rFont val="Times New Roman"/>
        <family val="1"/>
        <charset val="161"/>
      </rPr>
      <t xml:space="preserve"> σε όλες τις περιπτώσεις, συμπεριλαμβανομένης και της περίπτωσης που ο κύκλος εργασιών είναι μηδενικός λόγω μη δραστηριοποίησης της ΚΕΠΕΥ.            
</t>
    </r>
  </si>
  <si>
    <t>Είμαι εξουσιοδοτημένος να υπογράφω για λογαριασμό της ΚΕΠΕΥ.</t>
  </si>
  <si>
    <t>ΚΕΠΕΥ:</t>
  </si>
  <si>
    <t>Αρ. Άδειας</t>
  </si>
  <si>
    <t>A/A</t>
  </si>
  <si>
    <t>CIF</t>
  </si>
  <si>
    <t>339/17</t>
  </si>
  <si>
    <t>APME FX TRADING EUROPE LTD</t>
  </si>
  <si>
    <t>AQUILLA NUMMUS LTD</t>
  </si>
  <si>
    <t>ARISTEUS FINANCIAL SERVICES LTD</t>
  </si>
  <si>
    <t>324/17</t>
  </si>
  <si>
    <t>320/17</t>
  </si>
  <si>
    <t>319/17</t>
  </si>
  <si>
    <t>CONOTOXIA LTD</t>
  </si>
  <si>
    <t>332/17</t>
  </si>
  <si>
    <t>330/17</t>
  </si>
  <si>
    <t>322/17</t>
  </si>
  <si>
    <t>GENERAL CAPITAL BROKERS (GCB) LTD</t>
  </si>
  <si>
    <t>GRANDIS SECURITIES LTD</t>
  </si>
  <si>
    <t>MEXEM LTD</t>
  </si>
  <si>
    <t>Numisma Capital Ltd</t>
  </si>
  <si>
    <t>WISE WOLVES FINANCE LTD</t>
  </si>
  <si>
    <t>Υπηρεσίες σε σχέση με CFDs</t>
  </si>
  <si>
    <t>ΟΔ 87-03.</t>
  </si>
  <si>
    <t>360/18</t>
  </si>
  <si>
    <t>367/18</t>
  </si>
  <si>
    <t>366/18</t>
  </si>
  <si>
    <t>D.T. DIRECT INVESTMENT HUB LTD</t>
  </si>
  <si>
    <t>347/17</t>
  </si>
  <si>
    <t>358/18</t>
  </si>
  <si>
    <t>371/18</t>
  </si>
  <si>
    <t>368/18</t>
  </si>
  <si>
    <t>IC MARKETS (EU) LTD</t>
  </si>
  <si>
    <t>362/18</t>
  </si>
  <si>
    <t>356/18</t>
  </si>
  <si>
    <t>370/18</t>
  </si>
  <si>
    <t>372/18</t>
  </si>
  <si>
    <t>361/18</t>
  </si>
  <si>
    <t>357/18</t>
  </si>
  <si>
    <t>369/18</t>
  </si>
  <si>
    <t>352/17</t>
  </si>
  <si>
    <t>ΝΑΙ</t>
  </si>
  <si>
    <t>CFD</t>
  </si>
  <si>
    <r>
      <t>Νομου 87(Ι)/2017</t>
    </r>
    <r>
      <rPr>
        <sz val="9.9"/>
        <rFont val="Calibri"/>
        <family val="2"/>
        <charset val="161"/>
      </rPr>
      <t>, ότι:</t>
    </r>
  </si>
  <si>
    <t>Μήνας αδειοδότησης ΚΕΠΕΥ (αφορά ΚΕΠΕΥ που αδειοδοτήθηκαν εντός του έτους που έληξε)</t>
  </si>
  <si>
    <r>
      <rPr>
        <b/>
        <vertAlign val="superscript"/>
        <sz val="11"/>
        <color indexed="8"/>
        <rFont val="Times New Roman"/>
        <family val="1"/>
        <charset val="161"/>
      </rPr>
      <t>2</t>
    </r>
    <r>
      <rPr>
        <vertAlign val="superscript"/>
        <sz val="11"/>
        <color indexed="8"/>
        <rFont val="Times New Roman"/>
        <family val="1"/>
        <charset val="161"/>
      </rPr>
      <t xml:space="preserve"> </t>
    </r>
    <r>
      <rPr>
        <sz val="11"/>
        <color indexed="8"/>
        <rFont val="Times New Roman"/>
        <family val="1"/>
        <charset val="161"/>
      </rPr>
      <t xml:space="preserve">Σε περίπτωση που το νόμισμα αναφοράς των Ελεγμένων Οικονομικών Καταστάσεων είναι το ΕΥΡΩ σημειώστε 1. Σε περίπτωση που το νόμισμα αναφοράς είναι άλλο νόμισμα, χρησιμοποιείστε για τη μετατροπή του κύκλου εργασιών από το νόμισμα αναφοράς σε ευρώ, τη συναλλαγματική ισοτιμία που δημοσιοποιείται στο  διαδικτυακό τόπο της Ευρωπαϊκής Κεντρικής Τράπεζας, στις 31/12 του υπό αναφορά οικονομικού έτους, με βάση το  "Currency Converter" κάτω από την ενότητα "Statistical Data Warehouse", το οποίο βρίσκεται στην ακόλουθη σύνδεση:  </t>
    </r>
  </si>
  <si>
    <r>
      <t xml:space="preserve">Να επισυναφθούν ως </t>
    </r>
    <r>
      <rPr>
        <b/>
        <u/>
        <sz val="11"/>
        <color indexed="8"/>
        <rFont val="Times New Roman"/>
        <family val="1"/>
        <charset val="161"/>
      </rPr>
      <t>Παραρτήματα</t>
    </r>
    <r>
      <rPr>
        <sz val="11"/>
        <color indexed="8"/>
        <rFont val="Times New Roman"/>
        <family val="1"/>
        <charset val="161"/>
      </rPr>
      <t xml:space="preserve"> 1) απόσπασμα των ελεγμένων οικονομικών καταστάσεων με τον κύκλο εργασιών  για το υπό αναφορά έτος (συμπεριλαμβανομένων των περιπτώσεων όπου ο κύκλος εργασιών είναι μηδενικός) 2) αποδεικτικό πληρωμής της ετήσιας εισφοράς προς την Επιτροπή.</t>
    </r>
  </si>
  <si>
    <t xml:space="preserve">Έχω καταβάλει κάθε δέουσα επιμέλεια για να διασφαλίσω ότι όλες οι πληροφορίες που περιέχονται στο παρόν έντυπο, καθώς και τα στοιχεία που το συνοδεύουν είναι ορθά, πλήρη και ακριβή. </t>
  </si>
  <si>
    <t>A.N. Allnew Investments Ltd</t>
  </si>
  <si>
    <t>Broctagon Prime Ltd</t>
  </si>
  <si>
    <t>381/19</t>
  </si>
  <si>
    <t>Chase Buchanan Ltd</t>
  </si>
  <si>
    <t>EMPORIUM CAPITAL K.A LTD</t>
  </si>
  <si>
    <t>Exclusive Change Capital Ltd</t>
  </si>
  <si>
    <t>Exness (Cy) Ltd</t>
  </si>
  <si>
    <t>First Prudential Markets Ltd</t>
  </si>
  <si>
    <t>FXPRO Financial Services Ltd</t>
  </si>
  <si>
    <t>Granfeld Wealth Management Ltd</t>
  </si>
  <si>
    <t>I.W.G International Wealth  Group Ltd</t>
  </si>
  <si>
    <t>380/19</t>
  </si>
  <si>
    <t>IGM Forex Ltd</t>
  </si>
  <si>
    <t>309/16</t>
  </si>
  <si>
    <t>KEY WAY Investments Ltd</t>
  </si>
  <si>
    <t>Luna Wealth Asset Management Ltd</t>
  </si>
  <si>
    <t>379/19</t>
  </si>
  <si>
    <t>NFS Network Financial Services Ltd</t>
  </si>
  <si>
    <t>Plus500CY Ltd</t>
  </si>
  <si>
    <t>Prospergate Capital Ltd</t>
  </si>
  <si>
    <t>REDFIN CAPITAL LTD</t>
  </si>
  <si>
    <t>Rynat Trading Ltd</t>
  </si>
  <si>
    <t>STREAMS FINANCIAL SERVICES LTD</t>
  </si>
  <si>
    <t>Tradestone Ltd</t>
  </si>
  <si>
    <t>Trading Point of Financial Instruments Ltd</t>
  </si>
  <si>
    <t>Trust Capital TC Ltd</t>
  </si>
  <si>
    <t>VM Vita Markets Ltd</t>
  </si>
  <si>
    <t>W.G. Wealth Guardian Ltd</t>
  </si>
  <si>
    <t>Wonderinterest Trading Ltd</t>
  </si>
  <si>
    <t>063/06</t>
  </si>
  <si>
    <t>061/05</t>
  </si>
  <si>
    <t>346/17</t>
  </si>
  <si>
    <t>139/11</t>
  </si>
  <si>
    <t>344/17</t>
  </si>
  <si>
    <t>091/08</t>
  </si>
  <si>
    <t>244/14</t>
  </si>
  <si>
    <t>215/13</t>
  </si>
  <si>
    <t>201/13</t>
  </si>
  <si>
    <t>177/12</t>
  </si>
  <si>
    <t>155/11</t>
  </si>
  <si>
    <t>194/13</t>
  </si>
  <si>
    <t>335/17</t>
  </si>
  <si>
    <t>345/17</t>
  </si>
  <si>
    <t>010/03</t>
  </si>
  <si>
    <t>334/17</t>
  </si>
  <si>
    <t>323/17</t>
  </si>
  <si>
    <t>285/15</t>
  </si>
  <si>
    <t>348/17</t>
  </si>
  <si>
    <t>005/03</t>
  </si>
  <si>
    <t>104/09</t>
  </si>
  <si>
    <t>302/16</t>
  </si>
  <si>
    <t>199/13</t>
  </si>
  <si>
    <t>314/16</t>
  </si>
  <si>
    <t>342/17</t>
  </si>
  <si>
    <t>378/19</t>
  </si>
  <si>
    <t>287/15</t>
  </si>
  <si>
    <t>123/10</t>
  </si>
  <si>
    <t>189/13</t>
  </si>
  <si>
    <t>336/17</t>
  </si>
  <si>
    <t>263/14</t>
  </si>
  <si>
    <t>179/12</t>
  </si>
  <si>
    <t>202/13</t>
  </si>
  <si>
    <t>161/11</t>
  </si>
  <si>
    <t>112/10</t>
  </si>
  <si>
    <t>079/07</t>
  </si>
  <si>
    <t>268/15</t>
  </si>
  <si>
    <t>232/14</t>
  </si>
  <si>
    <t>109/10</t>
  </si>
  <si>
    <t>114/10</t>
  </si>
  <si>
    <t>279/15</t>
  </si>
  <si>
    <t>165/12</t>
  </si>
  <si>
    <t>306/16</t>
  </si>
  <si>
    <t>308/16</t>
  </si>
  <si>
    <t>118/10</t>
  </si>
  <si>
    <t>326/17</t>
  </si>
  <si>
    <t>185/12</t>
  </si>
  <si>
    <t>317/17</t>
  </si>
  <si>
    <t>275/15</t>
  </si>
  <si>
    <t>121/10</t>
  </si>
  <si>
    <t>315/16</t>
  </si>
  <si>
    <t>205/13</t>
  </si>
  <si>
    <t>182/12</t>
  </si>
  <si>
    <t>078/07</t>
  </si>
  <si>
    <t>240/14</t>
  </si>
  <si>
    <t>333/17</t>
  </si>
  <si>
    <t>015/03</t>
  </si>
  <si>
    <t>343/17</t>
  </si>
  <si>
    <t>260/14</t>
  </si>
  <si>
    <t>291/16</t>
  </si>
  <si>
    <t>183/12</t>
  </si>
  <si>
    <t>248/14</t>
  </si>
  <si>
    <t>374/19</t>
  </si>
  <si>
    <t>259/14</t>
  </si>
  <si>
    <t>301/16</t>
  </si>
  <si>
    <t>147/11</t>
  </si>
  <si>
    <t>060/05</t>
  </si>
  <si>
    <t>229/14</t>
  </si>
  <si>
    <t>266/15</t>
  </si>
  <si>
    <t>247/14</t>
  </si>
  <si>
    <t>298/16</t>
  </si>
  <si>
    <t>150/11</t>
  </si>
  <si>
    <t>316/16</t>
  </si>
  <si>
    <t>281/15</t>
  </si>
  <si>
    <t>058/05</t>
  </si>
  <si>
    <t>273/15</t>
  </si>
  <si>
    <t>292/16</t>
  </si>
  <si>
    <t>271/15</t>
  </si>
  <si>
    <t>160/11</t>
  </si>
  <si>
    <t>338/17</t>
  </si>
  <si>
    <t>093/08</t>
  </si>
  <si>
    <t>310/16</t>
  </si>
  <si>
    <t>350/17</t>
  </si>
  <si>
    <t>300/16</t>
  </si>
  <si>
    <t>299/16</t>
  </si>
  <si>
    <t>131/11</t>
  </si>
  <si>
    <t>258/14</t>
  </si>
  <si>
    <t>126/10</t>
  </si>
  <si>
    <t>077/06</t>
  </si>
  <si>
    <t>325/17</t>
  </si>
  <si>
    <t>096/08</t>
  </si>
  <si>
    <t>226/14</t>
  </si>
  <si>
    <t>204/13</t>
  </si>
  <si>
    <t>208/13</t>
  </si>
  <si>
    <t>162/12</t>
  </si>
  <si>
    <t>328/17</t>
  </si>
  <si>
    <t>224/14</t>
  </si>
  <si>
    <t>217/13</t>
  </si>
  <si>
    <t>102/09</t>
  </si>
  <si>
    <t>111/10</t>
  </si>
  <si>
    <t>124/10</t>
  </si>
  <si>
    <t>274/15</t>
  </si>
  <si>
    <t>253/14</t>
  </si>
  <si>
    <t>250/14</t>
  </si>
  <si>
    <t>351/17</t>
  </si>
  <si>
    <t>261/14</t>
  </si>
  <si>
    <t>200/13</t>
  </si>
  <si>
    <t>246/14</t>
  </si>
  <si>
    <t>375/19</t>
  </si>
  <si>
    <t>089/08</t>
  </si>
  <si>
    <t>053/04</t>
  </si>
  <si>
    <t>191/13</t>
  </si>
  <si>
    <t>081/07</t>
  </si>
  <si>
    <t>312/16</t>
  </si>
  <si>
    <t>269/15</t>
  </si>
  <si>
    <t>340/17</t>
  </si>
  <si>
    <t>303/16</t>
  </si>
  <si>
    <t>092/08</t>
  </si>
  <si>
    <t>066/06</t>
  </si>
  <si>
    <t>251/14</t>
  </si>
  <si>
    <t>065/06</t>
  </si>
  <si>
    <t>329/17</t>
  </si>
  <si>
    <t>376/19</t>
  </si>
  <si>
    <t>237/14</t>
  </si>
  <si>
    <t>158/11</t>
  </si>
  <si>
    <t>117/10</t>
  </si>
  <si>
    <t>003/03</t>
  </si>
  <si>
    <t>305/16</t>
  </si>
  <si>
    <t>278/15</t>
  </si>
  <si>
    <t>138/11</t>
  </si>
  <si>
    <t>227/14</t>
  </si>
  <si>
    <t>219/13</t>
  </si>
  <si>
    <t>331/17</t>
  </si>
  <si>
    <t>256/14</t>
  </si>
  <si>
    <t>120/10</t>
  </si>
  <si>
    <t>293/16</t>
  </si>
  <si>
    <t>186/12</t>
  </si>
  <si>
    <t>282/15</t>
  </si>
  <si>
    <t>075/06</t>
  </si>
  <si>
    <t>190/13</t>
  </si>
  <si>
    <t>373/19</t>
  </si>
  <si>
    <t>353/17</t>
  </si>
  <si>
    <t>030/04</t>
  </si>
  <si>
    <t>337/17</t>
  </si>
  <si>
    <t>171/12</t>
  </si>
  <si>
    <t>235/14</t>
  </si>
  <si>
    <t>169/12</t>
  </si>
  <si>
    <t>108/10</t>
  </si>
  <si>
    <t>277/15</t>
  </si>
  <si>
    <t>Algorithmic trading</t>
  </si>
  <si>
    <t>Δραστηριοποίηση μέσω αλγοριθμικών συναλλαγών</t>
  </si>
  <si>
    <t>cfd</t>
  </si>
  <si>
    <t>7Q Financial Services Limited</t>
  </si>
  <si>
    <t>A.J.K. Wealth Management Limited</t>
  </si>
  <si>
    <t>389/20</t>
  </si>
  <si>
    <t>Admiral Markets Cyprus Ltd</t>
  </si>
  <si>
    <t>AEONIC SECURITIES C.I.F PLC</t>
  </si>
  <si>
    <t>Alfa Capital Markets Ltd</t>
  </si>
  <si>
    <t>387/20</t>
  </si>
  <si>
    <t>Amana Capital Ltd</t>
  </si>
  <si>
    <t>ATFX GLOBAL MARKETS (CY) LTD</t>
  </si>
  <si>
    <t>ATHLOS CAPITAL INVESTMENT SERVICES LTD</t>
  </si>
  <si>
    <t>Axia Ventures Group Ltd</t>
  </si>
  <si>
    <t>B.I.S. BLUEPORT INVESTMENT SERVICES LTD</t>
  </si>
  <si>
    <t>Blacktower Financial Management (Cyprus) Ltd</t>
  </si>
  <si>
    <t>386/20</t>
  </si>
  <si>
    <t>Boson Alfa Ltd</t>
  </si>
  <si>
    <t>BrightPool Ltd</t>
  </si>
  <si>
    <t>CAPITAL COM SV INVESTMENTS LTD</t>
  </si>
  <si>
    <t>Charlgate Ltd</t>
  </si>
  <si>
    <t>Dragon Capital</t>
  </si>
  <si>
    <t>Easy Forex Trading Limited</t>
  </si>
  <si>
    <t>EDR Financial Ltd</t>
  </si>
  <si>
    <t>EFG Cyprus Ltd</t>
  </si>
  <si>
    <t>393/20</t>
  </si>
  <si>
    <t>ETORO (EUROPE) LIMITED</t>
  </si>
  <si>
    <t>Eurivex Ltd</t>
  </si>
  <si>
    <t>FATHOM WEALTH MANAGEMENT ADVISORS LTD</t>
  </si>
  <si>
    <t>FIDUS INVESTMENT CYPRUS LTD</t>
  </si>
  <si>
    <t>Forex TB Ltd</t>
  </si>
  <si>
    <t>FORTRADE CYPRUS LTD</t>
  </si>
  <si>
    <t>385/20</t>
  </si>
  <si>
    <t>FP ASSET MANAGEMENT CYPRUS LTD</t>
  </si>
  <si>
    <t>FXCM EU LTD</t>
  </si>
  <si>
    <t>392/20</t>
  </si>
  <si>
    <t>FXGlobe Ltd</t>
  </si>
  <si>
    <t>FXNET Limited</t>
  </si>
  <si>
    <t>GBE Brokers Ltd</t>
  </si>
  <si>
    <t>Growell Capital Ltd</t>
  </si>
  <si>
    <t>GWG (CYPRUS) LTD</t>
  </si>
  <si>
    <t>HF Markets (Europe) Ltd</t>
  </si>
  <si>
    <t>394/20</t>
  </si>
  <si>
    <t>ICFD LIMITED</t>
  </si>
  <si>
    <t>IKOS CIF Limited</t>
  </si>
  <si>
    <t>Indication Investments Ltd</t>
  </si>
  <si>
    <t>INSTANT TRADING EU LTD</t>
  </si>
  <si>
    <t>IQOPTION EUROPE LTD</t>
  </si>
  <si>
    <t>ISEC Wealth Management Ltd</t>
  </si>
  <si>
    <t>JFD GROUP LTD</t>
  </si>
  <si>
    <t>L.F. Investment Limited</t>
  </si>
  <si>
    <t>LIRUNEX LTD</t>
  </si>
  <si>
    <t>LITEFOREX (EUROPE) LTD</t>
  </si>
  <si>
    <t>Lydya Financial ltd</t>
  </si>
  <si>
    <t>Magic Compass Ltd</t>
  </si>
  <si>
    <t>MARCUARD HERITAGE (EUROPE) LTD</t>
  </si>
  <si>
    <t>MeritKapital Limited</t>
  </si>
  <si>
    <t>MTG LIQUIDITY LTD</t>
  </si>
  <si>
    <t>390/20</t>
  </si>
  <si>
    <t>NBI Investments Ltd</t>
  </si>
  <si>
    <t>Notely Trading Ltd</t>
  </si>
  <si>
    <t>NOTESCO FINANCIAL SERVICES LTD</t>
  </si>
  <si>
    <t>OCTA Markets Cyprus Ltd</t>
  </si>
  <si>
    <t>Orbex Ltd</t>
  </si>
  <si>
    <t>Otkritie Broker Ltd</t>
  </si>
  <si>
    <t>Pepperstone EU Ltd</t>
  </si>
  <si>
    <t>388/20</t>
  </si>
  <si>
    <t>Prodigit Investments Ltd</t>
  </si>
  <si>
    <t>Redpine Capital Ltd</t>
  </si>
  <si>
    <t>391/20</t>
  </si>
  <si>
    <t>ROBOMARKETS LTD</t>
  </si>
  <si>
    <t>Ronin Europe Ltd</t>
  </si>
  <si>
    <t>ROYAL FINANCIAL TRADING (CY) LTD</t>
  </si>
  <si>
    <t>Safecap Investments Limited</t>
  </si>
  <si>
    <t>SKILLING LIMITED (ex Finovel Cyprus Ltd)</t>
  </si>
  <si>
    <t>Solid Financial Services Limited</t>
  </si>
  <si>
    <t>SQUARED FINANCIAL (CY) LIMITED</t>
  </si>
  <si>
    <t>T.C.R. INTERNATIONAL LTD</t>
  </si>
  <si>
    <t>382/20</t>
  </si>
  <si>
    <t>The Cyprus Investment &amp; Securities Corporation Ltd</t>
  </si>
  <si>
    <t>Tickmill Europe Ltd</t>
  </si>
  <si>
    <t>Triangleview Investments Limited</t>
  </si>
  <si>
    <t>384/20</t>
  </si>
  <si>
    <t>UBK Markets Ltd</t>
  </si>
  <si>
    <t>Veles International Limited</t>
  </si>
  <si>
    <t>WGM Services Ltd</t>
  </si>
  <si>
    <t>XTB Limited</t>
  </si>
  <si>
    <t>(ΠΑΡΑΚΑΛΩ ΕΠΙΛΕΞΤΕ ΚΕΠΕΥ)</t>
  </si>
  <si>
    <t>Albourne Cyprus Ltd</t>
  </si>
  <si>
    <t>AYOMI FINANCIAL SERVICES LTD</t>
  </si>
  <si>
    <t>EUROTRADE INVESTMENT RGB LTD</t>
  </si>
  <si>
    <t>Holborn Assets Wealth Management (Cy) Ltd</t>
  </si>
  <si>
    <t>JUSTMARKETS LTD</t>
  </si>
  <si>
    <t>MERCORIX LIMITED (ex Symmetria F.S. Ltd)</t>
  </si>
  <si>
    <t>PLUM MONEY CY LTD</t>
  </si>
  <si>
    <t>RED MARS CAPITAL LTD</t>
  </si>
  <si>
    <t>Sheer Markets (Cyprus) Ltd</t>
  </si>
  <si>
    <t>STAK FX LTD</t>
  </si>
  <si>
    <t>STONEX EUROPE LTD</t>
  </si>
  <si>
    <t>TF Global Markets (Europe) Ltd (ex A-Conversio)</t>
  </si>
  <si>
    <t>TITANEDGE SECURITIES LTD</t>
  </si>
  <si>
    <t>Trading 212 Markets Ltd</t>
  </si>
  <si>
    <t>Wisdompoint Capital Ltd (ex Tradernet Ltd)</t>
  </si>
  <si>
    <t>404/21</t>
  </si>
  <si>
    <t>402/21</t>
  </si>
  <si>
    <t>401/21</t>
  </si>
  <si>
    <t>406/21</t>
  </si>
  <si>
    <t>407/21</t>
  </si>
  <si>
    <t>396/21</t>
  </si>
  <si>
    <t>395/20</t>
  </si>
  <si>
    <t>403/21</t>
  </si>
  <si>
    <t>397/21</t>
  </si>
  <si>
    <t>400/21</t>
  </si>
  <si>
    <t>405/21</t>
  </si>
  <si>
    <t>398/21</t>
  </si>
  <si>
    <t>399/21</t>
  </si>
  <si>
    <t>ALMA EUROPE LTD</t>
  </si>
  <si>
    <t>Credit Financier Invest (CFI) Ltd (ex CFI Markets Ltd)</t>
  </si>
  <si>
    <t>CROWDBASE LTD</t>
  </si>
  <si>
    <t>DOTO EUROPE LTD (EX. VASBY CAPITAL)</t>
  </si>
  <si>
    <t>EIGHTCAP EU LTD (EX R Capital Solutions Ltd)</t>
  </si>
  <si>
    <t>Equiti Global Markets Ltd</t>
  </si>
  <si>
    <t>EXOVO LTD</t>
  </si>
  <si>
    <t>EXT LTD (ex M&amp;L Invest Union Markets Ltd)</t>
  </si>
  <si>
    <t>Finquotes Financial (Cyprus) Ltd</t>
  </si>
  <si>
    <t>Fintailor Investments Ltd</t>
  </si>
  <si>
    <t>FREEDOM FINANCE EUROPE LTD (ex FFINEU INVESTMENTS LTD)</t>
  </si>
  <si>
    <t>FTX EU LTD (EX K-DNA Financial Services Ltd)</t>
  </si>
  <si>
    <t>FXOPEN EU LTD (ex AMB PRIME LTD)</t>
  </si>
  <si>
    <t>GO MARKETS LTD (EX GALACTUS LTD)</t>
  </si>
  <si>
    <t>GVD KORIMCY LTD</t>
  </si>
  <si>
    <t>Harindale Ltd (ex ICC Intercertus Capital Ltd)</t>
  </si>
  <si>
    <t>INITIAL MERIT SECURE LTD (ex Nextrade Worldwide Ltd)</t>
  </si>
  <si>
    <t>LIME TRADING (CY) LTD (EX Just2Trade Online Ltd)</t>
  </si>
  <si>
    <t>LMAX BROKER EUROPE LTD (ex CB Capital Business Ltd)</t>
  </si>
  <si>
    <t>NAGA MARKETS EUROPE LTD (ex Hanseatic)</t>
  </si>
  <si>
    <t>Naxex Invest Ltd (ex Depaho Ltd)</t>
  </si>
  <si>
    <t>OEXN LIMITED</t>
  </si>
  <si>
    <t>Primus Global Ltd (ex FX PRIMUS EUROPE (CY) LTD)</t>
  </si>
  <si>
    <t>Pruden Ventures Capital Ltd (ex CONSTANCE INVESTMENT LTD)</t>
  </si>
  <si>
    <t>Reliantco Investments Ltd</t>
  </si>
  <si>
    <t>ROCKFROST LTD</t>
  </si>
  <si>
    <t>Roemer Capital (Europe) Limited (ex Sinara Financial, Think Wealth)</t>
  </si>
  <si>
    <t>Skybound Wealth Europe Ltd (ex Fenix Capital)</t>
  </si>
  <si>
    <t>SM Capital Markets Ltd (ex ABC 123 (CY) Ltd)</t>
  </si>
  <si>
    <t>Swissquote Capital Markets Limited</t>
  </si>
  <si>
    <t>THE FIRST INTERSTELLAR CAPITAL LTD (ex OLIKRIET CAPITAL LTD)</t>
  </si>
  <si>
    <t>Trade Capital Markets (TCM) Ltd (ex Leadcapital Markets)</t>
  </si>
  <si>
    <t>XSpot Wealth (EU) Ltd (ex X Spot Markets EU Ltd)</t>
  </si>
  <si>
    <t>Κατηγοριοποίηση με βάση το Ν.165(Ι)/2021 (Άρθρο 9)</t>
  </si>
  <si>
    <t>9(2)</t>
  </si>
  <si>
    <t>9(3)</t>
  </si>
  <si>
    <t>9(1)</t>
  </si>
  <si>
    <t>Άρθρο του Νόμου Ν.165(Ι)/2021 στο οποίο εμπίπτει η ΚΕΠΕΥ:</t>
  </si>
  <si>
    <t>ΕΤΑΙΡΕΙΕΣ ΜΕ ΑΔΕΙΑ ΚΕΠΕΥ ΣΤΙΣ 20/2/2023</t>
  </si>
  <si>
    <t>ΟΝΟΜΑ ΕΤΑΙΡΕΙΑΣ</t>
  </si>
  <si>
    <t>ΑΡ. ΑΔΕΙΑΣ</t>
  </si>
  <si>
    <t>CODE</t>
  </si>
  <si>
    <t>Count of ΟΝΟΜΑ ΕΤΑΙΡΕΙΑΣ</t>
  </si>
  <si>
    <t>ΕΝΕΡΓΗ</t>
  </si>
  <si>
    <t>GF</t>
  </si>
  <si>
    <t>XS</t>
  </si>
  <si>
    <t>A. ETERNITY CAPITAL MANAGEMENT LTD</t>
  </si>
  <si>
    <t>TY</t>
  </si>
  <si>
    <t>AW</t>
  </si>
  <si>
    <t>A.N. ALLNEW INVESTMENTS LTD</t>
  </si>
  <si>
    <t>LW</t>
  </si>
  <si>
    <t>AT</t>
  </si>
  <si>
    <t>RT</t>
  </si>
  <si>
    <t>ABRIS-CEE HOLDINGS LIMITED</t>
  </si>
  <si>
    <t>CIF389</t>
  </si>
  <si>
    <t>LL</t>
  </si>
  <si>
    <t>RZ</t>
  </si>
  <si>
    <t xml:space="preserve">Admiral Markets Cyprus Ltd (ex Admiralex Ltd) </t>
  </si>
  <si>
    <t>DM</t>
  </si>
  <si>
    <t>AEONIC SECURITIES C.I.F. PLC (ex Solidus Securities Cyprus C.I.F Ltd)</t>
  </si>
  <si>
    <t>SD</t>
  </si>
  <si>
    <t>ALBOURNE CYPRUS LIMITED</t>
  </si>
  <si>
    <t>CIF404</t>
  </si>
  <si>
    <t>ALFA CAPITAL MARKETS LTD</t>
  </si>
  <si>
    <t>CIF387</t>
  </si>
  <si>
    <t xml:space="preserve">ALMA EUROPE LTD </t>
  </si>
  <si>
    <t>408/22</t>
  </si>
  <si>
    <t>CIF408</t>
  </si>
  <si>
    <t>Amana Capital Ltd (ex Amana Capital (Cyprus) Ltd)</t>
  </si>
  <si>
    <t>AY</t>
  </si>
  <si>
    <t>AMP Global Ltd (ex AMP Global Clearing Ltd) (ex. AMP GLOBAL CLEARING HOLDING LTD)</t>
  </si>
  <si>
    <t>OG</t>
  </si>
  <si>
    <t>MU</t>
  </si>
  <si>
    <t>QU</t>
  </si>
  <si>
    <t>AG</t>
  </si>
  <si>
    <t>RV</t>
  </si>
  <si>
    <t xml:space="preserve">ARUMPRO CAPITAL LTD </t>
  </si>
  <si>
    <t>RR</t>
  </si>
  <si>
    <t>ATFX GLOBAL MARKETS (CY) LIMITED (ex POSITIVA MARKETS (CY) LTD)</t>
  </si>
  <si>
    <t>PY</t>
  </si>
  <si>
    <t>ATHLOS CAPITAL INVESTMENT SERVICES LIMITED (ex I.P. ATHLOS CAPITAL LIMITED)</t>
  </si>
  <si>
    <t>HS</t>
  </si>
  <si>
    <t>AS</t>
  </si>
  <si>
    <t>AO</t>
  </si>
  <si>
    <t xml:space="preserve">AXIA Ventures Group Ltd (ex Axia Ventures (Cyprus) Ltd) </t>
  </si>
  <si>
    <t>VG</t>
  </si>
  <si>
    <t>AYERS ALLIANCE FINANCIAL GROUP LIMITED (ex Harborx Ltd)</t>
  </si>
  <si>
    <t>HR</t>
  </si>
  <si>
    <t>AYOMI FINANCIAL SERVICES LIMITED</t>
  </si>
  <si>
    <t>CIF402</t>
  </si>
  <si>
    <t xml:space="preserve">B.I.S. BLUEPORT INVESTMENT SERVICES LTD (ex B.I.A. BLUEPORT INVESTMENT ADVISORS LTD)              </t>
  </si>
  <si>
    <t>BI</t>
  </si>
  <si>
    <t>B2B Prime Services EU Ltd (ex MENASECURITIES LIMITED)</t>
  </si>
  <si>
    <t>CIF370</t>
  </si>
  <si>
    <t xml:space="preserve">BCM Begin Capital Markets CY Ltd (ex OX CAPITAL MARKETS LTD) </t>
  </si>
  <si>
    <t>OC</t>
  </si>
  <si>
    <t xml:space="preserve">BDSwiss Holding Ltd (ex Bdswiss Holding Plc) (ex Keplero Holdings Limited) </t>
  </si>
  <si>
    <t>KP</t>
  </si>
  <si>
    <t>BLACKTOWER FINANCIAL MANAGEMENT (CYPRUS) LTD</t>
  </si>
  <si>
    <t>CIF386</t>
  </si>
  <si>
    <t xml:space="preserve">BOSON ALFA LTD </t>
  </si>
  <si>
    <t>BF</t>
  </si>
  <si>
    <t>BrightPool Limited  (ex EUROPEAN BROKER TECHNOLOGY LIMITED)</t>
  </si>
  <si>
    <t>CIF378</t>
  </si>
  <si>
    <t>BROCTAGON PRIME LTD</t>
  </si>
  <si>
    <t>BD</t>
  </si>
  <si>
    <t>048/04</t>
  </si>
  <si>
    <t>BR</t>
  </si>
  <si>
    <t>BUX EUROPE LTD (ex HUA REN (CYPRUS) FINANCIAL LIMITED)</t>
  </si>
  <si>
    <t>CIF374</t>
  </si>
  <si>
    <t xml:space="preserve">CAPITAL COM SV INVESTMENTS LTD  </t>
  </si>
  <si>
    <t>CM</t>
  </si>
  <si>
    <t>CDG Global (EU) Ltd (ex EVEST LIMITED)</t>
  </si>
  <si>
    <t>VS</t>
  </si>
  <si>
    <t>CEX MARKETS LTD (ex CEX.IO MARKETS LTD)</t>
  </si>
  <si>
    <t>CIF381</t>
  </si>
  <si>
    <t>CHARLGATE LTD (ex BLIMERIN LTD)</t>
  </si>
  <si>
    <t>CIF367</t>
  </si>
  <si>
    <t>CHASE BUCHANAN LTD</t>
  </si>
  <si>
    <t>CH</t>
  </si>
  <si>
    <t>CO</t>
  </si>
  <si>
    <t>NX</t>
  </si>
  <si>
    <t>Credit Financier Invest (CFI) Ltd  (ex CFI Markets Ltd)</t>
  </si>
  <si>
    <t>CF</t>
  </si>
  <si>
    <t>410/22</t>
  </si>
  <si>
    <t>CIF410</t>
  </si>
  <si>
    <t>DH</t>
  </si>
  <si>
    <t>DOTO EUROPE LTD (ex VASBY CAPITAL MARKETS LIMITED)</t>
  </si>
  <si>
    <t>CIF399</t>
  </si>
  <si>
    <t>Dragon Capital (Cyprus) Ltd</t>
  </si>
  <si>
    <t>DR</t>
  </si>
  <si>
    <t>EA</t>
  </si>
  <si>
    <t xml:space="preserve">EDR FINANCIAL LTD </t>
  </si>
  <si>
    <t>ET</t>
  </si>
  <si>
    <t>EFG CYPRUS LIMITED</t>
  </si>
  <si>
    <t>CIF393</t>
  </si>
  <si>
    <t>Eight Plus Capital Ltd (ex Acier FX Ltd) (ex ARGUSFX LTD)</t>
  </si>
  <si>
    <t>GX</t>
  </si>
  <si>
    <t>Eightcap EU Ltd (ex R CAPITAL SOLUTIONS LTD)</t>
  </si>
  <si>
    <t>RU</t>
  </si>
  <si>
    <t>EO</t>
  </si>
  <si>
    <t>Emporium Capital K.A Ltd</t>
  </si>
  <si>
    <t>UL</t>
  </si>
  <si>
    <t>EQUITI GLOBAL MARKETS LTD</t>
  </si>
  <si>
    <t>415/22</t>
  </si>
  <si>
    <t>CIF415</t>
  </si>
  <si>
    <t xml:space="preserve">Etoro (Europe) Limited (ex RetailFX Ltd) </t>
  </si>
  <si>
    <t>RX</t>
  </si>
  <si>
    <t xml:space="preserve">Eurivex Ltd </t>
  </si>
  <si>
    <t>EI</t>
  </si>
  <si>
    <t>EUROTRADE INVESTMENTS RGB LTD</t>
  </si>
  <si>
    <t>UE</t>
  </si>
  <si>
    <t>EXCLUSIVE CHANGE CAPITAL LTD</t>
  </si>
  <si>
    <t>ES</t>
  </si>
  <si>
    <t>Exness (Cy) Limited</t>
  </si>
  <si>
    <t>EN</t>
  </si>
  <si>
    <t xml:space="preserve">EXOVO LTD </t>
  </si>
  <si>
    <t>417/22</t>
  </si>
  <si>
    <t>CIF417</t>
  </si>
  <si>
    <t xml:space="preserve">EXT LTD (ex M&amp;L Invest Union Markets Ltd) </t>
  </si>
  <si>
    <t>ML</t>
  </si>
  <si>
    <t xml:space="preserve">FATHOM WEALTH MANAGEMENT ADVISORS LTD    </t>
  </si>
  <si>
    <t>FH</t>
  </si>
  <si>
    <t>FO</t>
  </si>
  <si>
    <t>FIDUS INVESTMENTS CYPRUS LTD (ex A.S. Fidus Ltd)</t>
  </si>
  <si>
    <t>DS</t>
  </si>
  <si>
    <t>FIRST PRUDENTIAL MARKETS LTD</t>
  </si>
  <si>
    <t>CIF371</t>
  </si>
  <si>
    <t xml:space="preserve">FOREX TB LTD </t>
  </si>
  <si>
    <t>FB</t>
  </si>
  <si>
    <t xml:space="preserve">Forextime Ltd </t>
  </si>
  <si>
    <t>EF</t>
  </si>
  <si>
    <t>CIF385</t>
  </si>
  <si>
    <t>FP ASSET MANANGEMENT CYPRUS LTD</t>
  </si>
  <si>
    <t>FY</t>
  </si>
  <si>
    <t xml:space="preserve">Freedom Finance Europe Ltd (ex FREEDOM FINANCE CYPRUS LIMITED)  </t>
  </si>
  <si>
    <t>FU</t>
  </si>
  <si>
    <t>FC</t>
  </si>
  <si>
    <t>CIF392</t>
  </si>
  <si>
    <t xml:space="preserve">FXGlobe Limited </t>
  </si>
  <si>
    <t>XF</t>
  </si>
  <si>
    <t xml:space="preserve">FXNET Limited </t>
  </si>
  <si>
    <t>FM</t>
  </si>
  <si>
    <t>FXOPEN EU Ltd  (ex AMB PRIME LTD)</t>
  </si>
  <si>
    <t>ME</t>
  </si>
  <si>
    <t>FXPRO Financial Services Ltd (ex Euroorient Securities and Financial Services Ltd)</t>
  </si>
  <si>
    <t>EU</t>
  </si>
  <si>
    <t>GBE BROKERS LTD (ex GBE Safepay Transactions Ltd)</t>
  </si>
  <si>
    <t>GE</t>
  </si>
  <si>
    <t>GC</t>
  </si>
  <si>
    <t xml:space="preserve">Global Trade CIF Ltd (ex Vistabrokers CIF Ltd) </t>
  </si>
  <si>
    <t>VI</t>
  </si>
  <si>
    <t xml:space="preserve">GO MARKETS LTD (ex GALACTUS LTD) </t>
  </si>
  <si>
    <t>GU</t>
  </si>
  <si>
    <t>Goldenburg Group Limited</t>
  </si>
  <si>
    <t>GG</t>
  </si>
  <si>
    <t>GP</t>
  </si>
  <si>
    <t>GD</t>
  </si>
  <si>
    <t>GRANFELD WEALTH MANAGEMENT LTD</t>
  </si>
  <si>
    <t>GN</t>
  </si>
  <si>
    <t xml:space="preserve">GREENPOST TRADING EUROPE LTD </t>
  </si>
  <si>
    <t>420/22</t>
  </si>
  <si>
    <t>CIF420</t>
  </si>
  <si>
    <t xml:space="preserve">Growell Capital Ltd </t>
  </si>
  <si>
    <t>GO</t>
  </si>
  <si>
    <t>GVD KORIMCY LTD  </t>
  </si>
  <si>
    <t>411/22</t>
  </si>
  <si>
    <t>CIF411</t>
  </si>
  <si>
    <t>GWG (CYPRUS) LIMITED (ex GAMETECH (CYPRUS) LTD)</t>
  </si>
  <si>
    <t>NN</t>
  </si>
  <si>
    <t>H.C.F.S. HIGH CAPITAL FINANCIAL SERVICES LTD</t>
  </si>
  <si>
    <t>VH</t>
  </si>
  <si>
    <t xml:space="preserve">Harindale Ltd (ex ICC INTERCERTUS CAPITAL LTD)  </t>
  </si>
  <si>
    <t>IC</t>
  </si>
  <si>
    <t xml:space="preserve">HF Markets (Europe) Ltd </t>
  </si>
  <si>
    <t>HF</t>
  </si>
  <si>
    <t>HOLBORN ASSETS WEALTH MANAGEMENT (CY) LTD</t>
  </si>
  <si>
    <t>CIF394</t>
  </si>
  <si>
    <t>Holiway Investments Limited</t>
  </si>
  <si>
    <t>HL</t>
  </si>
  <si>
    <t>HYCM (EUROPE) LTD (ex FTSL Financial Trading Solutions Limited)</t>
  </si>
  <si>
    <t>FS</t>
  </si>
  <si>
    <t>I.W.G INTERNATIONAL WEALTH GROUP LTD</t>
  </si>
  <si>
    <t>CIF380</t>
  </si>
  <si>
    <t>KU</t>
  </si>
  <si>
    <t xml:space="preserve">ICFD LIMITED (ex iFOREX (Cyprus) Ltd) </t>
  </si>
  <si>
    <t>IO</t>
  </si>
  <si>
    <t>IFCM CYPRUS LIMITED (ex Infin Markets Ltd)</t>
  </si>
  <si>
    <t>IF</t>
  </si>
  <si>
    <t>IGM FOREX LTD</t>
  </si>
  <si>
    <t>IX</t>
  </si>
  <si>
    <t>IKOS CIF Ltd</t>
  </si>
  <si>
    <t>IK</t>
  </si>
  <si>
    <t xml:space="preserve">Indication Investments Ltd </t>
  </si>
  <si>
    <t>ID</t>
  </si>
  <si>
    <t>NE</t>
  </si>
  <si>
    <t>INSTANT TRADING EU LTD (ex TRADOMART LTD)</t>
  </si>
  <si>
    <t>FG</t>
  </si>
  <si>
    <t>IQOPTION EUROPE LTD (ex INVESTLAB HOLDINGS LTD)</t>
  </si>
  <si>
    <t>IV</t>
  </si>
  <si>
    <t>ISEC Wealth Management Ltd (ex INNOVATIVE SECURITIES ASSETS MANAGEMENT (EU) LTD)</t>
  </si>
  <si>
    <t>SW</t>
  </si>
  <si>
    <t>ITRADE GLOBAL (CY) LTD</t>
  </si>
  <si>
    <t>IE</t>
  </si>
  <si>
    <t xml:space="preserve">JFD GROUP LTD (ex JFD Brokers Ltd) </t>
  </si>
  <si>
    <t>PQ</t>
  </si>
  <si>
    <t xml:space="preserve">JIN DAOCHENG LTD </t>
  </si>
  <si>
    <t>JD</t>
  </si>
  <si>
    <t>JUSTMARKETS LTD (ex JUSTFOREX LTD)</t>
  </si>
  <si>
    <t>CIF401</t>
  </si>
  <si>
    <t>KAB Strategy Ltd</t>
  </si>
  <si>
    <t>KA</t>
  </si>
  <si>
    <t>KEY WAY INVESTMENTS LTD</t>
  </si>
  <si>
    <t>KW</t>
  </si>
  <si>
    <t xml:space="preserve">L.F. INVESTMENT LIMITED </t>
  </si>
  <si>
    <t>LF</t>
  </si>
  <si>
    <t>LEVERATE FINANCIAL SERVICES LTD</t>
  </si>
  <si>
    <t>PN</t>
  </si>
  <si>
    <t>LIME TRADING (CY) LTD (ex JUST2TRADE ONLINE LTD) (ex CLICK2TRADE INVESTMENT GROUP LTD)</t>
  </si>
  <si>
    <t>CD</t>
  </si>
  <si>
    <t xml:space="preserve">LIRUNEX LTD </t>
  </si>
  <si>
    <t>LR</t>
  </si>
  <si>
    <t>LITEFOREX (EUROPE) LTD (ex Mayzus Investment Company Ltd)</t>
  </si>
  <si>
    <t>UW</t>
  </si>
  <si>
    <t xml:space="preserve">LMAX BROKER EUROPE LIMITED (ex. CB CAPITAL BUSINESS LTD) </t>
  </si>
  <si>
    <t>CC</t>
  </si>
  <si>
    <t>LUNA WEALTH ASSET MANAGEMENT LTD</t>
  </si>
  <si>
    <t>CIF379</t>
  </si>
  <si>
    <t xml:space="preserve">LYDYA FINANCIAL LTD </t>
  </si>
  <si>
    <t>LY</t>
  </si>
  <si>
    <t xml:space="preserve">MAGIC COMPASS LTD </t>
  </si>
  <si>
    <t>GM</t>
  </si>
  <si>
    <t>GA</t>
  </si>
  <si>
    <t>Marcuard Heritage (Europe) Ltd (ex Marcuard (Cyprus) ltd</t>
  </si>
  <si>
    <t>MR</t>
  </si>
  <si>
    <t>MN</t>
  </si>
  <si>
    <t>MF</t>
  </si>
  <si>
    <t>MERBA LIMITED (ex. XTRADE EUROPE LTD) (ex XFR Financial Ltd)</t>
  </si>
  <si>
    <t>WE</t>
  </si>
  <si>
    <t>SY</t>
  </si>
  <si>
    <t>MeritKapital Ltd</t>
  </si>
  <si>
    <t>MK</t>
  </si>
  <si>
    <t>XM</t>
  </si>
  <si>
    <t>MOUNT NICO CORP LTD (ex Nico Financial NF Ltd)</t>
  </si>
  <si>
    <t>NI</t>
  </si>
  <si>
    <t>MTG LIQUIDITY LIMITED</t>
  </si>
  <si>
    <t>CIF390</t>
  </si>
  <si>
    <t xml:space="preserve">Naxex Invest Ltd (ex Depaho Ltd) </t>
  </si>
  <si>
    <t>DP</t>
  </si>
  <si>
    <t xml:space="preserve">NBH Markets EU Limited (ex FIDELISCM (CYPRUS) LIMITED) </t>
  </si>
  <si>
    <t>SF</t>
  </si>
  <si>
    <t xml:space="preserve">NBI Investments Limited </t>
  </si>
  <si>
    <t>NB</t>
  </si>
  <si>
    <t>NFS NETWORK FINANCIAL SERVICES LTD</t>
  </si>
  <si>
    <t>NF</t>
  </si>
  <si>
    <t>NORDSKOV CAPITAL LTD  </t>
  </si>
  <si>
    <t>CIF406</t>
  </si>
  <si>
    <t>NOTELY TRADING LTD</t>
  </si>
  <si>
    <t>383/20</t>
  </si>
  <si>
    <t>CIF383</t>
  </si>
  <si>
    <t>Notesco Financial Services Limited (ex IronFX Global Limited)</t>
  </si>
  <si>
    <t>IR</t>
  </si>
  <si>
    <t>NU</t>
  </si>
  <si>
    <t>NΑGA MARKETS EUROPE LTD (ex NAGA MARKETS LTD)</t>
  </si>
  <si>
    <t>VA</t>
  </si>
  <si>
    <t xml:space="preserve">OBR Investments Limited </t>
  </si>
  <si>
    <t>OB</t>
  </si>
  <si>
    <t>OCTA MARKETS CYPRUS LTD (ex OCTAFX EUROPE LTD)</t>
  </si>
  <si>
    <t>CIF372</t>
  </si>
  <si>
    <t>OM</t>
  </si>
  <si>
    <t>ON</t>
  </si>
  <si>
    <t>ORBEX Ltd (ex AFB FX Ltd)</t>
  </si>
  <si>
    <t>FF</t>
  </si>
  <si>
    <t xml:space="preserve">OTKRITIE BROKER LTD </t>
  </si>
  <si>
    <t>OK</t>
  </si>
  <si>
    <t>Oval Money (Europe) Ltd (ex Monecor (Europe) Limited) (ex Minden Investments and Insurance Advisers and Sub Agents Ltd)</t>
  </si>
  <si>
    <t>MI</t>
  </si>
  <si>
    <t>PACIFIC UNION GROUP LTD (ex BRIGHTFX CAPITAL LTD)</t>
  </si>
  <si>
    <t>BX</t>
  </si>
  <si>
    <t>PEPPERSTONE EU LIMITED</t>
  </si>
  <si>
    <t>CIF388</t>
  </si>
  <si>
    <t>EC</t>
  </si>
  <si>
    <t>PLUM MONEY CY LIMITED</t>
  </si>
  <si>
    <t>CIF407</t>
  </si>
  <si>
    <t>Plus500CY Limited</t>
  </si>
  <si>
    <t>PU</t>
  </si>
  <si>
    <t>PRICEWATERHOUSECOOPERS INVESTMENT SERVICES (CYPRUS) LIMITED</t>
  </si>
  <si>
    <t>PW</t>
  </si>
  <si>
    <t>FP</t>
  </si>
  <si>
    <t>PO</t>
  </si>
  <si>
    <t xml:space="preserve">Prodigit Investments Ltd </t>
  </si>
  <si>
    <t>PS</t>
  </si>
  <si>
    <t>PROSPERGATE CAPITAL LTD</t>
  </si>
  <si>
    <t>OI</t>
  </si>
  <si>
    <t xml:space="preserve">Pruden Ventures Capital Ltd (ex Constance Investment Ltd) </t>
  </si>
  <si>
    <t>QB</t>
  </si>
  <si>
    <t>CIF396</t>
  </si>
  <si>
    <t>CIF375</t>
  </si>
  <si>
    <t>REDPINE CAPITAL LTD</t>
  </si>
  <si>
    <t>CIF391</t>
  </si>
  <si>
    <t>RS</t>
  </si>
  <si>
    <t xml:space="preserve">ROBOMARKETS LTD (ex Roboforex (Cy) Ltd ) </t>
  </si>
  <si>
    <t>IG</t>
  </si>
  <si>
    <t>412/22</t>
  </si>
  <si>
    <t>CIF412</t>
  </si>
  <si>
    <t>Roemer Capital (Europe) Limited (ex Sinara Financial CORPORATION (Europe) Ltd)</t>
  </si>
  <si>
    <t>GT</t>
  </si>
  <si>
    <t>RONIN EUROPE LTD (ex Nomos Investment (Cyprus) Ltd)</t>
  </si>
  <si>
    <t>NO</t>
  </si>
  <si>
    <t xml:space="preserve">ROYAL FINANCIAL TRADING (CY) LTD </t>
  </si>
  <si>
    <t>RF</t>
  </si>
  <si>
    <t>RYNAT TRADING LTD</t>
  </si>
  <si>
    <t>RN</t>
  </si>
  <si>
    <t>Safecap Investments Ltd (ex Arbat Capital Ltd)</t>
  </si>
  <si>
    <t>AC</t>
  </si>
  <si>
    <t>Sheer Markets (Cyprus) Ltd (ex AUDAX MARKETS LTD)</t>
  </si>
  <si>
    <t>CIF395</t>
  </si>
  <si>
    <t>SIB (Cyprus) Limited (ex TD Investments Limited)</t>
  </si>
  <si>
    <t>TD</t>
  </si>
  <si>
    <t>SE</t>
  </si>
  <si>
    <t>Skilling Limited (ex FINOVEL CYPRUS LTD)</t>
  </si>
  <si>
    <t>VF</t>
  </si>
  <si>
    <t>Skybound Wealth Europe Ltd (ex FENIX CAPITAL MARKETS TRADING LTD)</t>
  </si>
  <si>
    <t>EP</t>
  </si>
  <si>
    <t xml:space="preserve">SM Capital Markets Ltd (ex ABC 123 (CY) LIMITED)  </t>
  </si>
  <si>
    <t>MJ</t>
  </si>
  <si>
    <t xml:space="preserve">SMSG LIMITED </t>
  </si>
  <si>
    <t>CIF403</t>
  </si>
  <si>
    <t>Solid Financial Services Ltd</t>
  </si>
  <si>
    <t>SO</t>
  </si>
  <si>
    <t>SQUARED FINANCIAL (CY) LIMITED (ex ASPIDE FINANCIAL LIMITED)</t>
  </si>
  <si>
    <t>SM</t>
  </si>
  <si>
    <t>CIF397</t>
  </si>
  <si>
    <t>STONEX EUROPE LTD (ex GAIN CAPITAL EUROPE LIMITED)</t>
  </si>
  <si>
    <t>CIF400</t>
  </si>
  <si>
    <t>CIF376</t>
  </si>
  <si>
    <t>SWISSQUOTE CAPITAL MARKETS LIMITED</t>
  </si>
  <si>
    <t>422/22</t>
  </si>
  <si>
    <t>CIF422</t>
  </si>
  <si>
    <t>T.C.R. INTERNATIONAL LTD (ex 1 T.C.R. CORP. LTD)</t>
  </si>
  <si>
    <t>RD</t>
  </si>
  <si>
    <t xml:space="preserve">TEC INTERNATIONAL (CYPRUS) LIMITED </t>
  </si>
  <si>
    <t>CIF382</t>
  </si>
  <si>
    <t>TE</t>
  </si>
  <si>
    <t>TF Global Markets (Europe) Ltd (ex A-Conversio Capital Ltd)</t>
  </si>
  <si>
    <t>CV</t>
  </si>
  <si>
    <t>TF</t>
  </si>
  <si>
    <t>The Cyprus Investment and Securities Corporation Ltd</t>
  </si>
  <si>
    <t>CI</t>
  </si>
  <si>
    <t xml:space="preserve">THE FIRST INTERSTELLAR CAPITAL LIMITED (ex Olikriet Capital Limited) </t>
  </si>
  <si>
    <t>CU</t>
  </si>
  <si>
    <t>Tickmill Europe Ltd (ex VIPRO MARKETS LTD)</t>
  </si>
  <si>
    <t>KR</t>
  </si>
  <si>
    <t>CIF405</t>
  </si>
  <si>
    <t>TX</t>
  </si>
  <si>
    <t>Trade Capital Markets (TCM) Ltd (ex Leadcapital Markets Ltd)</t>
  </si>
  <si>
    <t>LE</t>
  </si>
  <si>
    <t>TRADESTONE LIMITED</t>
  </si>
  <si>
    <t>DL</t>
  </si>
  <si>
    <t>TRADING 212 MARKETS LTD</t>
  </si>
  <si>
    <t>CIF398</t>
  </si>
  <si>
    <t>Trading Point Asset Management Limited</t>
  </si>
  <si>
    <t>TG</t>
  </si>
  <si>
    <t>Trading Point Of Financial Instruments Ltd</t>
  </si>
  <si>
    <t>TI</t>
  </si>
  <si>
    <t>TRIANGLEVIEW INVESTMENTS LTD</t>
  </si>
  <si>
    <t>CIF384</t>
  </si>
  <si>
    <t>Triumph Int. (Cyprus) Limited (ex G.S.E GOLDEN SKY EUROPE LTD)</t>
  </si>
  <si>
    <t>GS</t>
  </si>
  <si>
    <t>TRUST CAPITAL TC LTD</t>
  </si>
  <si>
    <t>UP</t>
  </si>
  <si>
    <t>TT</t>
  </si>
  <si>
    <t xml:space="preserve">UBK Markets Ltd </t>
  </si>
  <si>
    <t>UK</t>
  </si>
  <si>
    <t>UGM SECURITIES LTD</t>
  </si>
  <si>
    <t>UG</t>
  </si>
  <si>
    <t>UR</t>
  </si>
  <si>
    <t>Veles International Ltd</t>
  </si>
  <si>
    <t>VE</t>
  </si>
  <si>
    <t>VM VITA MARKETS LTD</t>
  </si>
  <si>
    <t>CIF373</t>
  </si>
  <si>
    <t>VSTAR &amp; SOHO MARKETS LTD (ex MKFOREX LTD)</t>
  </si>
  <si>
    <t>409/22</t>
  </si>
  <si>
    <t>CIF409</t>
  </si>
  <si>
    <t>W.G. WEALTH GUARDIAN LTD</t>
  </si>
  <si>
    <t>WH</t>
  </si>
  <si>
    <t xml:space="preserve">WGM Services Ltd </t>
  </si>
  <si>
    <t>WG</t>
  </si>
  <si>
    <t>WI</t>
  </si>
  <si>
    <t xml:space="preserve">Wisdompoint Capital Ltd (ex Tradernet Limited) </t>
  </si>
  <si>
    <t>TL</t>
  </si>
  <si>
    <t>WL</t>
  </si>
  <si>
    <t>WONDERINTEREST TRADING LTD</t>
  </si>
  <si>
    <t>WN</t>
  </si>
  <si>
    <t xml:space="preserve">X Global Markets Ltd (ex Fxridge Limited) </t>
  </si>
  <si>
    <t>FD</t>
  </si>
  <si>
    <t>XF SERVICES LTD  </t>
  </si>
  <si>
    <t>413/22</t>
  </si>
  <si>
    <t>CIF413</t>
  </si>
  <si>
    <t xml:space="preserve">XSpot Wealth (EU) Ltd (ex X SPOT MARKETS (EU) LTD) </t>
  </si>
  <si>
    <t>BT</t>
  </si>
  <si>
    <t xml:space="preserve">XTB LIMITED (ex DUB Investments Ltd) </t>
  </si>
  <si>
    <t>DU</t>
  </si>
  <si>
    <t>ZM</t>
  </si>
  <si>
    <t xml:space="preserve">Zerich Securities Ltd </t>
  </si>
  <si>
    <t>115/10</t>
  </si>
  <si>
    <t>ZE</t>
  </si>
  <si>
    <t>ΑΝΕΣΤΑΛΜΕΝΗ</t>
  </si>
  <si>
    <t>FTX EU Ltd (ex K-DNA FINANCIAL SERVICES LTD)</t>
  </si>
  <si>
    <t>KD</t>
  </si>
  <si>
    <t>MAXIFLEX LTD  (ex MAXIFLEX GLOBAL INVESTMENTS CORP LTD)</t>
  </si>
  <si>
    <t>MB</t>
  </si>
  <si>
    <t>ΑΙΤΗΜΑ ΕΚΟΥΣΙΑΣ ΠΑΡΑΙΤΗΣΗΣ</t>
  </si>
  <si>
    <t xml:space="preserve">CROWD TECH LTD (ex MPF Global Markets Ltd) </t>
  </si>
  <si>
    <t>MP</t>
  </si>
  <si>
    <t>Exelcius Prime Ltd (ex COPYDO SOCIAL INVESTMENT NETWORK LTD)</t>
  </si>
  <si>
    <t>CIF366</t>
  </si>
  <si>
    <t>133/11</t>
  </si>
  <si>
    <t>FN</t>
  </si>
  <si>
    <t xml:space="preserve">FXBFI BROKER FINANCIAL INVEST LTD </t>
  </si>
  <si>
    <t>FV</t>
  </si>
  <si>
    <t>GK</t>
  </si>
  <si>
    <t>Neo Premium Investments (NPI) Ltd (ex Concorde Investments (Cyprus) Ltd) (ex Skopalino Finance Ltd )</t>
  </si>
  <si>
    <t>SK</t>
  </si>
  <si>
    <t>RG</t>
  </si>
  <si>
    <t>127/10</t>
  </si>
  <si>
    <t>RL</t>
  </si>
  <si>
    <t>ROYAL FOREX LIMITED</t>
  </si>
  <si>
    <t>RY</t>
  </si>
  <si>
    <t xml:space="preserve">STONE EDGE CAPITAL LTD </t>
  </si>
  <si>
    <t>311/16</t>
  </si>
  <si>
    <t>OS</t>
  </si>
  <si>
    <t>LI</t>
  </si>
  <si>
    <t>ΕΚΚΡΕΜΕΙ ΕΓΓΡΑΦΗ ΣΤΟ ΤΑΕ</t>
  </si>
  <si>
    <t>FINQUOTES FINANCIAL (CYPRUS) LTD</t>
  </si>
  <si>
    <t>418/22</t>
  </si>
  <si>
    <t>CIF418</t>
  </si>
  <si>
    <t>INVESTIUM LIMITED</t>
  </si>
  <si>
    <t>421/22</t>
  </si>
  <si>
    <t>(blank)</t>
  </si>
  <si>
    <t>LAIETANA LTD  </t>
  </si>
  <si>
    <t>414/22</t>
  </si>
  <si>
    <t>CIF414</t>
  </si>
  <si>
    <t>423/22</t>
  </si>
  <si>
    <t>CIF423</t>
  </si>
  <si>
    <t xml:space="preserve">R.I.A.L RAISING INVESTMENT ADVISORY LIMITED </t>
  </si>
  <si>
    <t>416/22</t>
  </si>
  <si>
    <t>CIF416</t>
  </si>
  <si>
    <t>STOCKSTECH INVESTMENTS LIMITED (ex STOCKSTECH LIMITED) (ex STRAIGHTPOINT TRADING LIMITED)   </t>
  </si>
  <si>
    <t>419/22</t>
  </si>
  <si>
    <t>CIF419</t>
  </si>
  <si>
    <t>ΜΕΡΙΚΩΣ ΑΝΕΣΤΑΛΜΕΝΗ</t>
  </si>
  <si>
    <t>VP</t>
  </si>
  <si>
    <t xml:space="preserve">ΕΘΕΛΟΥΣΙΑ ΑΝΑΣΤΟΛΗ </t>
  </si>
  <si>
    <t xml:space="preserve">Novox Capital Ltd (ex DC Digital Processing 1 Ltd) </t>
  </si>
  <si>
    <t>NV</t>
  </si>
  <si>
    <t>Grand Total</t>
  </si>
  <si>
    <t>B2B Prime Services EU Ltd (ex MENASECURITIES)</t>
  </si>
  <si>
    <t xml:space="preserve">AC Markets (Europe) Ltd </t>
  </si>
  <si>
    <t xml:space="preserve">Accuindex EU Limited (ex Ruizean Markets Ltd) </t>
  </si>
  <si>
    <t>XS Markets Ltd (ex RockFrost Ltd)</t>
  </si>
  <si>
    <t>VIVERNO MARKETS LTD (ex BDSwiss Holding Ltd)</t>
  </si>
  <si>
    <t>HTFX (EU) LTD (ex CDG Global (EU) Ltd</t>
  </si>
  <si>
    <t>LifeGoals Financial Services Limited (ex Emergo Wealth Ltd)</t>
  </si>
  <si>
    <t>STRATOS EUROPE LIMITED (ex FXCM EU LTD)</t>
  </si>
  <si>
    <t>AFTERPRIME EUROPE LIMITED (EX HCFS High Capital Finc. Serv. Ltd)</t>
  </si>
  <si>
    <t>Investium Ltd</t>
  </si>
  <si>
    <t>SSC SMART FX LTD (ex Jin Daocheng Ltd)</t>
  </si>
  <si>
    <t>OQTIMA EU LTD (ex NORDSKOV CAPITAL LTD)</t>
  </si>
  <si>
    <t>CTS Cloud Trading Solutions Ltd (ex Novox Capital Ltd)</t>
  </si>
  <si>
    <t>I.F. GREENFIELDS WEALTH LTD (ex Pacific Union, ex BRIGHTFX)</t>
  </si>
  <si>
    <t>STATOK LTD (ex SMSG Limited)</t>
  </si>
  <si>
    <t>STAK SECURITIES LTD (ex STAK FX LTD)</t>
  </si>
  <si>
    <t>GT INVESTMENT SERVICES LTD (ex TEC INTERN.(CYPRUS) LTD)</t>
  </si>
  <si>
    <t>Top Markets Solutions Ltd (exTeletrade-DJ International Cons.Ltd)</t>
  </si>
  <si>
    <t>Trading.Com Markets EU Limited (ex Trading Point Asset Management Ltd)</t>
  </si>
  <si>
    <t>ELIDI SECURITIES LTD (ex UGM Securities Ltd)</t>
  </si>
  <si>
    <t>MIND MONEY LIMITED (ex Zerich Securities Ltd)</t>
  </si>
  <si>
    <t>R.I.A.L Raising Investment Adivsory Ltd</t>
  </si>
  <si>
    <t>Hoxton Capital Management (Europe) Ltd</t>
  </si>
  <si>
    <t>432/23</t>
  </si>
  <si>
    <t>SC WorkWealth Management Ltd</t>
  </si>
  <si>
    <t>439/23</t>
  </si>
  <si>
    <t>425/23</t>
  </si>
  <si>
    <t>SOLARIS EMEA LIMITED</t>
  </si>
  <si>
    <t>433/23</t>
  </si>
  <si>
    <t>Klips CY Ltd</t>
  </si>
  <si>
    <t>434/23</t>
  </si>
  <si>
    <t>435/23</t>
  </si>
  <si>
    <t>MITRADE EU LTD</t>
  </si>
  <si>
    <t>438/23</t>
  </si>
  <si>
    <t>LAIETANA LTD</t>
  </si>
  <si>
    <t>WRDNB LTD</t>
  </si>
  <si>
    <t>424/23</t>
  </si>
  <si>
    <t>426/23</t>
  </si>
  <si>
    <t>CDJ Social Stocks Limited</t>
  </si>
  <si>
    <t>428/23</t>
  </si>
  <si>
    <t>TIOMARKETS CY LTD</t>
  </si>
  <si>
    <t>429/23</t>
  </si>
  <si>
    <t>MEX EUROPE LTD</t>
  </si>
  <si>
    <t>430/23</t>
  </si>
  <si>
    <t>431/23</t>
  </si>
  <si>
    <t>KLEIS EU LTD</t>
  </si>
  <si>
    <t>436/23</t>
  </si>
  <si>
    <t>4X HUB EU LTD</t>
  </si>
  <si>
    <t>437/23</t>
  </si>
  <si>
    <t>PEAKSIGHT LTD</t>
  </si>
  <si>
    <t>440/23</t>
  </si>
  <si>
    <t>Global Trade CIF Ltd (ex Vistabrokers CIF Ltd)</t>
  </si>
  <si>
    <t>Μήνας αδειοδότησης για εταιρείες που αδειοδοτήθηκαν το 2024</t>
  </si>
  <si>
    <t>26 Degrees Global Markets (EU) Ltd (ex Invast Fin. Serv. (EU) Ltd)</t>
  </si>
  <si>
    <t>50KCY LTD (EX 50COINSCY LTD,UR TRADE FIX LTD)</t>
  </si>
  <si>
    <t>BANXSO LTD (ex XF SERVICES LTD)</t>
  </si>
  <si>
    <t>BM ZENITH INVESTMENT Ltd</t>
  </si>
  <si>
    <t>445/24</t>
  </si>
  <si>
    <t>BRICKHILL CAPITAL (CY) Ltd</t>
  </si>
  <si>
    <t>442/24</t>
  </si>
  <si>
    <t>CEX Markets LTD (ex CEX.IO MARKETS LTD)</t>
  </si>
  <si>
    <t>Coinbase Financial Services Europe Ltd (ex BUX EUROPE LTD, HUA REN)</t>
  </si>
  <si>
    <t>CTCAP LTD (EX CT CAPITALTRADERS LTD)</t>
  </si>
  <si>
    <t>DOO FINANCIAL CYPRUS LIMITED</t>
  </si>
  <si>
    <t>448/24</t>
  </si>
  <si>
    <t>ECOMMBX Investments Limited (ex Mercorix Limited (ex Symmetria F.S. Ltd)</t>
  </si>
  <si>
    <t>EVBX LTD (ex VSTAR &amp; SOHO MARKETS LTD)</t>
  </si>
  <si>
    <t>EXENICO (CY) LTD (EX GRANDIS SECURITIES LTD)</t>
  </si>
  <si>
    <t>Fusion Markets EU Ltd</t>
  </si>
  <si>
    <t>444/24</t>
  </si>
  <si>
    <t>GRAVITY PRIVATE WEALTH LTD</t>
  </si>
  <si>
    <t>447/24</t>
  </si>
  <si>
    <t>GTSE Capital Group LTD (EX Eight Plus Capital Ltd (ex Acier FX Ltd)</t>
  </si>
  <si>
    <t>Huaprime EU LTD (ex ULTIMA MARKETS CYPRUS LTD)</t>
  </si>
  <si>
    <t>Noemon Finance Ltd (ex AECL AMBER MARKETS CYPRUS LTD)</t>
  </si>
  <si>
    <t>449/24</t>
  </si>
  <si>
    <t>Novia Global Europe Limited (eX SHARES FINTECH LTD)</t>
  </si>
  <si>
    <t>OCI OASIS CAPITAL INVESTMENTS (CYPRUS) LTD</t>
  </si>
  <si>
    <t>443/24</t>
  </si>
  <si>
    <t>Olive Tree Capital Markets Limited (ex Atonline Ltd)</t>
  </si>
  <si>
    <t>PELICAN EXCHANGE EUROPE (CY) LTD</t>
  </si>
  <si>
    <t>441/24</t>
  </si>
  <si>
    <t>River Prime Europe Ltd (ex RIVER PRIME LTD)</t>
  </si>
  <si>
    <t>451/24</t>
  </si>
  <si>
    <t>Shine Trades Limited (CY) Ltd (EX Triumph, GSE Golden Sky)</t>
  </si>
  <si>
    <t>T Markets EU Limited (ex NBH Markets,ex FIDELISCM)</t>
  </si>
  <si>
    <t>The Ultima Investments Cyprus Limited (ex BrokerCreditService (Cyprus) Ltd)</t>
  </si>
  <si>
    <t>WB Trade EU LTD (ex Windsor Brokers Ltd)</t>
  </si>
  <si>
    <t>WSN CAPITAL LIMITED (ex WISUNO CAPITAL LIMITED)</t>
  </si>
  <si>
    <t>450/24</t>
  </si>
  <si>
    <t>XTELLUS EUROPE LTD</t>
  </si>
  <si>
    <t>446/24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</si>
</sst>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42" x14ac:knownFonts="1">
    <font>
      <sz val="11"/>
      <color theme="1"/>
      <name val="Calibri"/>
      <family val="2"/>
      <charset val="161"/>
      <scheme val="minor"/>
    </font>
    <font>
      <sz val="12"/>
      <color indexed="8"/>
      <name val="Times New Roman"/>
      <family val="1"/>
      <charset val="161"/>
    </font>
    <font>
      <b/>
      <sz val="12"/>
      <color indexed="8"/>
      <name val="Times New Roman"/>
      <family val="1"/>
      <charset val="161"/>
    </font>
    <font>
      <b/>
      <u/>
      <sz val="12"/>
      <color indexed="8"/>
      <name val="Times New Roman"/>
      <family val="1"/>
      <charset val="161"/>
    </font>
    <font>
      <sz val="10"/>
      <name val="Arial"/>
      <family val="2"/>
      <charset val="161"/>
    </font>
    <font>
      <sz val="11"/>
      <name val="Times New Roman"/>
      <family val="1"/>
      <charset val="161"/>
    </font>
    <font>
      <sz val="12"/>
      <color indexed="8"/>
      <name val="Calibri"/>
      <family val="2"/>
      <charset val="161"/>
    </font>
    <font>
      <b/>
      <u/>
      <sz val="12"/>
      <name val="Times New Roman"/>
      <family val="1"/>
      <charset val="161"/>
    </font>
    <font>
      <b/>
      <sz val="12"/>
      <name val="Times New Roman"/>
      <family val="1"/>
      <charset val="161"/>
    </font>
    <font>
      <sz val="12"/>
      <name val="Times New Roman"/>
      <family val="1"/>
      <charset val="161"/>
    </font>
    <font>
      <sz val="9"/>
      <color indexed="81"/>
      <name val="Tahoma"/>
      <family val="2"/>
      <charset val="161"/>
    </font>
    <font>
      <b/>
      <sz val="16"/>
      <color indexed="8"/>
      <name val="Times New Roman"/>
      <family val="1"/>
      <charset val="161"/>
    </font>
    <font>
      <sz val="16"/>
      <color indexed="8"/>
      <name val="Calibri"/>
      <family val="2"/>
      <charset val="161"/>
    </font>
    <font>
      <vertAlign val="superscript"/>
      <sz val="12"/>
      <name val="Times New Roman"/>
      <family val="1"/>
      <charset val="161"/>
    </font>
    <font>
      <sz val="10"/>
      <color indexed="8"/>
      <name val="Times New Roman"/>
      <family val="1"/>
      <charset val="161"/>
    </font>
    <font>
      <sz val="12"/>
      <color theme="1"/>
      <name val="Times New Roman"/>
      <family val="1"/>
      <charset val="161"/>
    </font>
    <font>
      <b/>
      <sz val="9"/>
      <color indexed="81"/>
      <name val="Tahoma"/>
      <family val="2"/>
      <charset val="161"/>
    </font>
    <font>
      <u/>
      <sz val="9.9"/>
      <color theme="10"/>
      <name val="Calibri"/>
      <family val="2"/>
      <charset val="161"/>
    </font>
    <font>
      <b/>
      <sz val="11"/>
      <name val="Times New Roman"/>
      <family val="1"/>
      <charset val="161"/>
    </font>
    <font>
      <sz val="12"/>
      <color theme="0"/>
      <name val="Times New Roman"/>
      <family val="1"/>
      <charset val="161"/>
    </font>
    <font>
      <b/>
      <sz val="11"/>
      <color indexed="8"/>
      <name val="Times New Roman"/>
      <family val="1"/>
      <charset val="161"/>
    </font>
    <font>
      <sz val="11"/>
      <color indexed="8"/>
      <name val="Times New Roman"/>
      <family val="1"/>
      <charset val="161"/>
    </font>
    <font>
      <u/>
      <sz val="12"/>
      <color indexed="8"/>
      <name val="Times New Roman"/>
      <family val="1"/>
      <charset val="161"/>
    </font>
    <font>
      <u/>
      <sz val="12"/>
      <name val="Times New Roman"/>
      <family val="1"/>
      <charset val="161"/>
    </font>
    <font>
      <vertAlign val="superscript"/>
      <sz val="11"/>
      <color indexed="8"/>
      <name val="Times New Roman"/>
      <family val="1"/>
      <charset val="161"/>
    </font>
    <font>
      <sz val="11"/>
      <color rgb="FFFF0000"/>
      <name val="Calibri"/>
      <family val="2"/>
      <charset val="161"/>
      <scheme val="minor"/>
    </font>
    <font>
      <sz val="11"/>
      <color rgb="FFFF0000"/>
      <name val="Times New Roman"/>
      <family val="1"/>
      <charset val="161"/>
    </font>
    <font>
      <b/>
      <vertAlign val="superscript"/>
      <sz val="11"/>
      <color indexed="8"/>
      <name val="Times New Roman"/>
      <family val="1"/>
      <charset val="161"/>
    </font>
    <font>
      <b/>
      <sz val="13"/>
      <name val="Times New Roman"/>
      <family val="1"/>
      <charset val="161"/>
    </font>
    <font>
      <b/>
      <u/>
      <sz val="11"/>
      <color indexed="8"/>
      <name val="Times New Roman"/>
      <family val="1"/>
      <charset val="161"/>
    </font>
    <font>
      <sz val="10"/>
      <color rgb="FFFF0000"/>
      <name val="Times New Roman"/>
      <family val="1"/>
      <charset val="161"/>
    </font>
    <font>
      <sz val="11"/>
      <name val="Calibri"/>
      <family val="2"/>
      <charset val="161"/>
      <scheme val="minor"/>
    </font>
    <font>
      <sz val="11"/>
      <color indexed="8"/>
      <name val="Calibri"/>
      <family val="2"/>
      <charset val="161"/>
      <scheme val="minor"/>
    </font>
    <font>
      <sz val="11"/>
      <color rgb="FF000000"/>
      <name val="Calibri"/>
      <family val="2"/>
      <charset val="161"/>
      <scheme val="minor"/>
    </font>
    <font>
      <sz val="9.9"/>
      <name val="Calibri"/>
      <family val="2"/>
      <charset val="161"/>
    </font>
    <font>
      <sz val="9"/>
      <color indexed="8"/>
      <name val="Calibri"/>
      <family val="2"/>
      <charset val="161"/>
    </font>
    <font>
      <sz val="8"/>
      <color indexed="8"/>
      <name val="Calibri"/>
      <family val="2"/>
      <charset val="161"/>
    </font>
    <font>
      <b/>
      <sz val="8"/>
      <color indexed="8"/>
      <name val="Calibri"/>
      <family val="2"/>
      <charset val="161"/>
    </font>
    <font>
      <b/>
      <sz val="11"/>
      <color theme="1"/>
      <name val="Calibri"/>
      <family val="2"/>
      <charset val="161"/>
      <scheme val="minor"/>
    </font>
    <font>
      <b/>
      <sz val="11"/>
      <color rgb="FF000000"/>
      <name val="Calibri"/>
      <family val="2"/>
      <charset val="161"/>
      <scheme val="minor"/>
    </font>
    <font>
      <sz val="8"/>
      <color indexed="8"/>
      <name val="Arial"/>
      <family val="2"/>
      <charset val="161"/>
    </font>
    <font>
      <sz val="10"/>
      <color theme="1"/>
      <name val="Calibri"/>
      <family val="2"/>
      <charset val="161"/>
      <scheme val="minor"/>
    </font>
  </fonts>
  <fills count="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24994659260841701"/>
        <bgColor indexed="64"/>
      </patternFill>
    </fill>
    <fill>
      <patternFill patternType="solid">
        <fgColor theme="0"/>
        <bgColor indexed="64"/>
      </patternFill>
    </fill>
    <fill>
      <patternFill patternType="solid">
        <fgColor rgb="FFDDEBF7"/>
        <bgColor rgb="FFDDEBF7"/>
      </patternFill>
    </fill>
  </fills>
  <borders count="15">
    <border>
      <left/>
      <right/>
      <top/>
      <bottom/>
      <diagonal/>
    </border>
    <border>
      <left/>
      <right/>
      <top/>
      <bottom style="thin">
        <color indexed="64"/>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right style="thin">
        <color auto="1"/>
      </right>
      <top style="thin">
        <color indexed="64"/>
      </top>
      <bottom style="double">
        <color indexed="64"/>
      </bottom>
      <diagonal/>
    </border>
    <border>
      <left style="thin">
        <color auto="1"/>
      </left>
      <right/>
      <top/>
      <bottom style="thin">
        <color auto="1"/>
      </bottom>
      <diagonal/>
    </border>
    <border>
      <left/>
      <right style="thin">
        <color auto="1"/>
      </right>
      <top style="double">
        <color indexed="64"/>
      </top>
      <bottom style="thin">
        <color auto="1"/>
      </bottom>
      <diagonal/>
    </border>
    <border>
      <left/>
      <right/>
      <top/>
      <bottom style="thin">
        <color rgb="FF95B3D7"/>
      </bottom>
      <diagonal/>
    </border>
    <border>
      <left/>
      <right/>
      <top/>
      <bottom style="thin">
        <color rgb="FF9BC2E6"/>
      </bottom>
      <diagonal/>
    </border>
    <border>
      <left/>
      <right/>
      <top style="thin">
        <color rgb="FF9BC2E6"/>
      </top>
      <bottom/>
      <diagonal/>
    </border>
  </borders>
  <cellStyleXfs count="4">
    <xf numFmtId="0" fontId="0" fillId="0" borderId="0"/>
    <xf numFmtId="0" fontId="4" fillId="0" borderId="0"/>
    <xf numFmtId="0" fontId="17" fillId="0" borderId="0" applyNumberFormat="0" applyFill="0" applyBorder="0" applyAlignment="0" applyProtection="0">
      <alignment vertical="top"/>
      <protection locked="0"/>
    </xf>
    <xf numFmtId="0" fontId="4" fillId="0" borderId="0"/>
  </cellStyleXfs>
  <cellXfs count="212">
    <xf numFmtId="0" fontId="0" fillId="0" borderId="0" xfId="0"/>
    <xf numFmtId="0" fontId="1" fillId="0" borderId="0" xfId="0" applyFont="1"/>
    <xf numFmtId="0" fontId="2" fillId="0" borderId="0" xfId="0" applyFont="1" applyAlignment="1">
      <alignment horizontal="center"/>
    </xf>
    <xf numFmtId="0" fontId="2" fillId="0" borderId="0" xfId="0" applyFont="1" applyAlignment="1">
      <alignment horizontal="right" indent="15"/>
    </xf>
    <xf numFmtId="0" fontId="14" fillId="0" borderId="0" xfId="0" applyFont="1"/>
    <xf numFmtId="0" fontId="14" fillId="0" borderId="0" xfId="0" applyFont="1" applyAlignment="1">
      <alignment vertical="top"/>
    </xf>
    <xf numFmtId="0" fontId="9" fillId="3" borderId="1" xfId="0" applyFont="1" applyFill="1" applyBorder="1" applyAlignment="1">
      <alignment horizontal="center"/>
    </xf>
    <xf numFmtId="3" fontId="9" fillId="3" borderId="0" xfId="0" applyNumberFormat="1" applyFont="1" applyFill="1" applyAlignment="1">
      <alignment horizontal="center"/>
    </xf>
    <xf numFmtId="0" fontId="17" fillId="0" borderId="0" xfId="2" applyAlignment="1" applyProtection="1"/>
    <xf numFmtId="3" fontId="9" fillId="0" borderId="0" xfId="0" applyNumberFormat="1" applyFont="1" applyAlignment="1">
      <alignment horizontal="center"/>
    </xf>
    <xf numFmtId="3" fontId="8" fillId="0" borderId="0" xfId="0" applyNumberFormat="1" applyFont="1" applyAlignment="1" applyProtection="1">
      <alignment horizontal="right"/>
      <protection hidden="1"/>
    </xf>
    <xf numFmtId="0" fontId="9" fillId="3" borderId="0" xfId="0" applyFont="1" applyFill="1" applyAlignment="1">
      <alignment horizontal="center" wrapText="1"/>
    </xf>
    <xf numFmtId="14" fontId="1" fillId="0" borderId="0" xfId="0" applyNumberFormat="1" applyFont="1"/>
    <xf numFmtId="0" fontId="1" fillId="4" borderId="0" xfId="0" applyFont="1" applyFill="1" applyProtection="1">
      <protection locked="0"/>
    </xf>
    <xf numFmtId="3" fontId="9" fillId="2" borderId="3" xfId="0" applyNumberFormat="1" applyFont="1" applyFill="1" applyBorder="1" applyAlignment="1" applyProtection="1">
      <alignment horizontal="center"/>
      <protection locked="0"/>
    </xf>
    <xf numFmtId="164" fontId="9" fillId="2" borderId="3" xfId="0" applyNumberFormat="1" applyFont="1" applyFill="1" applyBorder="1" applyAlignment="1" applyProtection="1">
      <alignment horizontal="center"/>
      <protection locked="0"/>
    </xf>
    <xf numFmtId="1" fontId="1" fillId="0" borderId="3" xfId="0" applyNumberFormat="1" applyFont="1" applyBorder="1" applyAlignment="1" applyProtection="1">
      <alignment horizontal="center"/>
      <protection locked="0"/>
    </xf>
    <xf numFmtId="14" fontId="1" fillId="0" borderId="3" xfId="0" applyNumberFormat="1" applyFont="1" applyBorder="1" applyAlignment="1" applyProtection="1">
      <alignment horizontal="center"/>
      <protection locked="0"/>
    </xf>
    <xf numFmtId="0" fontId="15" fillId="3" borderId="0" xfId="0" applyFont="1" applyFill="1" applyAlignment="1">
      <alignment horizontal="center" wrapText="1"/>
    </xf>
    <xf numFmtId="0" fontId="19" fillId="0" borderId="0" xfId="0" applyFont="1"/>
    <xf numFmtId="0" fontId="26" fillId="0" borderId="2" xfId="0" applyFont="1" applyBorder="1" applyAlignment="1" applyProtection="1">
      <alignment horizontal="center" wrapText="1"/>
      <protection hidden="1"/>
    </xf>
    <xf numFmtId="0" fontId="1" fillId="0" borderId="2" xfId="0" applyFont="1" applyBorder="1"/>
    <xf numFmtId="3" fontId="9" fillId="3" borderId="2" xfId="0" applyNumberFormat="1" applyFont="1" applyFill="1" applyBorder="1" applyAlignment="1">
      <alignment horizontal="center"/>
    </xf>
    <xf numFmtId="0" fontId="5" fillId="3" borderId="2" xfId="0" applyFont="1" applyFill="1" applyBorder="1" applyAlignment="1" applyProtection="1">
      <alignment horizontal="justify" wrapText="1"/>
      <protection hidden="1"/>
    </xf>
    <xf numFmtId="0" fontId="9" fillId="3" borderId="2" xfId="0" applyFont="1" applyFill="1" applyBorder="1" applyAlignment="1" applyProtection="1">
      <alignment horizontal="center" wrapText="1"/>
      <protection hidden="1"/>
    </xf>
    <xf numFmtId="0" fontId="9" fillId="3" borderId="2" xfId="0" applyFont="1" applyFill="1" applyBorder="1" applyAlignment="1" applyProtection="1">
      <alignment horizontal="center"/>
      <protection hidden="1"/>
    </xf>
    <xf numFmtId="3" fontId="9" fillId="3" borderId="2" xfId="0" applyNumberFormat="1" applyFont="1" applyFill="1" applyBorder="1" applyAlignment="1" applyProtection="1">
      <alignment horizontal="center"/>
      <protection hidden="1"/>
    </xf>
    <xf numFmtId="3" fontId="8" fillId="0" borderId="2" xfId="0" applyNumberFormat="1" applyFont="1" applyBorder="1" applyAlignment="1" applyProtection="1">
      <alignment horizontal="right"/>
      <protection hidden="1"/>
    </xf>
    <xf numFmtId="0" fontId="25" fillId="0" borderId="8" xfId="0" applyFont="1" applyBorder="1" applyAlignment="1">
      <alignment wrapText="1"/>
    </xf>
    <xf numFmtId="0" fontId="30" fillId="0" borderId="2" xfId="0" applyFont="1" applyBorder="1" applyAlignment="1" applyProtection="1">
      <alignment horizontal="center" vertical="top" wrapText="1"/>
      <protection hidden="1"/>
    </xf>
    <xf numFmtId="3" fontId="2" fillId="0" borderId="0" xfId="0" applyNumberFormat="1" applyFont="1" applyProtection="1">
      <protection hidden="1"/>
    </xf>
    <xf numFmtId="0" fontId="26" fillId="0" borderId="0" xfId="0" applyFont="1" applyAlignment="1" applyProtection="1">
      <alignment horizontal="center" wrapText="1"/>
      <protection hidden="1"/>
    </xf>
    <xf numFmtId="0" fontId="30" fillId="0" borderId="0" xfId="0" applyFont="1" applyAlignment="1" applyProtection="1">
      <alignment horizontal="center" vertical="top" wrapText="1"/>
      <protection hidden="1"/>
    </xf>
    <xf numFmtId="0" fontId="5" fillId="3" borderId="0" xfId="0" applyFont="1" applyFill="1" applyAlignment="1" applyProtection="1">
      <alignment horizontal="justify" wrapText="1"/>
      <protection hidden="1"/>
    </xf>
    <xf numFmtId="0" fontId="9" fillId="3" borderId="0" xfId="0" applyFont="1" applyFill="1" applyAlignment="1" applyProtection="1">
      <alignment horizontal="center" wrapText="1"/>
      <protection hidden="1"/>
    </xf>
    <xf numFmtId="0" fontId="9" fillId="3" borderId="0" xfId="0" applyFont="1" applyFill="1" applyAlignment="1" applyProtection="1">
      <alignment horizontal="center"/>
      <protection hidden="1"/>
    </xf>
    <xf numFmtId="3" fontId="9" fillId="3" borderId="0" xfId="0" applyNumberFormat="1" applyFont="1" applyFill="1" applyAlignment="1" applyProtection="1">
      <alignment horizontal="center"/>
      <protection hidden="1"/>
    </xf>
    <xf numFmtId="0" fontId="26" fillId="0" borderId="0" xfId="0" applyFont="1" applyAlignment="1" applyProtection="1">
      <alignment wrapText="1"/>
      <protection hidden="1"/>
    </xf>
    <xf numFmtId="3" fontId="9" fillId="0" borderId="0" xfId="0" applyNumberFormat="1" applyFont="1" applyAlignment="1" applyProtection="1">
      <alignment horizontal="right"/>
      <protection hidden="1"/>
    </xf>
    <xf numFmtId="0" fontId="1" fillId="5" borderId="0" xfId="0" applyFont="1" applyFill="1"/>
    <xf numFmtId="0" fontId="2" fillId="5" borderId="0" xfId="0" applyFont="1" applyFill="1" applyAlignment="1">
      <alignment horizontal="right"/>
    </xf>
    <xf numFmtId="0" fontId="2" fillId="5" borderId="0" xfId="0" applyFont="1" applyFill="1" applyAlignment="1">
      <alignment horizontal="center"/>
    </xf>
    <xf numFmtId="0" fontId="12" fillId="5" borderId="0" xfId="0" applyFont="1" applyFill="1"/>
    <xf numFmtId="0" fontId="1" fillId="2" borderId="0" xfId="0" applyFont="1" applyFill="1" applyAlignment="1">
      <alignment wrapText="1"/>
    </xf>
    <xf numFmtId="0" fontId="1" fillId="0" borderId="0" xfId="0" applyFont="1" applyAlignment="1">
      <alignment wrapText="1"/>
    </xf>
    <xf numFmtId="14" fontId="1" fillId="2" borderId="0" xfId="0" applyNumberFormat="1" applyFont="1" applyFill="1"/>
    <xf numFmtId="0" fontId="0" fillId="0" borderId="0" xfId="0" applyAlignment="1">
      <alignment wrapText="1"/>
    </xf>
    <xf numFmtId="0" fontId="25" fillId="0" borderId="0" xfId="0" applyFont="1" applyAlignment="1">
      <alignment wrapText="1"/>
    </xf>
    <xf numFmtId="0" fontId="21" fillId="0" borderId="0" xfId="0" applyFont="1" applyAlignment="1">
      <alignment horizontal="justify" vertical="justify" wrapText="1"/>
    </xf>
    <xf numFmtId="0" fontId="5" fillId="0" borderId="0" xfId="0" applyFont="1" applyAlignment="1">
      <alignment horizontal="justify" wrapText="1"/>
    </xf>
    <xf numFmtId="0" fontId="21" fillId="0" borderId="0" xfId="0" applyFont="1" applyAlignment="1">
      <alignment horizontal="justify" vertical="top"/>
    </xf>
    <xf numFmtId="0" fontId="21" fillId="0" borderId="0" xfId="0" applyFont="1"/>
    <xf numFmtId="0" fontId="20" fillId="0" borderId="0" xfId="0" applyFont="1" applyAlignment="1">
      <alignment horizontal="justify" vertical="top"/>
    </xf>
    <xf numFmtId="0" fontId="20" fillId="0" borderId="0" xfId="0" applyFont="1" applyAlignment="1">
      <alignment horizontal="justify" vertical="top" wrapText="1"/>
    </xf>
    <xf numFmtId="0" fontId="20" fillId="0" borderId="0" xfId="0" applyFont="1" applyAlignment="1">
      <alignment horizontal="justify" vertical="justify"/>
    </xf>
    <xf numFmtId="0" fontId="14" fillId="0" borderId="0" xfId="0" applyFont="1" applyAlignment="1">
      <alignment horizontal="justify"/>
    </xf>
    <xf numFmtId="0" fontId="14" fillId="0" borderId="0" xfId="0" applyFont="1" applyAlignment="1">
      <alignment horizontal="justify" wrapText="1"/>
    </xf>
    <xf numFmtId="0" fontId="1" fillId="4" borderId="0" xfId="0" applyFont="1" applyFill="1" applyAlignment="1">
      <alignment horizontal="justify"/>
    </xf>
    <xf numFmtId="0" fontId="6" fillId="4" borderId="0" xfId="0" applyFont="1" applyFill="1"/>
    <xf numFmtId="0" fontId="1" fillId="4" borderId="0" xfId="0" applyFont="1" applyFill="1" applyAlignment="1">
      <alignment horizontal="left"/>
    </xf>
    <xf numFmtId="0" fontId="2" fillId="5" borderId="0" xfId="0" applyFont="1" applyFill="1" applyAlignment="1">
      <alignment wrapText="1"/>
    </xf>
    <xf numFmtId="0" fontId="2" fillId="5" borderId="0" xfId="0" applyFont="1" applyFill="1" applyAlignment="1">
      <alignment horizontal="left" indent="15"/>
    </xf>
    <xf numFmtId="0" fontId="3" fillId="5" borderId="0" xfId="0" applyFont="1" applyFill="1"/>
    <xf numFmtId="0" fontId="1" fillId="5" borderId="0" xfId="0" applyFont="1" applyFill="1" applyAlignment="1">
      <alignment horizontal="justify" wrapText="1"/>
    </xf>
    <xf numFmtId="0" fontId="1" fillId="5" borderId="0" xfId="0" applyFont="1" applyFill="1" applyAlignment="1">
      <alignment wrapText="1"/>
    </xf>
    <xf numFmtId="0" fontId="1" fillId="5" borderId="7" xfId="0" applyFont="1" applyFill="1" applyBorder="1" applyAlignment="1">
      <alignment horizontal="right"/>
    </xf>
    <xf numFmtId="3" fontId="9" fillId="5" borderId="3" xfId="0" applyNumberFormat="1" applyFont="1" applyFill="1" applyBorder="1" applyAlignment="1" applyProtection="1">
      <alignment horizontal="center"/>
      <protection hidden="1"/>
    </xf>
    <xf numFmtId="0" fontId="25" fillId="5" borderId="8" xfId="0" applyFont="1" applyFill="1" applyBorder="1" applyAlignment="1">
      <alignment wrapText="1"/>
    </xf>
    <xf numFmtId="0" fontId="1" fillId="5" borderId="7" xfId="0" applyFont="1" applyFill="1" applyBorder="1"/>
    <xf numFmtId="0" fontId="9" fillId="5" borderId="0" xfId="0" applyFont="1" applyFill="1" applyAlignment="1">
      <alignment wrapText="1"/>
    </xf>
    <xf numFmtId="3" fontId="9" fillId="5" borderId="0" xfId="0" applyNumberFormat="1" applyFont="1" applyFill="1" applyAlignment="1">
      <alignment horizontal="center"/>
    </xf>
    <xf numFmtId="3" fontId="9" fillId="5" borderId="2" xfId="0" applyNumberFormat="1" applyFont="1" applyFill="1" applyBorder="1" applyAlignment="1" applyProtection="1">
      <alignment horizontal="right"/>
      <protection hidden="1"/>
    </xf>
    <xf numFmtId="0" fontId="8" fillId="5" borderId="0" xfId="0" applyFont="1" applyFill="1"/>
    <xf numFmtId="0" fontId="9" fillId="5" borderId="0" xfId="0" applyFont="1" applyFill="1"/>
    <xf numFmtId="3" fontId="8" fillId="5" borderId="9" xfId="0" applyNumberFormat="1" applyFont="1" applyFill="1" applyBorder="1" applyAlignment="1" applyProtection="1">
      <alignment horizontal="right"/>
      <protection hidden="1"/>
    </xf>
    <xf numFmtId="0" fontId="1" fillId="5" borderId="10" xfId="0" applyFont="1" applyFill="1" applyBorder="1"/>
    <xf numFmtId="0" fontId="1" fillId="5" borderId="1" xfId="0" applyFont="1" applyFill="1" applyBorder="1"/>
    <xf numFmtId="0" fontId="1" fillId="5" borderId="11" xfId="0" applyFont="1" applyFill="1" applyBorder="1"/>
    <xf numFmtId="0" fontId="17" fillId="5" borderId="0" xfId="2" applyFill="1" applyAlignment="1" applyProtection="1"/>
    <xf numFmtId="0" fontId="5" fillId="5" borderId="0" xfId="0" applyFont="1" applyFill="1" applyAlignment="1">
      <alignment horizontal="justify" wrapText="1"/>
    </xf>
    <xf numFmtId="0" fontId="2" fillId="5" borderId="0" xfId="0" applyFont="1" applyFill="1" applyAlignment="1">
      <alignment vertical="top"/>
    </xf>
    <xf numFmtId="0" fontId="21" fillId="5" borderId="0" xfId="0" applyFont="1" applyFill="1" applyAlignment="1">
      <alignment horizontal="justify" vertical="top"/>
    </xf>
    <xf numFmtId="0" fontId="21" fillId="5" borderId="0" xfId="0" applyFont="1" applyFill="1"/>
    <xf numFmtId="0" fontId="21" fillId="5" borderId="0" xfId="0" applyFont="1" applyFill="1" applyAlignment="1">
      <alignment horizontal="justify"/>
    </xf>
    <xf numFmtId="0" fontId="20" fillId="5" borderId="0" xfId="0" applyFont="1" applyFill="1" applyAlignment="1">
      <alignment horizontal="justify" vertical="top"/>
    </xf>
    <xf numFmtId="0" fontId="20" fillId="5" borderId="0" xfId="0" applyFont="1" applyFill="1" applyAlignment="1">
      <alignment vertical="top"/>
    </xf>
    <xf numFmtId="0" fontId="20" fillId="5" borderId="0" xfId="0" applyFont="1" applyFill="1" applyAlignment="1">
      <alignment horizontal="justify"/>
    </xf>
    <xf numFmtId="0" fontId="20" fillId="5" borderId="0" xfId="0" applyFont="1" applyFill="1" applyAlignment="1">
      <alignment horizontal="justify" vertical="justify"/>
    </xf>
    <xf numFmtId="0" fontId="2" fillId="5" borderId="0" xfId="0" applyFont="1" applyFill="1" applyAlignment="1">
      <alignment horizontal="justify"/>
    </xf>
    <xf numFmtId="0" fontId="2" fillId="5" borderId="0" xfId="0" applyFont="1" applyFill="1"/>
    <xf numFmtId="14" fontId="1" fillId="5" borderId="0" xfId="0" applyNumberFormat="1" applyFont="1" applyFill="1"/>
    <xf numFmtId="0" fontId="7" fillId="5" borderId="0" xfId="0" applyFont="1" applyFill="1" applyAlignment="1">
      <alignment wrapText="1"/>
    </xf>
    <xf numFmtId="0" fontId="0" fillId="5" borderId="0" xfId="0" applyFill="1" applyAlignment="1">
      <alignment wrapText="1"/>
    </xf>
    <xf numFmtId="0" fontId="7" fillId="5" borderId="0" xfId="0" applyFont="1" applyFill="1"/>
    <xf numFmtId="0" fontId="22" fillId="5" borderId="0" xfId="0" applyFont="1" applyFill="1"/>
    <xf numFmtId="0" fontId="19" fillId="5" borderId="0" xfId="0" applyFont="1" applyFill="1"/>
    <xf numFmtId="0" fontId="2" fillId="5" borderId="4" xfId="0" applyFont="1" applyFill="1" applyBorder="1"/>
    <xf numFmtId="0" fontId="28" fillId="5" borderId="5" xfId="2" applyFont="1" applyFill="1" applyBorder="1" applyAlignment="1" applyProtection="1"/>
    <xf numFmtId="0" fontId="5" fillId="5" borderId="5" xfId="0" applyFont="1" applyFill="1" applyBorder="1" applyAlignment="1">
      <alignment horizontal="justify" wrapText="1"/>
    </xf>
    <xf numFmtId="0" fontId="2" fillId="5" borderId="6" xfId="0" applyFont="1" applyFill="1" applyBorder="1" applyAlignment="1">
      <alignment horizontal="center"/>
    </xf>
    <xf numFmtId="0" fontId="8" fillId="5" borderId="0" xfId="1" applyFont="1" applyFill="1" applyAlignment="1">
      <alignment wrapText="1"/>
    </xf>
    <xf numFmtId="0" fontId="1" fillId="5" borderId="0" xfId="0" applyFont="1" applyFill="1" applyAlignment="1">
      <alignment horizontal="center"/>
    </xf>
    <xf numFmtId="3" fontId="2" fillId="5" borderId="2" xfId="0" applyNumberFormat="1" applyFont="1" applyFill="1" applyBorder="1" applyProtection="1">
      <protection hidden="1"/>
    </xf>
    <xf numFmtId="0" fontId="1" fillId="5" borderId="7" xfId="0" applyFont="1" applyFill="1" applyBorder="1" applyAlignment="1">
      <alignment horizontal="right" vertical="top"/>
    </xf>
    <xf numFmtId="0" fontId="18" fillId="5" borderId="0" xfId="0" applyFont="1" applyFill="1" applyAlignment="1">
      <alignment horizontal="justify" wrapText="1"/>
    </xf>
    <xf numFmtId="3" fontId="8" fillId="5" borderId="0" xfId="0" applyNumberFormat="1" applyFont="1" applyFill="1" applyAlignment="1">
      <alignment horizontal="center"/>
    </xf>
    <xf numFmtId="0" fontId="8" fillId="5" borderId="0" xfId="0" applyFont="1" applyFill="1" applyAlignment="1">
      <alignment horizontal="right"/>
    </xf>
    <xf numFmtId="0" fontId="8" fillId="5" borderId="0" xfId="0" applyFont="1" applyFill="1" applyAlignment="1">
      <alignment horizontal="center"/>
    </xf>
    <xf numFmtId="0" fontId="9" fillId="5" borderId="0" xfId="0" applyFont="1" applyFill="1" applyAlignment="1">
      <alignment horizontal="center" wrapText="1"/>
    </xf>
    <xf numFmtId="0" fontId="2" fillId="5" borderId="1" xfId="0" applyFont="1" applyFill="1" applyBorder="1" applyAlignment="1">
      <alignment horizontal="right"/>
    </xf>
    <xf numFmtId="0" fontId="8" fillId="5" borderId="1" xfId="0" applyFont="1" applyFill="1" applyBorder="1"/>
    <xf numFmtId="0" fontId="8" fillId="5" borderId="1" xfId="0" applyFont="1" applyFill="1" applyBorder="1" applyAlignment="1">
      <alignment horizontal="center"/>
    </xf>
    <xf numFmtId="3" fontId="9" fillId="5" borderId="1" xfId="0" applyNumberFormat="1" applyFont="1" applyFill="1" applyBorder="1" applyAlignment="1">
      <alignment horizontal="center"/>
    </xf>
    <xf numFmtId="3" fontId="8" fillId="5" borderId="0" xfId="0" applyNumberFormat="1" applyFont="1" applyFill="1" applyAlignment="1">
      <alignment horizontal="right"/>
    </xf>
    <xf numFmtId="3" fontId="8" fillId="5" borderId="0" xfId="0" applyNumberFormat="1" applyFont="1" applyFill="1"/>
    <xf numFmtId="0" fontId="1" fillId="5" borderId="0" xfId="0" applyFont="1" applyFill="1" applyAlignment="1">
      <alignment horizontal="left"/>
    </xf>
    <xf numFmtId="0" fontId="1" fillId="5" borderId="0" xfId="0" applyFont="1" applyFill="1" applyAlignment="1">
      <alignment horizontal="justify"/>
    </xf>
    <xf numFmtId="0" fontId="1" fillId="5" borderId="1" xfId="0" applyFont="1" applyFill="1" applyBorder="1" applyAlignment="1">
      <alignment horizontal="justify"/>
    </xf>
    <xf numFmtId="0" fontId="1" fillId="5" borderId="0" xfId="0" applyFont="1" applyFill="1" applyAlignment="1">
      <alignment horizontal="right"/>
    </xf>
    <xf numFmtId="1" fontId="1" fillId="0" borderId="3" xfId="0" applyNumberFormat="1" applyFont="1" applyBorder="1" applyAlignment="1" applyProtection="1">
      <alignment horizontal="center"/>
      <protection hidden="1"/>
    </xf>
    <xf numFmtId="0" fontId="17" fillId="5" borderId="0" xfId="2" applyFill="1" applyAlignment="1" applyProtection="1">
      <alignment horizontal="justify" vertical="top"/>
    </xf>
    <xf numFmtId="2" fontId="1" fillId="0" borderId="0" xfId="0" applyNumberFormat="1" applyFont="1" applyProtection="1">
      <protection hidden="1"/>
    </xf>
    <xf numFmtId="3" fontId="9" fillId="0" borderId="3" xfId="0" applyNumberFormat="1" applyFont="1" applyBorder="1" applyAlignment="1" applyProtection="1">
      <alignment horizontal="center"/>
      <protection hidden="1"/>
    </xf>
    <xf numFmtId="0" fontId="0" fillId="5" borderId="0" xfId="0" applyFill="1" applyAlignment="1">
      <alignment vertical="center" wrapText="1"/>
    </xf>
    <xf numFmtId="0" fontId="0" fillId="0" borderId="0" xfId="0" applyAlignment="1">
      <alignment horizontal="center" vertical="center"/>
    </xf>
    <xf numFmtId="0" fontId="0" fillId="0" borderId="0" xfId="0" applyAlignment="1">
      <alignment horizontal="left" vertical="center"/>
    </xf>
    <xf numFmtId="165" fontId="8" fillId="5" borderId="0" xfId="0" applyNumberFormat="1" applyFont="1" applyFill="1" applyAlignment="1">
      <alignment horizontal="center"/>
    </xf>
    <xf numFmtId="165" fontId="2" fillId="5" borderId="0" xfId="0" applyNumberFormat="1" applyFont="1" applyFill="1"/>
    <xf numFmtId="0" fontId="1" fillId="5" borderId="7" xfId="0" applyFont="1" applyFill="1" applyBorder="1" applyAlignment="1">
      <alignment horizontal="right" vertical="center"/>
    </xf>
    <xf numFmtId="0" fontId="23" fillId="5" borderId="0" xfId="0" applyFont="1" applyFill="1" applyAlignment="1">
      <alignment vertical="center" wrapText="1"/>
    </xf>
    <xf numFmtId="0" fontId="0" fillId="0" borderId="0" xfId="0" applyAlignment="1">
      <alignment horizontal="center" vertical="center" wrapText="1"/>
    </xf>
    <xf numFmtId="0" fontId="32" fillId="0" borderId="3" xfId="0" applyFont="1" applyBorder="1" applyAlignment="1">
      <alignment horizontal="center" vertical="center" wrapText="1"/>
    </xf>
    <xf numFmtId="0" fontId="31" fillId="0" borderId="0" xfId="0" applyFont="1" applyAlignment="1">
      <alignment horizontal="center" vertical="center"/>
    </xf>
    <xf numFmtId="0" fontId="32" fillId="0" borderId="0" xfId="0" applyFont="1" applyAlignment="1">
      <alignment horizontal="center" vertical="center" wrapText="1"/>
    </xf>
    <xf numFmtId="0" fontId="38" fillId="0" borderId="0" xfId="0" applyFont="1" applyAlignment="1">
      <alignment horizontal="center"/>
    </xf>
    <xf numFmtId="0" fontId="39" fillId="6" borderId="13" xfId="0" applyFont="1" applyFill="1" applyBorder="1"/>
    <xf numFmtId="0" fontId="39" fillId="6" borderId="13" xfId="0" applyFont="1" applyFill="1" applyBorder="1" applyAlignment="1">
      <alignment horizontal="center" wrapText="1"/>
    </xf>
    <xf numFmtId="0" fontId="39" fillId="0" borderId="13" xfId="0" applyFont="1" applyBorder="1" applyAlignment="1">
      <alignment horizontal="left"/>
    </xf>
    <xf numFmtId="0" fontId="39" fillId="0" borderId="13" xfId="0" applyFont="1" applyBorder="1"/>
    <xf numFmtId="0" fontId="39" fillId="0" borderId="13" xfId="0" applyFont="1" applyBorder="1" applyAlignment="1">
      <alignment horizontal="center"/>
    </xf>
    <xf numFmtId="0" fontId="33" fillId="0" borderId="13" xfId="0" applyFont="1" applyBorder="1" applyAlignment="1">
      <alignment horizontal="left" indent="1"/>
    </xf>
    <xf numFmtId="0" fontId="33" fillId="0" borderId="0" xfId="0" applyFont="1" applyAlignment="1">
      <alignment horizontal="left"/>
    </xf>
    <xf numFmtId="0" fontId="33" fillId="0" borderId="0" xfId="0" applyFont="1" applyAlignment="1">
      <alignment horizontal="center"/>
    </xf>
    <xf numFmtId="0" fontId="33" fillId="0" borderId="0" xfId="0" applyFont="1" applyAlignment="1">
      <alignment horizontal="left" indent="1"/>
    </xf>
    <xf numFmtId="0" fontId="39" fillId="6" borderId="14" xfId="0" applyFont="1" applyFill="1" applyBorder="1" applyAlignment="1">
      <alignment horizontal="left"/>
    </xf>
    <xf numFmtId="0" fontId="39" fillId="6" borderId="14" xfId="0" applyFont="1" applyFill="1" applyBorder="1"/>
    <xf numFmtId="0" fontId="39" fillId="6" borderId="14" xfId="0" applyFont="1" applyFill="1" applyBorder="1" applyAlignment="1">
      <alignment horizontal="center"/>
    </xf>
    <xf numFmtId="0" fontId="0" fillId="0" borderId="3" xfId="0" applyBorder="1" applyAlignment="1">
      <alignment horizontal="center" vertical="center"/>
    </xf>
    <xf numFmtId="0" fontId="31" fillId="0" borderId="3" xfId="0" applyFont="1" applyBorder="1" applyAlignment="1">
      <alignment horizontal="left" vertical="center" wrapText="1"/>
    </xf>
    <xf numFmtId="0" fontId="31" fillId="0" borderId="3" xfId="0" applyFont="1" applyBorder="1" applyAlignment="1">
      <alignment horizontal="center" vertical="center"/>
    </xf>
    <xf numFmtId="0" fontId="32" fillId="0" borderId="3" xfId="0" applyFont="1" applyBorder="1" applyAlignment="1">
      <alignment horizontal="left" vertical="center" wrapText="1"/>
    </xf>
    <xf numFmtId="0" fontId="31" fillId="0" borderId="12" xfId="0" applyFont="1" applyBorder="1" applyAlignment="1">
      <alignment horizontal="left" vertical="center" wrapText="1"/>
    </xf>
    <xf numFmtId="0" fontId="32" fillId="0" borderId="3" xfId="3" applyFont="1" applyBorder="1" applyAlignment="1">
      <alignment horizontal="left" vertical="center" wrapText="1"/>
    </xf>
    <xf numFmtId="0" fontId="0" fillId="0" borderId="3" xfId="0" applyBorder="1" applyAlignment="1">
      <alignment horizontal="left" vertical="center" wrapText="1"/>
    </xf>
    <xf numFmtId="0" fontId="33" fillId="0" borderId="3" xfId="0" applyFont="1" applyBorder="1" applyAlignment="1">
      <alignment horizontal="left" vertical="center" wrapText="1"/>
    </xf>
    <xf numFmtId="0" fontId="33" fillId="0" borderId="3" xfId="0" applyFont="1" applyBorder="1" applyAlignment="1">
      <alignment horizontal="left" vertical="center"/>
    </xf>
    <xf numFmtId="0" fontId="40" fillId="0" borderId="3" xfId="0" applyFont="1" applyBorder="1" applyAlignment="1">
      <alignment vertical="top"/>
    </xf>
    <xf numFmtId="0" fontId="0" fillId="0" borderId="8" xfId="0" applyBorder="1" applyAlignment="1">
      <alignment horizontal="center" vertical="center"/>
    </xf>
    <xf numFmtId="0" fontId="35" fillId="0" borderId="3" xfId="3" applyFont="1" applyBorder="1" applyAlignment="1">
      <alignment horizontal="center" vertical="top" wrapText="1"/>
    </xf>
    <xf numFmtId="0" fontId="36" fillId="0" borderId="3" xfId="3" applyFont="1" applyBorder="1" applyAlignment="1">
      <alignment horizontal="center" vertical="top" wrapText="1"/>
    </xf>
    <xf numFmtId="0" fontId="31" fillId="0" borderId="8" xfId="0" applyFont="1" applyBorder="1" applyAlignment="1">
      <alignment horizontal="center" vertical="center"/>
    </xf>
    <xf numFmtId="0" fontId="35" fillId="0" borderId="3" xfId="3" applyFont="1" applyBorder="1" applyAlignment="1">
      <alignment horizontal="justify" vertical="top" wrapText="1"/>
    </xf>
    <xf numFmtId="0" fontId="36" fillId="0" borderId="3" xfId="3" applyFont="1" applyBorder="1" applyAlignment="1">
      <alignment horizontal="center" vertical="top"/>
    </xf>
    <xf numFmtId="0" fontId="37" fillId="0" borderId="3" xfId="3" applyFont="1" applyBorder="1" applyAlignment="1">
      <alignment horizontal="center" vertical="top" wrapText="1"/>
    </xf>
    <xf numFmtId="0" fontId="0" fillId="0" borderId="8" xfId="0" applyBorder="1"/>
    <xf numFmtId="0" fontId="32" fillId="0" borderId="3" xfId="3" applyFont="1" applyBorder="1" applyAlignment="1">
      <alignment horizontal="center" vertical="center" wrapText="1"/>
    </xf>
    <xf numFmtId="0" fontId="41" fillId="0" borderId="0" xfId="0" applyFont="1" applyAlignment="1">
      <alignment horizontal="center" vertical="center" wrapText="1"/>
    </xf>
    <xf numFmtId="0" fontId="35" fillId="0" borderId="0" xfId="3" applyFont="1" applyAlignment="1">
      <alignment horizontal="center" vertical="top" wrapText="1"/>
    </xf>
    <xf numFmtId="0" fontId="32" fillId="0" borderId="3" xfId="3" applyFont="1" applyBorder="1" applyAlignment="1">
      <alignment vertical="center" wrapText="1"/>
    </xf>
    <xf numFmtId="0" fontId="31" fillId="0" borderId="3" xfId="0" applyFont="1" applyBorder="1" applyAlignment="1">
      <alignment horizontal="left" vertical="center"/>
    </xf>
    <xf numFmtId="0" fontId="35" fillId="0" borderId="3" xfId="3" applyFont="1" applyBorder="1" applyAlignment="1">
      <alignment horizontal="center" vertical="top"/>
    </xf>
    <xf numFmtId="0" fontId="32" fillId="0" borderId="0" xfId="3" applyFont="1" applyAlignment="1">
      <alignment horizontal="left" vertical="center" wrapText="1"/>
    </xf>
    <xf numFmtId="0" fontId="35" fillId="0" borderId="8" xfId="3" applyFont="1" applyBorder="1" applyAlignment="1">
      <alignment horizontal="center" vertical="top"/>
    </xf>
    <xf numFmtId="0" fontId="35" fillId="3" borderId="3" xfId="3" applyFont="1" applyFill="1" applyBorder="1" applyAlignment="1">
      <alignment horizontal="center" vertical="top"/>
    </xf>
    <xf numFmtId="0" fontId="11" fillId="5" borderId="0" xfId="0" applyFont="1" applyFill="1" applyAlignment="1">
      <alignment horizontal="center"/>
    </xf>
    <xf numFmtId="0" fontId="12" fillId="5" borderId="0" xfId="0" applyFont="1" applyFill="1"/>
    <xf numFmtId="0" fontId="7" fillId="5" borderId="0" xfId="0" applyFont="1" applyFill="1"/>
    <xf numFmtId="0" fontId="8" fillId="5" borderId="0" xfId="0" applyFont="1" applyFill="1"/>
    <xf numFmtId="0" fontId="1" fillId="5" borderId="0" xfId="0" applyFont="1" applyFill="1"/>
    <xf numFmtId="0" fontId="2" fillId="0" borderId="0" xfId="0" applyFont="1" applyAlignment="1">
      <alignment wrapText="1"/>
    </xf>
    <xf numFmtId="0" fontId="0" fillId="0" borderId="0" xfId="0"/>
    <xf numFmtId="0" fontId="1" fillId="2" borderId="0" xfId="0" applyFont="1" applyFill="1" applyAlignment="1" applyProtection="1">
      <alignment wrapText="1"/>
      <protection locked="0"/>
    </xf>
    <xf numFmtId="0" fontId="2" fillId="5" borderId="0" xfId="0" applyFont="1" applyFill="1" applyAlignment="1">
      <alignment wrapText="1"/>
    </xf>
    <xf numFmtId="0" fontId="6" fillId="5" borderId="0" xfId="0" applyFont="1" applyFill="1" applyAlignment="1">
      <alignment wrapText="1"/>
    </xf>
    <xf numFmtId="0" fontId="1" fillId="5" borderId="0" xfId="0" applyFont="1" applyFill="1" applyAlignment="1">
      <alignment horizontal="justify" wrapText="1"/>
    </xf>
    <xf numFmtId="0" fontId="1" fillId="5" borderId="0" xfId="0" applyFont="1" applyFill="1" applyAlignment="1">
      <alignment wrapText="1"/>
    </xf>
    <xf numFmtId="0" fontId="26" fillId="0" borderId="8" xfId="0" applyFont="1" applyBorder="1" applyAlignment="1" applyProtection="1">
      <alignment wrapText="1"/>
      <protection hidden="1"/>
    </xf>
    <xf numFmtId="0" fontId="0" fillId="0" borderId="8" xfId="0" applyBorder="1" applyAlignment="1">
      <alignment wrapText="1"/>
    </xf>
    <xf numFmtId="0" fontId="1" fillId="4" borderId="0" xfId="0" applyFont="1" applyFill="1" applyAlignment="1" applyProtection="1">
      <alignment horizontal="justify"/>
      <protection locked="0"/>
    </xf>
    <xf numFmtId="0" fontId="6" fillId="4" borderId="0" xfId="0" applyFont="1" applyFill="1" applyProtection="1">
      <protection locked="0"/>
    </xf>
    <xf numFmtId="0" fontId="20" fillId="5" borderId="0" xfId="0" applyFont="1" applyFill="1" applyAlignment="1">
      <alignment horizontal="justify" vertical="top" wrapText="1"/>
    </xf>
    <xf numFmtId="0" fontId="20" fillId="5" borderId="0" xfId="0" applyFont="1" applyFill="1" applyAlignment="1">
      <alignment horizontal="justify" vertical="justify"/>
    </xf>
    <xf numFmtId="0" fontId="9" fillId="5" borderId="0" xfId="0" applyFont="1" applyFill="1" applyAlignment="1">
      <alignment vertical="center" wrapText="1"/>
    </xf>
    <xf numFmtId="0" fontId="0" fillId="5" borderId="0" xfId="0" applyFill="1" applyAlignment="1">
      <alignment vertical="center" wrapText="1"/>
    </xf>
    <xf numFmtId="0" fontId="0" fillId="5" borderId="2" xfId="0" applyFill="1" applyBorder="1" applyAlignment="1">
      <alignment vertical="center" wrapText="1"/>
    </xf>
    <xf numFmtId="0" fontId="9" fillId="5" borderId="0" xfId="0" applyFont="1" applyFill="1" applyAlignment="1">
      <alignment horizontal="left" wrapText="1"/>
    </xf>
    <xf numFmtId="0" fontId="0" fillId="5" borderId="0" xfId="0" applyFill="1" applyAlignment="1">
      <alignment wrapText="1"/>
    </xf>
    <xf numFmtId="0" fontId="9" fillId="5" borderId="0" xfId="1" applyFont="1" applyFill="1" applyAlignment="1">
      <alignment vertical="center" wrapText="1"/>
    </xf>
    <xf numFmtId="0" fontId="9" fillId="5" borderId="0" xfId="1" applyFont="1" applyFill="1" applyAlignment="1">
      <alignment horizontal="left" vertical="center" wrapText="1"/>
    </xf>
    <xf numFmtId="0" fontId="14" fillId="0" borderId="0" xfId="0" applyFont="1" applyAlignment="1">
      <alignment horizontal="justify" wrapText="1"/>
    </xf>
    <xf numFmtId="0" fontId="1" fillId="5" borderId="0" xfId="0" applyFont="1" applyFill="1" applyAlignment="1">
      <alignment horizontal="justify"/>
    </xf>
    <xf numFmtId="0" fontId="21" fillId="5" borderId="0" xfId="0" applyFont="1" applyFill="1" applyAlignment="1">
      <alignment horizontal="justify" vertical="justify" wrapText="1"/>
    </xf>
    <xf numFmtId="0" fontId="14" fillId="0" borderId="0" xfId="0" applyFont="1" applyAlignment="1">
      <alignment horizontal="justify"/>
    </xf>
    <xf numFmtId="0" fontId="20" fillId="5" borderId="0" xfId="0" applyFont="1" applyFill="1" applyAlignment="1">
      <alignment horizontal="justify" vertical="top"/>
    </xf>
    <xf numFmtId="0" fontId="21" fillId="5" borderId="0" xfId="0" applyFont="1" applyFill="1" applyAlignment="1">
      <alignment horizontal="justify" vertical="top"/>
    </xf>
    <xf numFmtId="0" fontId="0" fillId="5" borderId="0" xfId="0" applyFill="1" applyAlignment="1">
      <alignment horizontal="justify" vertical="top" wrapText="1"/>
    </xf>
    <xf numFmtId="0" fontId="20" fillId="5" borderId="0" xfId="0" applyFont="1" applyFill="1" applyAlignment="1">
      <alignment horizontal="justify" wrapText="1"/>
    </xf>
    <xf numFmtId="0" fontId="0" fillId="5" borderId="0" xfId="0" applyFill="1" applyAlignment="1">
      <alignment horizontal="justify" wrapText="1"/>
    </xf>
    <xf numFmtId="0" fontId="17" fillId="0" borderId="0" xfId="2" applyFill="1" applyAlignment="1" applyProtection="1">
      <alignment horizontal="justify" wrapText="1"/>
    </xf>
    <xf numFmtId="0" fontId="17" fillId="0" borderId="0" xfId="2" applyFill="1" applyAlignment="1" applyProtection="1">
      <alignment wrapText="1"/>
    </xf>
    <xf numFmtId="0" fontId="17" fillId="5" borderId="0" xfId="2" applyFill="1" applyAlignment="1" applyProtection="1"/>
    <xf numFmtId="0" fontId="17" fillId="0" borderId="0" xfId="2" applyAlignment="1" applyProtection="1"/>
  </cellXfs>
  <cellStyles count="4">
    <cellStyle name="Hyperlink" xfId="2" builtinId="8"/>
    <cellStyle name="Normal" xfId="0" builtinId="0"/>
    <cellStyle name="Normal 2" xfId="3" xr:uid="{00000000-0005-0000-0000-000002000000}"/>
    <cellStyle name="Normal_Sheet1" xfId="1" xr:uid="{00000000-0005-0000-0000-00000300000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theme="0" tint="-0.3499862666707357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415290</xdr:colOff>
      <xdr:row>8</xdr:row>
      <xdr:rowOff>110490</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10025" cy="16954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cysec.gov.cy/CMSPages/GetFile.aspx?guid=d08467b1-c7e7-4466-a129-9c5446e3afe2" TargetMode="External"/><Relationship Id="rId7" Type="http://schemas.openxmlformats.org/officeDocument/2006/relationships/vmlDrawing" Target="../drawings/vmlDrawing1.vml"/><Relationship Id="rId2" Type="http://schemas.openxmlformats.org/officeDocument/2006/relationships/hyperlink" Target="https://www.cysec.gov.cy/el-GR/cysec/fees/Investment-Firms-Fees/" TargetMode="External"/><Relationship Id="rId1" Type="http://schemas.openxmlformats.org/officeDocument/2006/relationships/hyperlink" Target="http://sdw.ecb.europa.eu/curConverter.do?sourceAmount=500.0&amp;sourceCurrency=CYP&amp;targetCurrency=EUR&amp;inputDate=08-11-2007&amp;submitConvert.x=248&amp;submitConvert.y=13"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data.ecb.europa.eu/currency-converter?sourceAmount=1.0&amp;sourceCurrency=EUR&amp;targetCurrency=USD&amp;inputDate=31-12-2022&amp;submitConvert.x=7&amp;submitConvert.y=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04"/>
  <sheetViews>
    <sheetView tabSelected="1" topLeftCell="A83" zoomScale="70" zoomScaleNormal="70" zoomScaleSheetLayoutView="100" workbookViewId="0">
      <selection activeCell="I22" sqref="I22"/>
    </sheetView>
  </sheetViews>
  <sheetFormatPr defaultColWidth="9.109375" defaultRowHeight="15.6" x14ac:dyDescent="0.3"/>
  <cols>
    <col min="1" max="1" width="6.109375" style="1" customWidth="1"/>
    <col min="2" max="2" width="18.6640625" style="1" customWidth="1"/>
    <col min="3" max="3" width="12.109375" style="1" customWidth="1"/>
    <col min="4" max="4" width="13.44140625" style="1" customWidth="1"/>
    <col min="5" max="5" width="15.33203125" style="1" customWidth="1"/>
    <col min="6" max="6" width="18.109375" style="1" customWidth="1"/>
    <col min="7" max="7" width="17.44140625" style="1" customWidth="1"/>
    <col min="8" max="8" width="0.44140625" style="1" customWidth="1"/>
    <col min="9" max="9" width="7.33203125" style="1" customWidth="1"/>
    <col min="10" max="16384" width="9.109375" style="1"/>
  </cols>
  <sheetData>
    <row r="1" spans="1:8" x14ac:dyDescent="0.3">
      <c r="A1" s="39"/>
      <c r="B1" s="39"/>
      <c r="C1" s="39"/>
      <c r="D1" s="39"/>
      <c r="E1" s="39"/>
      <c r="F1" s="39"/>
      <c r="G1" s="40"/>
      <c r="H1" s="40"/>
    </row>
    <row r="2" spans="1:8" x14ac:dyDescent="0.3">
      <c r="A2" s="39"/>
      <c r="B2" s="39"/>
      <c r="C2" s="39"/>
      <c r="D2" s="39"/>
      <c r="E2" s="39"/>
      <c r="F2" s="39"/>
      <c r="G2" s="39"/>
      <c r="H2" s="39"/>
    </row>
    <row r="3" spans="1:8" x14ac:dyDescent="0.3">
      <c r="A3" s="39"/>
      <c r="B3" s="41"/>
      <c r="C3" s="41"/>
      <c r="D3" s="39"/>
      <c r="E3" s="39"/>
      <c r="F3" s="39"/>
      <c r="G3" s="39"/>
      <c r="H3" s="39"/>
    </row>
    <row r="4" spans="1:8" x14ac:dyDescent="0.3">
      <c r="A4" s="39"/>
      <c r="B4" s="41"/>
      <c r="C4" s="41"/>
      <c r="D4" s="39"/>
      <c r="E4" s="39"/>
      <c r="F4" s="39"/>
      <c r="G4" s="39"/>
      <c r="H4" s="39"/>
    </row>
    <row r="5" spans="1:8" x14ac:dyDescent="0.3">
      <c r="A5" s="39"/>
      <c r="B5" s="39"/>
      <c r="C5" s="39"/>
      <c r="D5" s="39"/>
      <c r="E5" s="39"/>
      <c r="F5" s="39"/>
      <c r="G5" s="39"/>
      <c r="H5" s="39"/>
    </row>
    <row r="6" spans="1:8" x14ac:dyDescent="0.3">
      <c r="A6" s="39"/>
      <c r="B6" s="41"/>
      <c r="C6" s="41"/>
      <c r="D6" s="39"/>
      <c r="E6" s="39"/>
      <c r="F6" s="39"/>
      <c r="G6" s="39"/>
      <c r="H6" s="39"/>
    </row>
    <row r="7" spans="1:8" x14ac:dyDescent="0.3">
      <c r="A7" s="39"/>
      <c r="B7" s="41"/>
      <c r="C7" s="41"/>
      <c r="D7" s="39"/>
      <c r="E7" s="39"/>
      <c r="F7" s="39"/>
      <c r="G7" s="39"/>
      <c r="H7" s="39"/>
    </row>
    <row r="8" spans="1:8" x14ac:dyDescent="0.3">
      <c r="A8" s="39"/>
      <c r="B8" s="41"/>
      <c r="C8" s="41"/>
      <c r="D8" s="39"/>
      <c r="E8" s="39"/>
      <c r="F8" s="39"/>
      <c r="G8" s="39"/>
      <c r="H8" s="39"/>
    </row>
    <row r="9" spans="1:8" x14ac:dyDescent="0.3">
      <c r="A9" s="39"/>
      <c r="B9" s="41"/>
      <c r="C9" s="41"/>
      <c r="D9" s="39"/>
      <c r="E9" s="39"/>
      <c r="F9" s="39"/>
      <c r="G9" s="39"/>
      <c r="H9" s="39"/>
    </row>
    <row r="10" spans="1:8" x14ac:dyDescent="0.3">
      <c r="A10" s="39"/>
      <c r="B10" s="41"/>
      <c r="C10" s="41"/>
      <c r="D10" s="39"/>
      <c r="E10" s="39"/>
      <c r="F10" s="39"/>
      <c r="G10" s="39"/>
      <c r="H10" s="39"/>
    </row>
    <row r="11" spans="1:8" x14ac:dyDescent="0.3">
      <c r="A11" s="39"/>
      <c r="B11" s="41"/>
      <c r="C11" s="41"/>
      <c r="D11" s="39"/>
      <c r="E11" s="39"/>
      <c r="F11" s="39"/>
      <c r="G11" s="39"/>
      <c r="H11" s="39"/>
    </row>
    <row r="12" spans="1:8" x14ac:dyDescent="0.3">
      <c r="A12" s="39"/>
      <c r="B12" s="41"/>
      <c r="C12" s="41"/>
      <c r="D12" s="39"/>
      <c r="E12" s="39"/>
      <c r="F12" s="39"/>
      <c r="G12" s="39"/>
      <c r="H12" s="39"/>
    </row>
    <row r="13" spans="1:8" ht="28.5" customHeight="1" x14ac:dyDescent="0.4">
      <c r="A13" s="39"/>
      <c r="B13" s="174" t="s">
        <v>17</v>
      </c>
      <c r="C13" s="175"/>
      <c r="D13" s="175"/>
      <c r="E13" s="175"/>
      <c r="F13" s="175"/>
      <c r="G13" s="175"/>
      <c r="H13" s="42"/>
    </row>
    <row r="14" spans="1:8" ht="28.5" customHeight="1" x14ac:dyDescent="0.4">
      <c r="A14" s="39"/>
      <c r="B14" s="174" t="s">
        <v>66</v>
      </c>
      <c r="C14" s="175"/>
      <c r="D14" s="175"/>
      <c r="E14" s="175"/>
      <c r="F14" s="175"/>
      <c r="G14" s="175"/>
      <c r="H14" s="42"/>
    </row>
    <row r="15" spans="1:8" x14ac:dyDescent="0.3">
      <c r="A15" s="39"/>
      <c r="B15" s="41"/>
      <c r="C15" s="41"/>
      <c r="D15" s="39"/>
      <c r="E15" s="39"/>
      <c r="F15" s="39"/>
      <c r="G15" s="39"/>
      <c r="H15" s="39"/>
    </row>
    <row r="16" spans="1:8" x14ac:dyDescent="0.3">
      <c r="A16" s="39"/>
      <c r="B16" s="41"/>
      <c r="C16" s="41"/>
      <c r="D16" s="39"/>
      <c r="E16" s="39"/>
      <c r="F16" s="39"/>
      <c r="G16" s="39"/>
      <c r="H16" s="39"/>
    </row>
    <row r="17" spans="1:8" x14ac:dyDescent="0.3">
      <c r="A17" s="39"/>
      <c r="B17" s="41"/>
      <c r="C17" s="41"/>
      <c r="D17" s="39"/>
      <c r="E17" s="39"/>
      <c r="F17" s="39"/>
      <c r="G17" s="39"/>
      <c r="H17" s="39"/>
    </row>
    <row r="18" spans="1:8" x14ac:dyDescent="0.3">
      <c r="A18" s="39"/>
      <c r="B18" s="41"/>
      <c r="C18" s="41"/>
      <c r="D18" s="39"/>
      <c r="E18" s="39"/>
      <c r="F18" s="39"/>
      <c r="G18" s="39"/>
      <c r="H18" s="39"/>
    </row>
    <row r="19" spans="1:8" x14ac:dyDescent="0.3">
      <c r="A19" s="39"/>
      <c r="B19" s="41"/>
      <c r="C19" s="41"/>
      <c r="D19" s="39"/>
      <c r="E19" s="39"/>
      <c r="F19" s="39"/>
      <c r="G19" s="39"/>
      <c r="H19" s="39"/>
    </row>
    <row r="20" spans="1:8" x14ac:dyDescent="0.3">
      <c r="A20" s="39"/>
      <c r="B20" s="41"/>
      <c r="C20" s="41"/>
      <c r="D20" s="39"/>
      <c r="E20" s="39"/>
      <c r="F20" s="39"/>
      <c r="G20" s="39"/>
      <c r="H20" s="39"/>
    </row>
    <row r="21" spans="1:8" x14ac:dyDescent="0.3">
      <c r="A21" s="39"/>
      <c r="B21" s="39"/>
      <c r="C21" s="39"/>
      <c r="D21" s="39"/>
      <c r="E21" s="39"/>
      <c r="F21" s="39"/>
      <c r="G21" s="39"/>
      <c r="H21" s="39"/>
    </row>
    <row r="22" spans="1:8" x14ac:dyDescent="0.3">
      <c r="A22" s="39"/>
      <c r="B22" s="39"/>
      <c r="C22" s="39"/>
      <c r="D22" s="39"/>
      <c r="E22" s="39"/>
      <c r="F22" s="39"/>
      <c r="G22" s="39"/>
      <c r="H22" s="39"/>
    </row>
    <row r="23" spans="1:8" ht="29.25" customHeight="1" x14ac:dyDescent="0.3">
      <c r="A23" s="39"/>
      <c r="B23" s="179" t="s">
        <v>27</v>
      </c>
      <c r="C23" s="180"/>
      <c r="D23" s="180"/>
      <c r="E23" s="181" t="s">
        <v>410</v>
      </c>
      <c r="F23" s="181"/>
      <c r="G23" s="181"/>
      <c r="H23" s="43"/>
    </row>
    <row r="24" spans="1:8" x14ac:dyDescent="0.3">
      <c r="A24" s="39"/>
      <c r="B24" s="60"/>
      <c r="C24" s="60"/>
      <c r="D24" s="61"/>
      <c r="F24" s="39"/>
      <c r="G24" s="39"/>
    </row>
    <row r="25" spans="1:8" ht="18.899999999999999" customHeight="1" x14ac:dyDescent="0.3">
      <c r="A25" s="39"/>
      <c r="B25" s="182" t="s">
        <v>28</v>
      </c>
      <c r="C25" s="183"/>
      <c r="D25" s="61"/>
      <c r="E25" s="121" t="e">
        <f>VLOOKUP(E23,Sheet3!$C$3:$E$238,2,FALSE)</f>
        <v>#N/A</v>
      </c>
      <c r="F25" s="39"/>
      <c r="G25" s="39"/>
    </row>
    <row r="26" spans="1:8" x14ac:dyDescent="0.3">
      <c r="A26" s="39"/>
      <c r="B26" s="60"/>
      <c r="C26" s="60"/>
      <c r="D26" s="61"/>
      <c r="E26" s="39"/>
      <c r="F26" s="39"/>
      <c r="G26" s="39"/>
    </row>
    <row r="27" spans="1:8" x14ac:dyDescent="0.3">
      <c r="A27" s="39"/>
      <c r="B27" s="60"/>
      <c r="C27" s="60"/>
      <c r="D27" s="61"/>
      <c r="E27" s="39"/>
      <c r="F27" s="39"/>
      <c r="G27" s="39"/>
    </row>
    <row r="28" spans="1:8" x14ac:dyDescent="0.3">
      <c r="A28" s="39"/>
      <c r="B28" s="39"/>
      <c r="C28" s="39"/>
      <c r="D28" s="39"/>
      <c r="E28" s="39"/>
      <c r="F28" s="39"/>
      <c r="G28" s="39"/>
    </row>
    <row r="29" spans="1:8" x14ac:dyDescent="0.3">
      <c r="A29" s="39"/>
      <c r="B29" s="39"/>
      <c r="C29" s="39"/>
      <c r="D29" s="39"/>
      <c r="E29" s="39"/>
      <c r="F29" s="39"/>
      <c r="G29" s="39"/>
    </row>
    <row r="30" spans="1:8" x14ac:dyDescent="0.3">
      <c r="A30" s="39"/>
      <c r="B30" s="62" t="s">
        <v>0</v>
      </c>
      <c r="C30" s="62"/>
      <c r="D30" s="61"/>
      <c r="E30" s="39"/>
      <c r="F30" s="39"/>
      <c r="G30" s="39"/>
    </row>
    <row r="31" spans="1:8" ht="66" customHeight="1" x14ac:dyDescent="0.3">
      <c r="A31" s="39"/>
      <c r="B31" s="184" t="s">
        <v>96</v>
      </c>
      <c r="C31" s="184"/>
      <c r="D31" s="185"/>
      <c r="E31" s="185"/>
      <c r="F31" s="185"/>
      <c r="G31" s="185"/>
      <c r="H31" s="44"/>
    </row>
    <row r="32" spans="1:8" ht="16.5" customHeight="1" x14ac:dyDescent="0.3">
      <c r="A32" s="39"/>
      <c r="B32" s="63"/>
      <c r="C32" s="63"/>
      <c r="D32" s="64"/>
      <c r="E32" s="64"/>
      <c r="F32" s="64"/>
      <c r="G32" s="64"/>
      <c r="H32" s="44"/>
    </row>
    <row r="33" spans="1:13" x14ac:dyDescent="0.3">
      <c r="A33" s="39"/>
      <c r="B33" s="60"/>
      <c r="C33" s="60"/>
      <c r="D33" s="61"/>
      <c r="E33" s="39"/>
      <c r="F33" s="39"/>
      <c r="G33" s="39"/>
    </row>
    <row r="34" spans="1:13" x14ac:dyDescent="0.3">
      <c r="A34" s="39"/>
      <c r="B34" s="62" t="s">
        <v>22</v>
      </c>
      <c r="C34" s="60"/>
      <c r="D34" s="61"/>
      <c r="E34" s="39"/>
      <c r="F34" s="39"/>
      <c r="G34" s="39"/>
    </row>
    <row r="35" spans="1:13" ht="33.9" customHeight="1" x14ac:dyDescent="0.3">
      <c r="A35" s="39"/>
      <c r="B35" s="184" t="s">
        <v>34</v>
      </c>
      <c r="C35" s="184"/>
      <c r="D35" s="185"/>
      <c r="E35" s="185"/>
      <c r="F35" s="185"/>
      <c r="G35" s="185"/>
      <c r="H35" s="44"/>
    </row>
    <row r="36" spans="1:13" x14ac:dyDescent="0.3">
      <c r="A36" s="39"/>
      <c r="B36" s="60"/>
      <c r="C36" s="60"/>
      <c r="D36" s="61"/>
      <c r="E36" s="39"/>
      <c r="F36" s="39"/>
      <c r="G36" s="39"/>
    </row>
    <row r="37" spans="1:13" x14ac:dyDescent="0.3">
      <c r="A37" s="89"/>
      <c r="B37" s="176" t="s">
        <v>9</v>
      </c>
      <c r="C37" s="177"/>
      <c r="D37" s="178"/>
      <c r="E37" s="178"/>
      <c r="F37" s="178"/>
      <c r="G37" s="90">
        <v>45657</v>
      </c>
      <c r="H37" s="45"/>
      <c r="I37" s="3"/>
      <c r="M37" s="2"/>
    </row>
    <row r="38" spans="1:13" x14ac:dyDescent="0.3">
      <c r="A38" s="89"/>
      <c r="B38" s="91"/>
      <c r="C38" s="92"/>
      <c r="D38" s="92"/>
      <c r="E38" s="92"/>
      <c r="F38" s="92"/>
      <c r="G38" s="90"/>
      <c r="H38" s="12"/>
      <c r="I38" s="3"/>
      <c r="M38" s="2"/>
    </row>
    <row r="39" spans="1:13" x14ac:dyDescent="0.3">
      <c r="A39" s="89"/>
      <c r="B39" s="93" t="s">
        <v>99</v>
      </c>
      <c r="C39" s="93"/>
      <c r="D39" s="94"/>
      <c r="E39" s="94"/>
      <c r="F39" s="39"/>
      <c r="G39" s="95"/>
      <c r="H39" s="19"/>
      <c r="I39" s="3"/>
      <c r="M39" s="2"/>
    </row>
    <row r="40" spans="1:13" x14ac:dyDescent="0.3">
      <c r="A40" s="39"/>
      <c r="B40" s="62"/>
      <c r="C40" s="62"/>
      <c r="D40" s="39"/>
      <c r="E40" s="39"/>
      <c r="F40" s="39"/>
      <c r="G40" s="39"/>
    </row>
    <row r="41" spans="1:13" ht="16.8" x14ac:dyDescent="0.3">
      <c r="A41" s="96" t="s">
        <v>32</v>
      </c>
      <c r="B41" s="97" t="s">
        <v>21</v>
      </c>
      <c r="C41" s="98"/>
      <c r="D41" s="98"/>
      <c r="E41" s="98"/>
      <c r="F41" s="98"/>
      <c r="G41" s="99" t="s">
        <v>8</v>
      </c>
      <c r="H41" s="2"/>
    </row>
    <row r="42" spans="1:13" ht="16.5" customHeight="1" x14ac:dyDescent="0.3">
      <c r="A42" s="68"/>
      <c r="B42" s="100" t="s">
        <v>25</v>
      </c>
      <c r="C42" s="89"/>
      <c r="D42" s="89"/>
      <c r="E42" s="39"/>
      <c r="F42" s="101"/>
      <c r="G42" s="102" t="e">
        <f>SUM(G60:G62)</f>
        <v>#N/A</v>
      </c>
      <c r="H42" s="30"/>
    </row>
    <row r="43" spans="1:13" ht="36" customHeight="1" x14ac:dyDescent="0.3">
      <c r="A43" s="128" t="s">
        <v>30</v>
      </c>
      <c r="B43" s="192" t="s">
        <v>141</v>
      </c>
      <c r="C43" s="193"/>
      <c r="D43" s="193"/>
      <c r="E43" s="194"/>
      <c r="F43" s="119" t="e">
        <f>VLOOKUP(E23,Sheet3!C3:H238,6,FALSE)</f>
        <v>#N/A</v>
      </c>
      <c r="G43" s="20"/>
      <c r="H43" s="31"/>
    </row>
    <row r="44" spans="1:13" ht="33.9" hidden="1" customHeight="1" x14ac:dyDescent="0.3">
      <c r="A44" s="128"/>
      <c r="B44" s="129"/>
      <c r="C44" s="123"/>
      <c r="D44" s="123"/>
      <c r="E44" s="123"/>
      <c r="F44" s="16"/>
      <c r="G44" s="21"/>
    </row>
    <row r="45" spans="1:13" ht="33.9" hidden="1" customHeight="1" x14ac:dyDescent="0.3">
      <c r="A45" s="128"/>
      <c r="B45" s="129"/>
      <c r="C45" s="123"/>
      <c r="D45" s="123"/>
      <c r="E45" s="123"/>
      <c r="F45" s="16"/>
      <c r="G45" s="21"/>
    </row>
    <row r="46" spans="1:13" ht="33.9" hidden="1" customHeight="1" x14ac:dyDescent="0.3">
      <c r="A46" s="128"/>
      <c r="B46" s="129"/>
      <c r="C46" s="123"/>
      <c r="D46" s="123"/>
      <c r="E46" s="123"/>
      <c r="F46" s="16"/>
      <c r="G46" s="21"/>
    </row>
    <row r="47" spans="1:13" ht="33.9" hidden="1" customHeight="1" x14ac:dyDescent="0.3">
      <c r="A47" s="128"/>
      <c r="B47" s="129"/>
      <c r="C47" s="123"/>
      <c r="D47" s="123"/>
      <c r="E47" s="123"/>
      <c r="F47" s="16"/>
      <c r="G47" s="21"/>
    </row>
    <row r="48" spans="1:13" ht="33.9" hidden="1" customHeight="1" x14ac:dyDescent="0.3">
      <c r="A48" s="128"/>
      <c r="B48" s="129"/>
      <c r="C48" s="123"/>
      <c r="D48" s="123"/>
      <c r="E48" s="123"/>
      <c r="F48" s="16"/>
      <c r="G48" s="21"/>
    </row>
    <row r="49" spans="1:9" ht="33.9" hidden="1" customHeight="1" x14ac:dyDescent="0.3">
      <c r="A49" s="128"/>
      <c r="B49" s="129"/>
      <c r="C49" s="123"/>
      <c r="D49" s="123"/>
      <c r="E49" s="123"/>
      <c r="F49" s="16"/>
      <c r="G49" s="21"/>
    </row>
    <row r="50" spans="1:9" ht="33.9" hidden="1" customHeight="1" x14ac:dyDescent="0.3">
      <c r="A50" s="128"/>
      <c r="B50" s="129"/>
      <c r="C50" s="123"/>
      <c r="D50" s="123"/>
      <c r="E50" s="123"/>
      <c r="F50" s="16"/>
      <c r="G50" s="21"/>
    </row>
    <row r="51" spans="1:9" ht="33.9" hidden="1" customHeight="1" x14ac:dyDescent="0.3">
      <c r="A51" s="128"/>
      <c r="B51" s="129"/>
      <c r="C51" s="123"/>
      <c r="D51" s="123"/>
      <c r="E51" s="123"/>
      <c r="F51" s="16"/>
      <c r="G51" s="21"/>
    </row>
    <row r="52" spans="1:9" ht="33.9" hidden="1" customHeight="1" x14ac:dyDescent="0.3">
      <c r="A52" s="128"/>
      <c r="B52" s="129"/>
      <c r="C52" s="123"/>
      <c r="D52" s="123"/>
      <c r="E52" s="123"/>
      <c r="F52" s="16"/>
      <c r="G52" s="21"/>
    </row>
    <row r="53" spans="1:9" ht="33.9" hidden="1" customHeight="1" x14ac:dyDescent="0.3">
      <c r="A53" s="128"/>
      <c r="B53" s="129"/>
      <c r="C53" s="123"/>
      <c r="D53" s="123"/>
      <c r="E53" s="123"/>
      <c r="F53" s="16"/>
      <c r="G53" s="21"/>
    </row>
    <row r="54" spans="1:9" ht="33.9" hidden="1" customHeight="1" x14ac:dyDescent="0.3">
      <c r="A54" s="128"/>
      <c r="B54" s="129"/>
      <c r="C54" s="123"/>
      <c r="D54" s="123"/>
      <c r="E54" s="123"/>
      <c r="F54" s="16"/>
      <c r="G54" s="21"/>
    </row>
    <row r="55" spans="1:9" ht="33.9" hidden="1" customHeight="1" x14ac:dyDescent="0.3">
      <c r="A55" s="128"/>
      <c r="B55" s="129"/>
      <c r="C55" s="123"/>
      <c r="D55" s="123"/>
      <c r="E55" s="123"/>
      <c r="F55" s="16"/>
      <c r="G55" s="21"/>
    </row>
    <row r="56" spans="1:9" ht="33.9" hidden="1" customHeight="1" x14ac:dyDescent="0.3">
      <c r="A56" s="128"/>
      <c r="B56" s="129"/>
      <c r="C56" s="123"/>
      <c r="D56" s="123"/>
      <c r="E56" s="123"/>
      <c r="F56" s="17"/>
      <c r="G56" s="21"/>
    </row>
    <row r="57" spans="1:9" ht="32.4" customHeight="1" x14ac:dyDescent="0.3">
      <c r="A57" s="128" t="s">
        <v>31</v>
      </c>
      <c r="B57" s="197" t="s">
        <v>476</v>
      </c>
      <c r="C57" s="193"/>
      <c r="D57" s="193"/>
      <c r="E57" s="194"/>
      <c r="F57" s="122" t="e">
        <f>VLOOKUP(E23,Sheet3!C3:H238,3,FALSE)</f>
        <v>#N/A</v>
      </c>
      <c r="G57" s="29" t="e">
        <f>IF(OR(F57=#REF!,F57=F60,F57=F61,F57=F62),"","Επιλέξτε 10(1) ή 10(2) ή 10(3) ή 10(4)")</f>
        <v>#N/A</v>
      </c>
      <c r="H57" s="32"/>
    </row>
    <row r="58" spans="1:9" ht="32.4" customHeight="1" x14ac:dyDescent="0.3">
      <c r="A58" s="128">
        <v>1.3</v>
      </c>
      <c r="B58" s="198" t="s">
        <v>119</v>
      </c>
      <c r="C58" s="198"/>
      <c r="D58" s="198"/>
      <c r="E58" s="123"/>
      <c r="F58" s="119" t="e">
        <f>VLOOKUP(E23,Sheet3!C3:I238,7,FALSE)</f>
        <v>#N/A</v>
      </c>
      <c r="G58" s="102" t="e">
        <f>IF(F58="Ναι",3000*D60/C60,0)</f>
        <v>#N/A</v>
      </c>
      <c r="H58" s="32"/>
    </row>
    <row r="59" spans="1:9" ht="32.4" customHeight="1" x14ac:dyDescent="0.3">
      <c r="A59" s="128">
        <v>1.4</v>
      </c>
      <c r="B59" s="198" t="s">
        <v>324</v>
      </c>
      <c r="C59" s="198"/>
      <c r="D59" s="198"/>
      <c r="E59" s="123"/>
      <c r="F59" s="119" t="e">
        <f>VLOOKUP(E23,Sheet3!C3:I238,5,FALSE)</f>
        <v>#N/A</v>
      </c>
      <c r="G59" s="102" t="e">
        <f>IF(F59="Ναι",2000*D60/C60,0)</f>
        <v>#N/A</v>
      </c>
      <c r="H59" s="32"/>
    </row>
    <row r="60" spans="1:9" hidden="1" x14ac:dyDescent="0.3">
      <c r="A60" s="103"/>
      <c r="B60" s="39"/>
      <c r="C60" s="92">
        <v>6500</v>
      </c>
      <c r="D60" s="105" t="e">
        <f>IF($F$43&gt;0,(13-$F$43)*C60/12,C60)</f>
        <v>#N/A</v>
      </c>
      <c r="E60" s="39">
        <v>150000</v>
      </c>
      <c r="F60" s="18" t="s">
        <v>473</v>
      </c>
      <c r="G60" s="22" t="e">
        <f>IF($F$57=F60,D60,0)</f>
        <v>#N/A</v>
      </c>
      <c r="H60" s="7"/>
    </row>
    <row r="61" spans="1:9" hidden="1" x14ac:dyDescent="0.3">
      <c r="A61" s="103"/>
      <c r="B61" s="39"/>
      <c r="C61" s="92">
        <v>8000</v>
      </c>
      <c r="D61" s="105" t="e">
        <f t="shared" ref="D61:D62" si="0">IF($F$43&gt;0,(13-$F$43)*C61/12,C61)</f>
        <v>#N/A</v>
      </c>
      <c r="E61" s="39">
        <v>150000</v>
      </c>
      <c r="F61" s="18" t="s">
        <v>474</v>
      </c>
      <c r="G61" s="22" t="e">
        <f>IF($F$57=F61,D61,0)</f>
        <v>#N/A</v>
      </c>
      <c r="H61" s="7"/>
      <c r="I61" s="8"/>
    </row>
    <row r="62" spans="1:9" hidden="1" x14ac:dyDescent="0.3">
      <c r="A62" s="103"/>
      <c r="B62" s="39"/>
      <c r="C62" s="92">
        <v>10000</v>
      </c>
      <c r="D62" s="105" t="e">
        <f t="shared" si="0"/>
        <v>#N/A</v>
      </c>
      <c r="E62" s="39">
        <v>150000</v>
      </c>
      <c r="F62" s="18" t="s">
        <v>475</v>
      </c>
      <c r="G62" s="22" t="e">
        <f>IF($F$57=F62,D62,0)</f>
        <v>#N/A</v>
      </c>
      <c r="H62" s="7"/>
    </row>
    <row r="63" spans="1:9" ht="18.899999999999999" hidden="1" customHeight="1" x14ac:dyDescent="0.3">
      <c r="A63" s="65"/>
      <c r="B63" s="104"/>
      <c r="C63" s="104"/>
      <c r="D63" s="104"/>
      <c r="E63" s="105"/>
      <c r="G63" s="23"/>
      <c r="H63" s="33"/>
    </row>
    <row r="64" spans="1:9" ht="18.899999999999999" hidden="1" customHeight="1" x14ac:dyDescent="0.3">
      <c r="A64" s="65"/>
      <c r="B64" s="104"/>
      <c r="C64" s="104"/>
      <c r="D64" s="104"/>
      <c r="E64" s="105"/>
      <c r="F64" s="7"/>
      <c r="G64" s="23"/>
      <c r="H64" s="33"/>
    </row>
    <row r="65" spans="1:8" ht="33" hidden="1" customHeight="1" x14ac:dyDescent="0.3">
      <c r="A65" s="65"/>
      <c r="B65" s="106" t="s">
        <v>16</v>
      </c>
      <c r="C65" s="72"/>
      <c r="D65" s="107" t="s">
        <v>6</v>
      </c>
      <c r="E65" s="108" t="s">
        <v>23</v>
      </c>
      <c r="F65" s="11" t="s">
        <v>21</v>
      </c>
      <c r="G65" s="24"/>
      <c r="H65" s="34"/>
    </row>
    <row r="66" spans="1:8" hidden="1" x14ac:dyDescent="0.3">
      <c r="A66" s="65"/>
      <c r="B66" s="109"/>
      <c r="C66" s="110"/>
      <c r="D66" s="111" t="s">
        <v>7</v>
      </c>
      <c r="E66" s="112" t="s">
        <v>8</v>
      </c>
      <c r="F66" s="6" t="s">
        <v>8</v>
      </c>
      <c r="G66" s="25"/>
      <c r="H66" s="35"/>
    </row>
    <row r="67" spans="1:8" hidden="1" x14ac:dyDescent="0.3">
      <c r="A67" s="65"/>
      <c r="B67" s="106" t="s">
        <v>20</v>
      </c>
      <c r="C67" s="113">
        <v>500000</v>
      </c>
      <c r="D67" s="126">
        <v>0</v>
      </c>
      <c r="E67" s="70" t="e">
        <f>IF(F77-C67&lt;0,F77,C67)</f>
        <v>#N/A</v>
      </c>
      <c r="F67" s="7"/>
      <c r="G67" s="26"/>
      <c r="H67" s="36"/>
    </row>
    <row r="68" spans="1:8" hidden="1" x14ac:dyDescent="0.3">
      <c r="A68" s="65"/>
      <c r="B68" s="106" t="s">
        <v>14</v>
      </c>
      <c r="C68" s="113">
        <v>1000000</v>
      </c>
      <c r="D68" s="126">
        <v>0.75</v>
      </c>
      <c r="E68" s="70" t="e">
        <f>IF($F$77-C68&gt;0,C68-C67,IF($F$77&lt;C67,0,$F$77-C67))</f>
        <v>#N/A</v>
      </c>
      <c r="F68" s="7" t="e">
        <f>E68*D68/100</f>
        <v>#N/A</v>
      </c>
      <c r="G68" s="26"/>
      <c r="H68" s="36"/>
    </row>
    <row r="69" spans="1:8" hidden="1" x14ac:dyDescent="0.3">
      <c r="A69" s="65"/>
      <c r="B69" s="106" t="s">
        <v>15</v>
      </c>
      <c r="C69" s="113">
        <v>5000000</v>
      </c>
      <c r="D69" s="126">
        <v>0.1875</v>
      </c>
      <c r="E69" s="70" t="e">
        <f>IF($F$77-C69&gt;0,C69-C68,IF($F$77&lt;C68,0,$F$77-C68))</f>
        <v>#N/A</v>
      </c>
      <c r="F69" s="7" t="e">
        <f>E69*D69/100</f>
        <v>#N/A</v>
      </c>
      <c r="G69" s="26"/>
      <c r="H69" s="36"/>
    </row>
    <row r="70" spans="1:8" hidden="1" x14ac:dyDescent="0.3">
      <c r="A70" s="65"/>
      <c r="B70" s="106" t="s">
        <v>19</v>
      </c>
      <c r="C70" s="113">
        <v>10000000</v>
      </c>
      <c r="D70" s="126">
        <v>0.1125</v>
      </c>
      <c r="E70" s="70" t="e">
        <f>IF($F$77-C70&gt;0,C70-C69,IF($F$77&lt;C69,0,$F$77-C69))</f>
        <v>#N/A</v>
      </c>
      <c r="F70" s="7" t="e">
        <f>E70*D70/100</f>
        <v>#N/A</v>
      </c>
      <c r="G70" s="26"/>
      <c r="H70" s="36"/>
    </row>
    <row r="71" spans="1:8" ht="17.399999999999999" hidden="1" customHeight="1" x14ac:dyDescent="0.3">
      <c r="A71" s="65"/>
      <c r="B71" s="106" t="s">
        <v>18</v>
      </c>
      <c r="C71" s="114"/>
      <c r="D71" s="126">
        <v>9.7500000000000003E-2</v>
      </c>
      <c r="E71" s="70" t="e">
        <f>IF(F77&gt;C70,F77-C70,0)</f>
        <v>#N/A</v>
      </c>
      <c r="F71" s="7" t="e">
        <f>E71*D71/100</f>
        <v>#N/A</v>
      </c>
      <c r="G71" s="26" t="e">
        <f>SUM(F67:F71)</f>
        <v>#N/A</v>
      </c>
      <c r="H71" s="36"/>
    </row>
    <row r="72" spans="1:8" ht="21.9" hidden="1" customHeight="1" x14ac:dyDescent="0.3">
      <c r="A72" s="65"/>
      <c r="B72" s="89"/>
      <c r="C72" s="89"/>
      <c r="D72" s="127"/>
      <c r="E72" s="39"/>
      <c r="F72" s="7"/>
      <c r="G72" s="26" t="e">
        <f>SUM(G64:G71)</f>
        <v>#N/A</v>
      </c>
      <c r="H72" s="36"/>
    </row>
    <row r="73" spans="1:8" ht="21.9" customHeight="1" x14ac:dyDescent="0.3">
      <c r="A73" s="65"/>
      <c r="B73" s="100" t="s">
        <v>26</v>
      </c>
      <c r="C73" s="40"/>
      <c r="D73" s="89"/>
      <c r="E73" s="39"/>
      <c r="F73" s="9"/>
      <c r="G73" s="27" t="e">
        <f>G79-G42-G58-G59</f>
        <v>#N/A</v>
      </c>
      <c r="H73" s="10"/>
    </row>
    <row r="74" spans="1:8" ht="34.5" customHeight="1" x14ac:dyDescent="0.3">
      <c r="A74" s="103">
        <v>1.5</v>
      </c>
      <c r="B74" s="195" t="s">
        <v>35</v>
      </c>
      <c r="C74" s="195"/>
      <c r="D74" s="195"/>
      <c r="E74" s="196"/>
      <c r="F74" s="14">
        <v>0</v>
      </c>
      <c r="G74" s="186" t="e">
        <f>IF(AND((F74&gt;0),F57=E60),"Βεβαιωθείτε ότι έχετε συμπληρώσει το πεδίο 1.2"," ")</f>
        <v>#N/A</v>
      </c>
      <c r="H74" s="37"/>
    </row>
    <row r="75" spans="1:8" x14ac:dyDescent="0.3">
      <c r="A75" s="65">
        <v>1.6</v>
      </c>
      <c r="B75" s="195" t="s">
        <v>33</v>
      </c>
      <c r="C75" s="195"/>
      <c r="D75" s="195"/>
      <c r="E75" s="196"/>
      <c r="F75" s="14"/>
      <c r="G75" s="187"/>
      <c r="H75" s="46"/>
    </row>
    <row r="76" spans="1:8" x14ac:dyDescent="0.3">
      <c r="A76" s="65">
        <v>1.7</v>
      </c>
      <c r="B76" s="195" t="s">
        <v>36</v>
      </c>
      <c r="C76" s="195"/>
      <c r="D76" s="195"/>
      <c r="E76" s="196"/>
      <c r="F76" s="15">
        <v>1.2</v>
      </c>
      <c r="G76" s="28"/>
      <c r="H76" s="47"/>
    </row>
    <row r="77" spans="1:8" x14ac:dyDescent="0.3">
      <c r="A77" s="65">
        <v>1.8</v>
      </c>
      <c r="B77" s="195" t="s">
        <v>37</v>
      </c>
      <c r="C77" s="195"/>
      <c r="D77" s="195"/>
      <c r="E77" s="195"/>
      <c r="F77" s="66" t="e">
        <f>IF(AND((F74&gt;0),F57=E60),"ERROR",F74/F76)</f>
        <v>#N/A</v>
      </c>
      <c r="G77" s="67"/>
      <c r="H77" s="47"/>
    </row>
    <row r="78" spans="1:8" x14ac:dyDescent="0.3">
      <c r="A78" s="68"/>
      <c r="B78" s="39"/>
      <c r="C78" s="69"/>
      <c r="D78" s="39"/>
      <c r="E78" s="39"/>
      <c r="F78" s="70"/>
      <c r="G78" s="71"/>
      <c r="H78" s="38"/>
    </row>
    <row r="79" spans="1:8" ht="16.2" thickBot="1" x14ac:dyDescent="0.35">
      <c r="A79" s="68"/>
      <c r="B79" s="72" t="s">
        <v>10</v>
      </c>
      <c r="C79" s="72"/>
      <c r="D79" s="73"/>
      <c r="E79" s="39"/>
      <c r="F79" s="70"/>
      <c r="G79" s="74" t="e">
        <f>IF(AND(((G72+G42+G58)&gt;150000),OR(F57=F60,F57=F60,F57=F61,F57=F62)),150000,IF(AND(((G72+G42+G58)&lt;150000),OR(F57=F60,F57=F61,F57=F62)),G72+G42+G58+G59))</f>
        <v>#N/A</v>
      </c>
      <c r="H79" s="10"/>
    </row>
    <row r="80" spans="1:8" ht="16.5" customHeight="1" thickTop="1" x14ac:dyDescent="0.3">
      <c r="A80" s="75"/>
      <c r="B80" s="76"/>
      <c r="C80" s="76"/>
      <c r="D80" s="76"/>
      <c r="E80" s="76"/>
      <c r="F80" s="76"/>
      <c r="G80" s="77"/>
    </row>
    <row r="81" spans="1:8" ht="16.5" customHeight="1" x14ac:dyDescent="0.3">
      <c r="A81" s="39"/>
      <c r="B81" s="39"/>
      <c r="C81" s="39"/>
      <c r="D81" s="39"/>
      <c r="E81" s="39"/>
      <c r="F81" s="39"/>
      <c r="G81" s="39"/>
    </row>
    <row r="82" spans="1:8" ht="50.4" customHeight="1" x14ac:dyDescent="0.3">
      <c r="A82" s="39"/>
      <c r="B82" s="201" t="s">
        <v>97</v>
      </c>
      <c r="C82" s="201"/>
      <c r="D82" s="201"/>
      <c r="E82" s="201"/>
      <c r="F82" s="201"/>
      <c r="G82" s="201"/>
      <c r="H82" s="48"/>
    </row>
    <row r="83" spans="1:8" ht="98.25" customHeight="1" x14ac:dyDescent="0.3">
      <c r="A83" s="39"/>
      <c r="B83" s="201" t="s">
        <v>142</v>
      </c>
      <c r="C83" s="201"/>
      <c r="D83" s="201"/>
      <c r="E83" s="201"/>
      <c r="F83" s="201"/>
      <c r="G83" s="201"/>
      <c r="H83" s="48"/>
    </row>
    <row r="84" spans="1:8" x14ac:dyDescent="0.3">
      <c r="A84" s="39"/>
      <c r="B84" s="210" t="s">
        <v>24</v>
      </c>
      <c r="C84" s="211"/>
      <c r="D84" s="211"/>
      <c r="E84" s="79"/>
      <c r="F84" s="79"/>
      <c r="G84" s="79"/>
      <c r="H84" s="49"/>
    </row>
    <row r="85" spans="1:8" ht="4.95" customHeight="1" x14ac:dyDescent="0.3">
      <c r="A85" s="39"/>
      <c r="B85" s="78"/>
      <c r="C85" s="79"/>
      <c r="D85" s="79"/>
      <c r="E85" s="79"/>
      <c r="F85" s="79"/>
      <c r="G85" s="79"/>
      <c r="H85" s="49"/>
    </row>
    <row r="86" spans="1:8" ht="45.75" customHeight="1" x14ac:dyDescent="0.3">
      <c r="A86" s="80" t="s">
        <v>29</v>
      </c>
      <c r="B86" s="204" t="s">
        <v>143</v>
      </c>
      <c r="C86" s="204"/>
      <c r="D86" s="204"/>
      <c r="E86" s="204"/>
      <c r="F86" s="204"/>
      <c r="G86" s="204"/>
      <c r="H86" s="50"/>
    </row>
    <row r="87" spans="1:8" x14ac:dyDescent="0.3">
      <c r="A87" s="80"/>
      <c r="B87" s="81"/>
      <c r="C87" s="81"/>
      <c r="D87" s="81"/>
      <c r="E87" s="81"/>
      <c r="F87" s="81"/>
      <c r="G87" s="81"/>
      <c r="H87" s="50"/>
    </row>
    <row r="88" spans="1:8" ht="13.5" customHeight="1" x14ac:dyDescent="0.3">
      <c r="A88" s="206" t="s">
        <v>86</v>
      </c>
      <c r="B88" s="207"/>
      <c r="C88" s="207"/>
      <c r="D88" s="207"/>
      <c r="E88" s="208" t="s">
        <v>140</v>
      </c>
      <c r="F88" s="209"/>
      <c r="G88" s="82"/>
      <c r="H88" s="51"/>
    </row>
    <row r="89" spans="1:8" ht="6" customHeight="1" x14ac:dyDescent="0.3">
      <c r="A89" s="82"/>
      <c r="B89" s="83"/>
      <c r="C89" s="83"/>
      <c r="D89" s="82"/>
      <c r="E89" s="82"/>
      <c r="F89" s="82"/>
      <c r="G89" s="82"/>
      <c r="H89" s="51"/>
    </row>
    <row r="90" spans="1:8" ht="18.899999999999999" customHeight="1" x14ac:dyDescent="0.3">
      <c r="A90" s="84" t="s">
        <v>11</v>
      </c>
      <c r="B90" s="190" t="s">
        <v>85</v>
      </c>
      <c r="C90" s="205"/>
      <c r="D90" s="205"/>
      <c r="E90" s="205"/>
      <c r="F90" s="205"/>
      <c r="G90" s="120" t="s">
        <v>120</v>
      </c>
      <c r="H90" s="52"/>
    </row>
    <row r="91" spans="1:8" ht="30.9" customHeight="1" x14ac:dyDescent="0.3">
      <c r="A91" s="85" t="s">
        <v>12</v>
      </c>
      <c r="B91" s="203" t="s">
        <v>144</v>
      </c>
      <c r="C91" s="203"/>
      <c r="D91" s="203"/>
      <c r="E91" s="203"/>
      <c r="F91" s="203"/>
      <c r="G91" s="203"/>
      <c r="H91" s="52"/>
    </row>
    <row r="92" spans="1:8" ht="17.399999999999999" customHeight="1" x14ac:dyDescent="0.3">
      <c r="A92" s="85" t="s">
        <v>13</v>
      </c>
      <c r="B92" s="190" t="s">
        <v>98</v>
      </c>
      <c r="C92" s="190"/>
      <c r="D92" s="190"/>
      <c r="E92" s="190"/>
      <c r="F92" s="190"/>
      <c r="G92" s="190"/>
      <c r="H92" s="53"/>
    </row>
    <row r="93" spans="1:8" ht="6.9" customHeight="1" x14ac:dyDescent="0.3">
      <c r="A93" s="82"/>
      <c r="B93" s="86"/>
      <c r="C93" s="86"/>
      <c r="D93" s="82"/>
      <c r="E93" s="82"/>
      <c r="F93" s="82"/>
      <c r="G93" s="82"/>
      <c r="H93" s="51"/>
    </row>
    <row r="94" spans="1:8" ht="60.9" customHeight="1" x14ac:dyDescent="0.3">
      <c r="A94" s="191" t="s">
        <v>1</v>
      </c>
      <c r="B94" s="191"/>
      <c r="C94" s="191"/>
      <c r="D94" s="191"/>
      <c r="E94" s="191"/>
      <c r="F94" s="191"/>
      <c r="G94" s="191"/>
      <c r="H94" s="54"/>
    </row>
    <row r="95" spans="1:8" ht="38.25" customHeight="1" x14ac:dyDescent="0.3">
      <c r="A95" s="87"/>
      <c r="B95" s="87"/>
      <c r="C95" s="87"/>
      <c r="D95" s="87"/>
      <c r="E95" s="87"/>
      <c r="F95" s="87"/>
      <c r="G95" s="87"/>
      <c r="H95" s="54"/>
    </row>
    <row r="96" spans="1:8" x14ac:dyDescent="0.3">
      <c r="A96" s="39"/>
      <c r="B96" s="88"/>
      <c r="C96" s="39"/>
      <c r="D96" s="39"/>
      <c r="E96" s="39"/>
      <c r="F96" s="39"/>
      <c r="G96" s="39"/>
    </row>
    <row r="97" spans="1:8" ht="15.9" customHeight="1" x14ac:dyDescent="0.3">
      <c r="A97" s="200" t="s">
        <v>2</v>
      </c>
      <c r="B97" s="200"/>
      <c r="C97" s="188"/>
      <c r="D97" s="189"/>
      <c r="E97" s="189"/>
      <c r="F97" s="189"/>
    </row>
    <row r="98" spans="1:8" ht="15.9" customHeight="1" x14ac:dyDescent="0.3">
      <c r="A98" s="200" t="s">
        <v>3</v>
      </c>
      <c r="B98" s="200"/>
      <c r="C98" s="188"/>
      <c r="D98" s="189"/>
      <c r="E98" s="189"/>
      <c r="F98" s="189"/>
      <c r="G98" s="39"/>
    </row>
    <row r="99" spans="1:8" ht="15.9" customHeight="1" x14ac:dyDescent="0.3">
      <c r="A99" s="115" t="s">
        <v>66</v>
      </c>
      <c r="B99" s="116"/>
      <c r="C99" s="59" t="str">
        <f>E23</f>
        <v>(ΠΑΡΑΚΑΛΩ ΕΠΙΛΕΞΤΕ ΚΕΠΕΥ)</v>
      </c>
      <c r="D99" s="58"/>
      <c r="E99" s="58"/>
      <c r="F99" s="58"/>
      <c r="G99" s="39"/>
    </row>
    <row r="100" spans="1:8" ht="15.9" hidden="1" customHeight="1" x14ac:dyDescent="0.3">
      <c r="A100" s="115"/>
      <c r="B100" s="116"/>
      <c r="C100" s="57"/>
      <c r="D100" s="58"/>
      <c r="E100" s="58"/>
      <c r="F100" s="58"/>
      <c r="G100" s="39"/>
    </row>
    <row r="101" spans="1:8" x14ac:dyDescent="0.3">
      <c r="A101" s="39"/>
      <c r="B101" s="116"/>
      <c r="C101" s="116"/>
      <c r="D101" s="116"/>
      <c r="E101" s="39"/>
      <c r="G101" s="39"/>
    </row>
    <row r="102" spans="1:8" ht="15.9" customHeight="1" x14ac:dyDescent="0.3">
      <c r="A102" s="200" t="s">
        <v>4</v>
      </c>
      <c r="B102" s="200"/>
      <c r="C102" s="117"/>
      <c r="D102" s="117"/>
      <c r="E102" s="118" t="s">
        <v>5</v>
      </c>
      <c r="F102" s="13"/>
      <c r="G102" s="39"/>
    </row>
    <row r="103" spans="1:8" ht="25.5" customHeight="1" x14ac:dyDescent="0.3">
      <c r="A103" s="4"/>
      <c r="B103" s="202"/>
      <c r="C103" s="202"/>
      <c r="D103" s="202"/>
      <c r="E103" s="202"/>
      <c r="F103" s="202"/>
      <c r="G103" s="202"/>
      <c r="H103" s="55"/>
    </row>
    <row r="104" spans="1:8" ht="36" customHeight="1" x14ac:dyDescent="0.3">
      <c r="A104" s="5"/>
      <c r="B104" s="199"/>
      <c r="C104" s="199"/>
      <c r="D104" s="199"/>
      <c r="E104" s="199"/>
      <c r="F104" s="199"/>
      <c r="G104" s="199"/>
      <c r="H104" s="56"/>
    </row>
  </sheetData>
  <sheetProtection algorithmName="SHA-512" hashValue="ju9QJNDa/nzNhbA6TSUn8L92Cxy1+EXVI1Tag9Ag9lXOm0g1aSFBRTHFeIqHRxvkFOwC0MEpAALD+5CjMUJTPQ==" saltValue="X4YN+wI2dUtrvPsnoHyxgA==" spinCount="100000" sheet="1" objects="1" scenarios="1"/>
  <mergeCells count="34">
    <mergeCell ref="B104:G104"/>
    <mergeCell ref="A97:B97"/>
    <mergeCell ref="A98:B98"/>
    <mergeCell ref="B82:G82"/>
    <mergeCell ref="B103:G103"/>
    <mergeCell ref="B91:G91"/>
    <mergeCell ref="B83:G83"/>
    <mergeCell ref="A102:B102"/>
    <mergeCell ref="B86:G86"/>
    <mergeCell ref="B90:F90"/>
    <mergeCell ref="A88:D88"/>
    <mergeCell ref="E88:F88"/>
    <mergeCell ref="B84:D84"/>
    <mergeCell ref="B43:E43"/>
    <mergeCell ref="B77:E77"/>
    <mergeCell ref="B74:E74"/>
    <mergeCell ref="B75:E75"/>
    <mergeCell ref="B76:E76"/>
    <mergeCell ref="B57:E57"/>
    <mergeCell ref="B58:D58"/>
    <mergeCell ref="B59:D59"/>
    <mergeCell ref="G74:G75"/>
    <mergeCell ref="C97:F97"/>
    <mergeCell ref="C98:F98"/>
    <mergeCell ref="B92:G92"/>
    <mergeCell ref="A94:G94"/>
    <mergeCell ref="B13:G13"/>
    <mergeCell ref="B37:F37"/>
    <mergeCell ref="B23:D23"/>
    <mergeCell ref="E23:G23"/>
    <mergeCell ref="B14:G14"/>
    <mergeCell ref="B25:C25"/>
    <mergeCell ref="B35:G35"/>
    <mergeCell ref="B31:G31"/>
  </mergeCells>
  <phoneticPr fontId="0" type="noConversion"/>
  <conditionalFormatting sqref="E25">
    <cfRule type="containsErrors" dxfId="23" priority="12">
      <formula>ISERROR(E25)</formula>
    </cfRule>
  </conditionalFormatting>
  <conditionalFormatting sqref="F43">
    <cfRule type="cellIs" dxfId="22" priority="4" operator="equal">
      <formula>0</formula>
    </cfRule>
  </conditionalFormatting>
  <conditionalFormatting sqref="F57 F77">
    <cfRule type="containsErrors" dxfId="21" priority="5">
      <formula>ISERROR(F57)</formula>
    </cfRule>
  </conditionalFormatting>
  <conditionalFormatting sqref="F58:F59">
    <cfRule type="cellIs" dxfId="20" priority="1" operator="equal">
      <formula>0</formula>
    </cfRule>
  </conditionalFormatting>
  <conditionalFormatting sqref="G42:G79">
    <cfRule type="containsErrors" dxfId="19" priority="2">
      <formula>ISERROR(G42)</formula>
    </cfRule>
  </conditionalFormatting>
  <conditionalFormatting sqref="G73:H73">
    <cfRule type="cellIs" dxfId="18" priority="8" operator="lessThan">
      <formula>0</formula>
    </cfRule>
  </conditionalFormatting>
  <dataValidations count="1">
    <dataValidation type="list" allowBlank="1" showInputMessage="1" showErrorMessage="1" sqref="H23" xr:uid="{00000000-0002-0000-0000-000000000000}">
      <formula1>$E$23:$E$24</formula1>
    </dataValidation>
  </dataValidations>
  <hyperlinks>
    <hyperlink ref="B84" r:id="rId1" xr:uid="{00000000-0004-0000-0000-000000000000}"/>
    <hyperlink ref="G90" r:id="rId2" xr:uid="{00000000-0004-0000-0000-000001000000}"/>
    <hyperlink ref="E88:F88" r:id="rId3" display="Νομου 87(Ι)/2017, ότι:" xr:uid="{00000000-0004-0000-0000-000002000000}"/>
    <hyperlink ref="B84:D84" r:id="rId4" display="Currency Converter - ECB Statistical Data Warehouse" xr:uid="{00000000-0004-0000-0000-000003000000}"/>
  </hyperlinks>
  <pageMargins left="0.70866141732283472" right="0.51181102362204722" top="0.62992125984251968" bottom="0.31496062992125984" header="0.31496062992125984" footer="0.31496062992125984"/>
  <pageSetup paperSize="9" scale="82" orientation="portrait" r:id="rId5"/>
  <headerFooter>
    <oddHeader>&amp;R&amp;8Έντυπο 87-03-01
&amp;K000000Επικαιροποίηση 21/03/2024</oddHeader>
  </headerFooter>
  <rowBreaks count="2" manualBreakCount="2">
    <brk id="36" max="7" man="1"/>
    <brk id="102" max="6" man="1"/>
  </rowBreaks>
  <colBreaks count="1" manualBreakCount="1">
    <brk id="8" max="1048575" man="1"/>
  </colBreaks>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Sheet3!$C$2:$C$238</xm:f>
          </x14:formula1>
          <xm:sqref>E23:G23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1:P244"/>
  <sheetViews>
    <sheetView view="pageBreakPreview" topLeftCell="A103" zoomScale="80" zoomScaleNormal="100" zoomScaleSheetLayoutView="80" workbookViewId="0">
      <selection activeCell="C3" sqref="C3"/>
    </sheetView>
  </sheetViews>
  <sheetFormatPr defaultRowHeight="19.5" customHeight="1" x14ac:dyDescent="0.3"/>
  <cols>
    <col min="2" max="2" width="6.6640625" style="124" bestFit="1" customWidth="1"/>
    <col min="3" max="3" width="72" style="125" bestFit="1" customWidth="1"/>
    <col min="4" max="4" width="15.109375" style="124" bestFit="1" customWidth="1"/>
    <col min="5" max="5" width="16.88671875" style="124" bestFit="1" customWidth="1"/>
    <col min="6" max="6" width="9.33203125" style="124" bestFit="1" customWidth="1"/>
    <col min="7" max="7" width="9.33203125" style="124" customWidth="1"/>
    <col min="8" max="8" width="18.44140625" style="124" bestFit="1" customWidth="1"/>
    <col min="9" max="9" width="4.33203125" style="124" customWidth="1"/>
  </cols>
  <sheetData>
    <row r="1" spans="2:16" ht="37.5" customHeight="1" x14ac:dyDescent="0.3">
      <c r="B1" s="124" t="s">
        <v>101</v>
      </c>
      <c r="C1" s="124" t="s">
        <v>102</v>
      </c>
      <c r="D1" s="124" t="s">
        <v>100</v>
      </c>
      <c r="E1" s="133" t="s">
        <v>472</v>
      </c>
      <c r="F1" s="133" t="s">
        <v>139</v>
      </c>
      <c r="G1" s="133" t="s">
        <v>323</v>
      </c>
      <c r="H1" s="166" t="s">
        <v>988</v>
      </c>
      <c r="I1" s="124" t="s">
        <v>325</v>
      </c>
      <c r="J1" s="133"/>
    </row>
    <row r="2" spans="2:16" ht="14.4" x14ac:dyDescent="0.3">
      <c r="B2"/>
      <c r="C2" s="124" t="s">
        <v>410</v>
      </c>
      <c r="D2"/>
      <c r="E2" s="133"/>
      <c r="F2" s="133"/>
      <c r="G2" s="133"/>
      <c r="H2" s="130"/>
      <c r="I2"/>
      <c r="J2" s="133"/>
    </row>
    <row r="3" spans="2:16" ht="19.5" customHeight="1" x14ac:dyDescent="0.3">
      <c r="B3" s="149">
        <v>1</v>
      </c>
      <c r="C3" s="148" t="s">
        <v>989</v>
      </c>
      <c r="D3" s="149" t="s">
        <v>967</v>
      </c>
      <c r="E3" s="149" t="s">
        <v>475</v>
      </c>
      <c r="F3" s="158">
        <v>3000</v>
      </c>
      <c r="G3" s="158"/>
      <c r="H3" s="159"/>
      <c r="I3" s="160" t="s">
        <v>138</v>
      </c>
    </row>
    <row r="4" spans="2:16" ht="19.5" customHeight="1" x14ac:dyDescent="0.3">
      <c r="B4" s="149">
        <v>2</v>
      </c>
      <c r="C4" s="148" t="s">
        <v>38</v>
      </c>
      <c r="D4" s="149" t="s">
        <v>174</v>
      </c>
      <c r="E4" s="149" t="s">
        <v>473</v>
      </c>
      <c r="F4" s="158"/>
      <c r="G4" s="158"/>
      <c r="H4" s="159"/>
      <c r="I4" s="160"/>
      <c r="M4" s="132"/>
      <c r="N4" s="132"/>
      <c r="O4" s="132"/>
      <c r="P4" s="124"/>
    </row>
    <row r="5" spans="2:16" ht="19.5" customHeight="1" x14ac:dyDescent="0.3">
      <c r="B5" s="149">
        <v>3</v>
      </c>
      <c r="C5" s="148" t="s">
        <v>983</v>
      </c>
      <c r="D5" s="149" t="s">
        <v>984</v>
      </c>
      <c r="E5" s="149" t="s">
        <v>474</v>
      </c>
      <c r="F5" s="158">
        <v>3000</v>
      </c>
      <c r="G5" s="158"/>
      <c r="H5" s="159"/>
      <c r="I5" s="160" t="s">
        <v>138</v>
      </c>
      <c r="M5" s="132"/>
      <c r="N5" s="132"/>
      <c r="O5" s="132"/>
      <c r="P5" s="124"/>
    </row>
    <row r="6" spans="2:16" ht="19.5" customHeight="1" x14ac:dyDescent="0.3">
      <c r="B6" s="149">
        <v>4</v>
      </c>
      <c r="C6" s="152" t="s">
        <v>990</v>
      </c>
      <c r="D6" s="149" t="s">
        <v>311</v>
      </c>
      <c r="E6" s="149" t="s">
        <v>475</v>
      </c>
      <c r="F6" s="158">
        <v>3000</v>
      </c>
      <c r="G6" s="158"/>
      <c r="H6" s="159"/>
      <c r="I6" s="160" t="s">
        <v>138</v>
      </c>
    </row>
    <row r="7" spans="2:16" ht="19.5" customHeight="1" x14ac:dyDescent="0.3">
      <c r="B7" s="149">
        <v>5</v>
      </c>
      <c r="C7" s="150" t="s">
        <v>326</v>
      </c>
      <c r="D7" s="149" t="s">
        <v>175</v>
      </c>
      <c r="E7" s="149" t="s">
        <v>474</v>
      </c>
      <c r="F7" s="158"/>
      <c r="G7" s="158"/>
      <c r="H7" s="159"/>
      <c r="I7" s="160"/>
    </row>
    <row r="8" spans="2:16" ht="19.5" customHeight="1" x14ac:dyDescent="0.3">
      <c r="B8" s="149">
        <v>6</v>
      </c>
      <c r="C8" s="150" t="s">
        <v>485</v>
      </c>
      <c r="D8" s="149" t="s">
        <v>176</v>
      </c>
      <c r="E8" s="149" t="s">
        <v>475</v>
      </c>
      <c r="F8" s="158"/>
      <c r="G8" s="158"/>
      <c r="H8" s="159"/>
      <c r="I8" s="160"/>
    </row>
    <row r="9" spans="2:16" ht="19.5" customHeight="1" x14ac:dyDescent="0.3">
      <c r="B9" s="149">
        <v>7</v>
      </c>
      <c r="C9" s="148" t="s">
        <v>327</v>
      </c>
      <c r="D9" s="149" t="s">
        <v>177</v>
      </c>
      <c r="E9" s="149" t="s">
        <v>474</v>
      </c>
      <c r="F9" s="167"/>
      <c r="G9" s="158"/>
      <c r="H9" s="159"/>
      <c r="I9" s="132"/>
    </row>
    <row r="10" spans="2:16" ht="19.5" customHeight="1" x14ac:dyDescent="0.3">
      <c r="B10" s="149">
        <v>8</v>
      </c>
      <c r="C10" s="151" t="s">
        <v>145</v>
      </c>
      <c r="D10" s="149" t="s">
        <v>178</v>
      </c>
      <c r="E10" s="149" t="s">
        <v>475</v>
      </c>
      <c r="F10" s="158">
        <v>3000</v>
      </c>
      <c r="G10" s="158"/>
      <c r="H10" s="159"/>
      <c r="I10" s="160" t="s">
        <v>138</v>
      </c>
    </row>
    <row r="11" spans="2:16" ht="19.5" customHeight="1" x14ac:dyDescent="0.3">
      <c r="B11" s="149">
        <v>9</v>
      </c>
      <c r="C11" s="148" t="s">
        <v>39</v>
      </c>
      <c r="D11" s="149" t="s">
        <v>179</v>
      </c>
      <c r="E11" s="149" t="s">
        <v>473</v>
      </c>
      <c r="F11" s="147"/>
      <c r="G11" s="158"/>
      <c r="H11" s="159"/>
      <c r="I11" s="157"/>
    </row>
    <row r="12" spans="2:16" ht="19.5" customHeight="1" x14ac:dyDescent="0.3">
      <c r="B12" s="149">
        <v>10</v>
      </c>
      <c r="C12" s="148" t="s">
        <v>492</v>
      </c>
      <c r="D12" s="149" t="s">
        <v>328</v>
      </c>
      <c r="E12" s="149" t="s">
        <v>473</v>
      </c>
      <c r="F12" s="158"/>
      <c r="G12" s="158"/>
      <c r="H12" s="159"/>
      <c r="I12" s="160"/>
    </row>
    <row r="13" spans="2:16" ht="19.5" customHeight="1" x14ac:dyDescent="0.3">
      <c r="B13" s="149">
        <v>11</v>
      </c>
      <c r="C13" s="148" t="s">
        <v>937</v>
      </c>
      <c r="D13" s="149" t="s">
        <v>256</v>
      </c>
      <c r="E13" s="149" t="s">
        <v>475</v>
      </c>
      <c r="F13" s="158">
        <v>3000</v>
      </c>
      <c r="G13" s="158"/>
      <c r="H13" s="159"/>
      <c r="I13" s="160" t="s">
        <v>138</v>
      </c>
    </row>
    <row r="14" spans="2:16" ht="19.5" customHeight="1" x14ac:dyDescent="0.3">
      <c r="B14" s="149">
        <v>12</v>
      </c>
      <c r="C14" s="148" t="s">
        <v>938</v>
      </c>
      <c r="D14" s="149" t="s">
        <v>289</v>
      </c>
      <c r="E14" s="149" t="s">
        <v>474</v>
      </c>
      <c r="F14" s="158">
        <v>3000</v>
      </c>
      <c r="G14" s="158"/>
      <c r="H14" s="159"/>
      <c r="I14" s="160" t="s">
        <v>138</v>
      </c>
    </row>
    <row r="15" spans="2:16" ht="19.5" customHeight="1" x14ac:dyDescent="0.3">
      <c r="B15" s="149">
        <v>13</v>
      </c>
      <c r="C15" s="150" t="s">
        <v>329</v>
      </c>
      <c r="D15" s="149" t="s">
        <v>182</v>
      </c>
      <c r="E15" s="149" t="s">
        <v>475</v>
      </c>
      <c r="F15" s="158">
        <v>3000</v>
      </c>
      <c r="G15" s="158"/>
      <c r="H15" s="159"/>
      <c r="I15" s="160" t="s">
        <v>138</v>
      </c>
    </row>
    <row r="16" spans="2:16" ht="19.5" customHeight="1" x14ac:dyDescent="0.3">
      <c r="B16" s="149">
        <v>14</v>
      </c>
      <c r="C16" s="148" t="s">
        <v>330</v>
      </c>
      <c r="D16" s="149" t="s">
        <v>183</v>
      </c>
      <c r="E16" s="149" t="s">
        <v>474</v>
      </c>
      <c r="F16" s="158"/>
      <c r="G16" s="158"/>
      <c r="H16" s="159"/>
      <c r="I16" s="160"/>
    </row>
    <row r="17" spans="2:9" ht="19.5" customHeight="1" x14ac:dyDescent="0.3">
      <c r="B17" s="149">
        <v>15</v>
      </c>
      <c r="C17" s="168" t="s">
        <v>944</v>
      </c>
      <c r="D17" s="149" t="s">
        <v>128</v>
      </c>
      <c r="E17" s="149" t="s">
        <v>474</v>
      </c>
      <c r="F17" s="158">
        <v>3000</v>
      </c>
      <c r="G17" s="158"/>
      <c r="H17" s="159"/>
      <c r="I17" s="160" t="s">
        <v>138</v>
      </c>
    </row>
    <row r="18" spans="2:9" ht="19.5" customHeight="1" x14ac:dyDescent="0.3">
      <c r="B18" s="149">
        <v>16</v>
      </c>
      <c r="C18" s="148" t="s">
        <v>411</v>
      </c>
      <c r="D18" s="149" t="s">
        <v>426</v>
      </c>
      <c r="E18" s="149" t="s">
        <v>473</v>
      </c>
      <c r="F18" s="158"/>
      <c r="G18" s="158"/>
      <c r="H18" s="159"/>
      <c r="I18" s="160"/>
    </row>
    <row r="19" spans="2:9" ht="19.5" customHeight="1" x14ac:dyDescent="0.3">
      <c r="B19" s="149">
        <v>17</v>
      </c>
      <c r="C19" s="148" t="s">
        <v>331</v>
      </c>
      <c r="D19" s="149" t="s">
        <v>332</v>
      </c>
      <c r="E19" s="149" t="s">
        <v>475</v>
      </c>
      <c r="F19" s="158"/>
      <c r="G19" s="158"/>
      <c r="H19" s="159"/>
      <c r="I19" s="160"/>
    </row>
    <row r="20" spans="2:9" ht="14.4" x14ac:dyDescent="0.3">
      <c r="B20" s="149">
        <v>18</v>
      </c>
      <c r="C20" s="150" t="s">
        <v>439</v>
      </c>
      <c r="D20" s="149" t="s">
        <v>505</v>
      </c>
      <c r="E20" s="149" t="s">
        <v>473</v>
      </c>
      <c r="F20" s="158"/>
      <c r="G20" s="158"/>
      <c r="H20" s="159"/>
      <c r="I20" s="160"/>
    </row>
    <row r="21" spans="2:9" ht="19.5" customHeight="1" x14ac:dyDescent="0.3">
      <c r="B21" s="149">
        <v>19</v>
      </c>
      <c r="C21" s="150" t="s">
        <v>333</v>
      </c>
      <c r="D21" s="149" t="s">
        <v>184</v>
      </c>
      <c r="E21" s="149" t="s">
        <v>475</v>
      </c>
      <c r="F21" s="158">
        <v>3000</v>
      </c>
      <c r="G21" s="158"/>
      <c r="H21" s="159"/>
      <c r="I21" s="160" t="s">
        <v>138</v>
      </c>
    </row>
    <row r="22" spans="2:9" ht="19.5" customHeight="1" x14ac:dyDescent="0.3">
      <c r="B22" s="149">
        <v>20</v>
      </c>
      <c r="C22" s="152" t="s">
        <v>104</v>
      </c>
      <c r="D22" s="149" t="s">
        <v>186</v>
      </c>
      <c r="E22" s="149" t="s">
        <v>474</v>
      </c>
      <c r="F22" s="158">
        <v>3000</v>
      </c>
      <c r="G22" s="158"/>
      <c r="H22" s="159"/>
      <c r="I22" s="160" t="s">
        <v>138</v>
      </c>
    </row>
    <row r="23" spans="2:9" ht="19.5" customHeight="1" x14ac:dyDescent="0.3">
      <c r="B23" s="149">
        <v>21</v>
      </c>
      <c r="C23" s="150" t="s">
        <v>105</v>
      </c>
      <c r="D23" s="149" t="s">
        <v>187</v>
      </c>
      <c r="E23" s="149" t="s">
        <v>474</v>
      </c>
      <c r="F23" s="158"/>
      <c r="G23" s="158"/>
      <c r="H23" s="159"/>
      <c r="I23" s="160"/>
    </row>
    <row r="24" spans="2:9" ht="19.5" customHeight="1" x14ac:dyDescent="0.3">
      <c r="B24" s="149">
        <v>22</v>
      </c>
      <c r="C24" s="148" t="s">
        <v>41</v>
      </c>
      <c r="D24" s="149" t="s">
        <v>188</v>
      </c>
      <c r="E24" s="149" t="s">
        <v>474</v>
      </c>
      <c r="F24" s="158"/>
      <c r="G24" s="158"/>
      <c r="H24" s="159"/>
      <c r="I24" s="160"/>
    </row>
    <row r="25" spans="2:9" ht="19.5" customHeight="1" x14ac:dyDescent="0.3">
      <c r="B25" s="149">
        <v>23</v>
      </c>
      <c r="C25" s="148" t="s">
        <v>106</v>
      </c>
      <c r="D25" s="149" t="s">
        <v>107</v>
      </c>
      <c r="E25" s="149" t="s">
        <v>473</v>
      </c>
      <c r="F25" s="158"/>
      <c r="G25" s="158"/>
      <c r="H25" s="159"/>
      <c r="I25" s="132"/>
    </row>
    <row r="26" spans="2:9" ht="19.5" customHeight="1" x14ac:dyDescent="0.3">
      <c r="B26" s="149">
        <v>24</v>
      </c>
      <c r="C26" s="148" t="s">
        <v>334</v>
      </c>
      <c r="D26" s="149" t="s">
        <v>191</v>
      </c>
      <c r="E26" s="149" t="s">
        <v>474</v>
      </c>
      <c r="F26" s="158">
        <v>3000</v>
      </c>
      <c r="G26" s="158"/>
      <c r="H26" s="159"/>
      <c r="I26" s="160" t="s">
        <v>138</v>
      </c>
    </row>
    <row r="27" spans="2:9" ht="19.5" customHeight="1" x14ac:dyDescent="0.3">
      <c r="B27" s="149">
        <v>25</v>
      </c>
      <c r="C27" s="148" t="s">
        <v>335</v>
      </c>
      <c r="D27" s="149" t="s">
        <v>192</v>
      </c>
      <c r="E27" s="149" t="s">
        <v>475</v>
      </c>
      <c r="F27" s="158"/>
      <c r="G27" s="158"/>
      <c r="H27" s="159"/>
      <c r="I27" s="157"/>
    </row>
    <row r="28" spans="2:9" ht="19.5" customHeight="1" x14ac:dyDescent="0.3">
      <c r="B28" s="149">
        <v>26</v>
      </c>
      <c r="C28" s="153" t="s">
        <v>42</v>
      </c>
      <c r="D28" s="149" t="s">
        <v>193</v>
      </c>
      <c r="E28" s="149" t="s">
        <v>474</v>
      </c>
      <c r="F28" s="158"/>
      <c r="G28" s="158"/>
      <c r="H28" s="159"/>
      <c r="I28" s="160"/>
    </row>
    <row r="29" spans="2:9" ht="19.5" customHeight="1" x14ac:dyDescent="0.3">
      <c r="B29" s="149">
        <v>27</v>
      </c>
      <c r="C29" s="148" t="s">
        <v>336</v>
      </c>
      <c r="D29" s="149" t="s">
        <v>67</v>
      </c>
      <c r="E29" s="149" t="s">
        <v>475</v>
      </c>
      <c r="F29" s="158"/>
      <c r="G29" s="158"/>
      <c r="H29" s="159"/>
      <c r="I29" s="160"/>
    </row>
    <row r="30" spans="2:9" ht="19.5" customHeight="1" x14ac:dyDescent="0.3">
      <c r="B30" s="149">
        <v>28</v>
      </c>
      <c r="C30" s="148" t="s">
        <v>412</v>
      </c>
      <c r="D30" s="149" t="s">
        <v>427</v>
      </c>
      <c r="E30" s="149" t="s">
        <v>473</v>
      </c>
      <c r="F30" s="158"/>
      <c r="G30" s="158"/>
      <c r="H30" s="159"/>
      <c r="I30" s="160"/>
    </row>
    <row r="31" spans="2:9" ht="19.5" customHeight="1" x14ac:dyDescent="0.3">
      <c r="B31" s="149">
        <v>29</v>
      </c>
      <c r="C31" s="148" t="s">
        <v>337</v>
      </c>
      <c r="D31" s="149" t="s">
        <v>195</v>
      </c>
      <c r="E31" s="149" t="s">
        <v>473</v>
      </c>
      <c r="F31" s="158"/>
      <c r="G31" s="158"/>
      <c r="H31" s="159"/>
      <c r="I31" s="160"/>
    </row>
    <row r="32" spans="2:9" ht="19.5" customHeight="1" x14ac:dyDescent="0.3">
      <c r="B32" s="149">
        <v>30</v>
      </c>
      <c r="C32" s="150" t="s">
        <v>936</v>
      </c>
      <c r="D32" s="149" t="s">
        <v>132</v>
      </c>
      <c r="E32" s="149" t="s">
        <v>475</v>
      </c>
      <c r="F32" s="158">
        <v>3000</v>
      </c>
      <c r="G32" s="158"/>
      <c r="H32" s="159"/>
      <c r="I32" s="160" t="s">
        <v>138</v>
      </c>
    </row>
    <row r="33" spans="2:9" ht="19.5" customHeight="1" x14ac:dyDescent="0.3">
      <c r="B33" s="149">
        <v>31</v>
      </c>
      <c r="C33" s="169" t="s">
        <v>991</v>
      </c>
      <c r="D33" s="149" t="s">
        <v>876</v>
      </c>
      <c r="E33" s="149" t="s">
        <v>474</v>
      </c>
      <c r="F33" s="158">
        <v>3000</v>
      </c>
      <c r="G33" s="158"/>
      <c r="H33" s="159"/>
      <c r="I33" s="160" t="s">
        <v>138</v>
      </c>
    </row>
    <row r="34" spans="2:9" ht="19.5" customHeight="1" x14ac:dyDescent="0.3">
      <c r="B34" s="149">
        <v>32</v>
      </c>
      <c r="C34" s="150" t="s">
        <v>338</v>
      </c>
      <c r="D34" s="149" t="s">
        <v>339</v>
      </c>
      <c r="E34" s="149" t="s">
        <v>473</v>
      </c>
      <c r="F34" s="158"/>
      <c r="G34" s="158"/>
      <c r="H34" s="159"/>
      <c r="I34" s="160"/>
    </row>
    <row r="35" spans="2:9" ht="19.5" customHeight="1" x14ac:dyDescent="0.3">
      <c r="B35" s="149">
        <v>33</v>
      </c>
      <c r="C35" s="169" t="s">
        <v>992</v>
      </c>
      <c r="D35" s="149" t="s">
        <v>993</v>
      </c>
      <c r="E35" s="149" t="s">
        <v>474</v>
      </c>
      <c r="F35" s="158">
        <v>3000</v>
      </c>
      <c r="G35" s="170"/>
      <c r="H35" s="170">
        <v>6</v>
      </c>
      <c r="I35" s="160" t="s">
        <v>138</v>
      </c>
    </row>
    <row r="36" spans="2:9" ht="19.5" customHeight="1" x14ac:dyDescent="0.3">
      <c r="B36" s="149">
        <v>34</v>
      </c>
      <c r="C36" s="148" t="s">
        <v>340</v>
      </c>
      <c r="D36" s="149" t="s">
        <v>197</v>
      </c>
      <c r="E36" s="149" t="s">
        <v>474</v>
      </c>
      <c r="F36" s="158"/>
      <c r="G36" s="158"/>
      <c r="H36" s="159"/>
      <c r="I36" s="160"/>
    </row>
    <row r="37" spans="2:9" ht="19.5" customHeight="1" x14ac:dyDescent="0.3">
      <c r="B37" s="149">
        <v>35</v>
      </c>
      <c r="C37" s="169" t="s">
        <v>994</v>
      </c>
      <c r="D37" s="149" t="s">
        <v>995</v>
      </c>
      <c r="E37" s="149" t="s">
        <v>474</v>
      </c>
      <c r="F37" s="158">
        <v>3000</v>
      </c>
      <c r="G37" s="170"/>
      <c r="H37" s="170">
        <v>1</v>
      </c>
      <c r="I37" s="160" t="s">
        <v>138</v>
      </c>
    </row>
    <row r="38" spans="2:9" ht="19.5" customHeight="1" x14ac:dyDescent="0.3">
      <c r="B38" s="149">
        <v>36</v>
      </c>
      <c r="C38" s="148" t="s">
        <v>341</v>
      </c>
      <c r="D38" s="149" t="s">
        <v>199</v>
      </c>
      <c r="E38" s="149" t="s">
        <v>475</v>
      </c>
      <c r="F38" s="158"/>
      <c r="G38" s="158"/>
      <c r="H38" s="159"/>
      <c r="I38" s="160"/>
    </row>
    <row r="39" spans="2:9" ht="19.5" customHeight="1" x14ac:dyDescent="0.3">
      <c r="B39" s="149">
        <v>37</v>
      </c>
      <c r="C39" s="148" t="s">
        <v>146</v>
      </c>
      <c r="D39" s="149" t="s">
        <v>108</v>
      </c>
      <c r="E39" s="149" t="s">
        <v>475</v>
      </c>
      <c r="F39" s="158">
        <v>3000</v>
      </c>
      <c r="G39" s="158"/>
      <c r="H39" s="159"/>
      <c r="I39" s="160" t="s">
        <v>138</v>
      </c>
    </row>
    <row r="40" spans="2:9" ht="19.5" customHeight="1" x14ac:dyDescent="0.3">
      <c r="B40" s="149">
        <v>38</v>
      </c>
      <c r="C40" s="152" t="s">
        <v>342</v>
      </c>
      <c r="D40" s="149" t="s">
        <v>109</v>
      </c>
      <c r="E40" s="149" t="s">
        <v>475</v>
      </c>
      <c r="F40" s="158">
        <v>3000</v>
      </c>
      <c r="G40" s="158"/>
      <c r="H40" s="159"/>
      <c r="I40" s="160" t="s">
        <v>138</v>
      </c>
    </row>
    <row r="41" spans="2:9" ht="19.5" customHeight="1" x14ac:dyDescent="0.3">
      <c r="B41" s="149">
        <v>39</v>
      </c>
      <c r="C41" s="148" t="s">
        <v>974</v>
      </c>
      <c r="D41" s="149" t="s">
        <v>975</v>
      </c>
      <c r="E41" s="149" t="s">
        <v>474</v>
      </c>
      <c r="F41" s="158"/>
      <c r="G41" s="158"/>
      <c r="H41" s="159"/>
      <c r="I41" s="160"/>
    </row>
    <row r="42" spans="2:9" ht="19.5" customHeight="1" x14ac:dyDescent="0.3">
      <c r="B42" s="149">
        <v>40</v>
      </c>
      <c r="C42" s="148" t="s">
        <v>996</v>
      </c>
      <c r="D42" s="149" t="s">
        <v>147</v>
      </c>
      <c r="E42" s="149" t="s">
        <v>475</v>
      </c>
      <c r="F42" s="158">
        <v>3000</v>
      </c>
      <c r="G42" s="158"/>
      <c r="H42" s="159"/>
      <c r="I42" s="160" t="s">
        <v>138</v>
      </c>
    </row>
    <row r="43" spans="2:9" ht="19.5" customHeight="1" x14ac:dyDescent="0.3">
      <c r="B43" s="149">
        <v>41</v>
      </c>
      <c r="C43" s="148" t="s">
        <v>343</v>
      </c>
      <c r="D43" s="149" t="s">
        <v>122</v>
      </c>
      <c r="E43" s="149" t="s">
        <v>474</v>
      </c>
      <c r="F43" s="158">
        <v>3000</v>
      </c>
      <c r="G43" s="158"/>
      <c r="H43" s="159"/>
      <c r="I43" s="160" t="s">
        <v>138</v>
      </c>
    </row>
    <row r="44" spans="2:9" ht="19.5" customHeight="1" x14ac:dyDescent="0.3">
      <c r="B44" s="149">
        <v>42</v>
      </c>
      <c r="C44" s="148" t="s">
        <v>148</v>
      </c>
      <c r="D44" s="149" t="s">
        <v>200</v>
      </c>
      <c r="E44" s="149" t="s">
        <v>473</v>
      </c>
      <c r="F44" s="158"/>
      <c r="G44" s="158"/>
      <c r="H44" s="159"/>
    </row>
    <row r="45" spans="2:9" ht="19.5" customHeight="1" x14ac:dyDescent="0.3">
      <c r="B45" s="149">
        <v>43</v>
      </c>
      <c r="C45" s="148" t="s">
        <v>997</v>
      </c>
      <c r="D45" s="149" t="s">
        <v>236</v>
      </c>
      <c r="E45" s="149" t="s">
        <v>475</v>
      </c>
      <c r="F45" s="158">
        <v>3000</v>
      </c>
      <c r="G45" s="158"/>
      <c r="H45" s="159"/>
      <c r="I45" s="160" t="s">
        <v>138</v>
      </c>
    </row>
    <row r="46" spans="2:9" ht="19.5" customHeight="1" x14ac:dyDescent="0.3">
      <c r="B46" s="149">
        <v>44</v>
      </c>
      <c r="C46" s="148" t="s">
        <v>45</v>
      </c>
      <c r="D46" s="149" t="s">
        <v>201</v>
      </c>
      <c r="E46" s="149" t="s">
        <v>475</v>
      </c>
      <c r="F46" s="158">
        <v>3000</v>
      </c>
      <c r="G46" s="158"/>
      <c r="H46" s="159"/>
      <c r="I46" s="160" t="s">
        <v>138</v>
      </c>
    </row>
    <row r="47" spans="2:9" ht="19.5" customHeight="1" x14ac:dyDescent="0.3">
      <c r="B47" s="149">
        <v>45</v>
      </c>
      <c r="C47" s="152" t="s">
        <v>110</v>
      </c>
      <c r="D47" s="149" t="s">
        <v>203</v>
      </c>
      <c r="E47" s="149" t="s">
        <v>475</v>
      </c>
      <c r="F47" s="158">
        <v>3000</v>
      </c>
      <c r="G47" s="158"/>
      <c r="H47" s="159"/>
      <c r="I47" s="160" t="s">
        <v>138</v>
      </c>
    </row>
    <row r="48" spans="2:9" ht="19.5" customHeight="1" x14ac:dyDescent="0.3">
      <c r="B48" s="149">
        <v>46</v>
      </c>
      <c r="C48" s="148" t="s">
        <v>440</v>
      </c>
      <c r="D48" s="149" t="s">
        <v>205</v>
      </c>
      <c r="E48" s="149" t="s">
        <v>475</v>
      </c>
      <c r="F48" s="158">
        <v>3000</v>
      </c>
      <c r="G48" s="158"/>
      <c r="H48" s="161"/>
      <c r="I48" s="160" t="s">
        <v>138</v>
      </c>
    </row>
    <row r="49" spans="2:9" ht="19.5" customHeight="1" x14ac:dyDescent="0.3">
      <c r="B49" s="149">
        <v>47</v>
      </c>
      <c r="C49" s="148" t="s">
        <v>998</v>
      </c>
      <c r="D49" s="149" t="s">
        <v>962</v>
      </c>
      <c r="E49" s="149" t="s">
        <v>475</v>
      </c>
      <c r="F49" s="158"/>
      <c r="G49" s="158"/>
      <c r="H49" s="159"/>
      <c r="I49" s="160"/>
    </row>
    <row r="50" spans="2:9" ht="19.5" customHeight="1" x14ac:dyDescent="0.3">
      <c r="B50" s="149">
        <v>48</v>
      </c>
      <c r="C50" s="148" t="s">
        <v>948</v>
      </c>
      <c r="D50" s="149" t="s">
        <v>270</v>
      </c>
      <c r="E50" s="149" t="s">
        <v>475</v>
      </c>
      <c r="F50" s="158">
        <v>3000</v>
      </c>
      <c r="G50" s="158"/>
      <c r="H50" s="159"/>
      <c r="I50" s="160" t="s">
        <v>138</v>
      </c>
    </row>
    <row r="51" spans="2:9" ht="19.5" customHeight="1" x14ac:dyDescent="0.3">
      <c r="B51" s="149">
        <v>49</v>
      </c>
      <c r="C51" s="152" t="s">
        <v>124</v>
      </c>
      <c r="D51" s="149" t="s">
        <v>125</v>
      </c>
      <c r="E51" s="149" t="s">
        <v>475</v>
      </c>
      <c r="F51" s="158">
        <v>3000</v>
      </c>
      <c r="G51" s="158"/>
      <c r="H51" s="159"/>
      <c r="I51" s="160" t="s">
        <v>138</v>
      </c>
    </row>
    <row r="52" spans="2:9" ht="19.5" customHeight="1" x14ac:dyDescent="0.3">
      <c r="B52" s="149">
        <v>50</v>
      </c>
      <c r="C52" s="169" t="s">
        <v>999</v>
      </c>
      <c r="D52" s="149" t="s">
        <v>1000</v>
      </c>
      <c r="E52" s="149" t="s">
        <v>475</v>
      </c>
      <c r="F52" s="158">
        <v>3000</v>
      </c>
      <c r="G52" s="170"/>
      <c r="H52" s="170">
        <v>9</v>
      </c>
      <c r="I52" s="132" t="s">
        <v>138</v>
      </c>
    </row>
    <row r="53" spans="2:9" ht="19.5" customHeight="1" x14ac:dyDescent="0.3">
      <c r="B53" s="149">
        <v>51</v>
      </c>
      <c r="C53" s="148" t="s">
        <v>442</v>
      </c>
      <c r="D53" s="149" t="s">
        <v>438</v>
      </c>
      <c r="E53" s="149" t="s">
        <v>474</v>
      </c>
      <c r="F53" s="158">
        <v>3000</v>
      </c>
      <c r="G53" s="158"/>
      <c r="H53" s="159"/>
      <c r="I53" s="160" t="s">
        <v>138</v>
      </c>
    </row>
    <row r="54" spans="2:9" ht="19.5" customHeight="1" x14ac:dyDescent="0.3">
      <c r="B54" s="149">
        <v>52</v>
      </c>
      <c r="C54" s="154" t="s">
        <v>344</v>
      </c>
      <c r="D54" s="149" t="s">
        <v>208</v>
      </c>
      <c r="E54" s="149" t="s">
        <v>475</v>
      </c>
      <c r="F54" s="158"/>
      <c r="G54" s="158"/>
      <c r="H54" s="159"/>
      <c r="I54" s="157"/>
    </row>
    <row r="55" spans="2:9" ht="19.5" customHeight="1" x14ac:dyDescent="0.3">
      <c r="B55" s="149">
        <v>53</v>
      </c>
      <c r="C55" s="148" t="s">
        <v>345</v>
      </c>
      <c r="D55" s="149" t="s">
        <v>209</v>
      </c>
      <c r="E55" s="149" t="s">
        <v>475</v>
      </c>
      <c r="F55" s="158">
        <v>3000</v>
      </c>
      <c r="G55" s="158"/>
      <c r="H55" s="159"/>
      <c r="I55" s="160" t="s">
        <v>138</v>
      </c>
    </row>
    <row r="56" spans="2:9" ht="19.5" customHeight="1" x14ac:dyDescent="0.3">
      <c r="B56" s="149">
        <v>54</v>
      </c>
      <c r="C56" s="148" t="s">
        <v>1001</v>
      </c>
      <c r="D56" s="149" t="s">
        <v>80</v>
      </c>
      <c r="E56" s="149" t="s">
        <v>474</v>
      </c>
      <c r="F56" s="158">
        <v>3000</v>
      </c>
      <c r="G56" s="158"/>
      <c r="H56" s="159"/>
      <c r="I56" s="160" t="s">
        <v>138</v>
      </c>
    </row>
    <row r="57" spans="2:9" ht="19.5" customHeight="1" x14ac:dyDescent="0.3">
      <c r="B57" s="149">
        <v>55</v>
      </c>
      <c r="C57" s="148" t="s">
        <v>346</v>
      </c>
      <c r="D57" s="149" t="s">
        <v>210</v>
      </c>
      <c r="E57" s="149" t="s">
        <v>475</v>
      </c>
      <c r="F57" s="158">
        <v>3000</v>
      </c>
      <c r="G57" s="158"/>
      <c r="H57" s="159"/>
      <c r="I57" s="160" t="s">
        <v>138</v>
      </c>
    </row>
    <row r="58" spans="2:9" ht="19.5" customHeight="1" x14ac:dyDescent="0.3">
      <c r="B58" s="149">
        <v>56</v>
      </c>
      <c r="C58" s="150" t="s">
        <v>347</v>
      </c>
      <c r="D58" s="149" t="s">
        <v>348</v>
      </c>
      <c r="E58" s="149" t="s">
        <v>474</v>
      </c>
      <c r="F58" s="158"/>
      <c r="G58" s="158"/>
      <c r="H58" s="159"/>
      <c r="I58" s="160"/>
    </row>
    <row r="59" spans="2:9" ht="19.5" customHeight="1" x14ac:dyDescent="0.3">
      <c r="B59" s="149">
        <v>57</v>
      </c>
      <c r="C59" s="148" t="s">
        <v>443</v>
      </c>
      <c r="D59" s="149" t="s">
        <v>281</v>
      </c>
      <c r="E59" s="149" t="s">
        <v>474</v>
      </c>
      <c r="F59" s="158">
        <v>3000</v>
      </c>
      <c r="G59" s="158"/>
      <c r="H59" s="159"/>
      <c r="I59" s="160" t="s">
        <v>138</v>
      </c>
    </row>
    <row r="60" spans="2:9" ht="19.5" customHeight="1" x14ac:dyDescent="0.3">
      <c r="B60" s="149">
        <v>58</v>
      </c>
      <c r="C60" s="152" t="s">
        <v>955</v>
      </c>
      <c r="D60" s="149" t="s">
        <v>137</v>
      </c>
      <c r="E60" s="149" t="s">
        <v>475</v>
      </c>
      <c r="F60" s="158"/>
      <c r="G60" s="158"/>
      <c r="H60" s="159"/>
      <c r="I60" s="160"/>
    </row>
    <row r="61" spans="2:9" ht="19.5" customHeight="1" x14ac:dyDescent="0.3">
      <c r="B61" s="149">
        <v>59</v>
      </c>
      <c r="C61" s="152" t="s">
        <v>149</v>
      </c>
      <c r="D61" s="149" t="s">
        <v>126</v>
      </c>
      <c r="E61" s="149" t="s">
        <v>474</v>
      </c>
      <c r="F61" s="158">
        <v>3000</v>
      </c>
      <c r="G61" s="158"/>
      <c r="H61" s="159"/>
      <c r="I61" s="160" t="s">
        <v>138</v>
      </c>
    </row>
    <row r="62" spans="2:9" ht="19.5" customHeight="1" x14ac:dyDescent="0.3">
      <c r="B62" s="149">
        <v>60</v>
      </c>
      <c r="C62" s="148" t="s">
        <v>444</v>
      </c>
      <c r="D62" s="149" t="s">
        <v>583</v>
      </c>
      <c r="E62" s="149" t="s">
        <v>474</v>
      </c>
      <c r="F62" s="158">
        <v>3000</v>
      </c>
      <c r="G62" s="158"/>
      <c r="H62" s="159"/>
      <c r="I62" s="160" t="s">
        <v>138</v>
      </c>
    </row>
    <row r="63" spans="2:9" ht="19.5" customHeight="1" x14ac:dyDescent="0.3">
      <c r="B63" s="149">
        <v>61</v>
      </c>
      <c r="C63" s="148" t="s">
        <v>349</v>
      </c>
      <c r="D63" s="149" t="s">
        <v>212</v>
      </c>
      <c r="E63" s="149" t="s">
        <v>475</v>
      </c>
      <c r="F63" s="158">
        <v>3000</v>
      </c>
      <c r="G63" s="158"/>
      <c r="H63" s="159"/>
      <c r="I63" s="160" t="s">
        <v>138</v>
      </c>
    </row>
    <row r="64" spans="2:9" ht="19.5" customHeight="1" x14ac:dyDescent="0.3">
      <c r="B64" s="149">
        <v>62</v>
      </c>
      <c r="C64" s="148" t="s">
        <v>350</v>
      </c>
      <c r="D64" s="149" t="s">
        <v>213</v>
      </c>
      <c r="E64" s="149" t="s">
        <v>475</v>
      </c>
      <c r="F64" s="158"/>
      <c r="G64" s="158"/>
      <c r="H64" s="159"/>
      <c r="I64" s="160"/>
    </row>
    <row r="65" spans="2:9" ht="19.5" customHeight="1" x14ac:dyDescent="0.3">
      <c r="B65" s="149">
        <v>63</v>
      </c>
      <c r="C65" s="148" t="s">
        <v>413</v>
      </c>
      <c r="D65" s="149" t="s">
        <v>214</v>
      </c>
      <c r="E65" s="149" t="s">
        <v>475</v>
      </c>
      <c r="F65" s="158">
        <v>3000</v>
      </c>
      <c r="G65" s="158"/>
      <c r="H65" s="159"/>
      <c r="I65" s="160" t="s">
        <v>138</v>
      </c>
    </row>
    <row r="66" spans="2:9" ht="19.5" customHeight="1" x14ac:dyDescent="0.3">
      <c r="B66" s="149">
        <v>64</v>
      </c>
      <c r="C66" s="152" t="s">
        <v>1002</v>
      </c>
      <c r="D66" s="149" t="s">
        <v>861</v>
      </c>
      <c r="E66" s="149" t="s">
        <v>474</v>
      </c>
      <c r="F66" s="158">
        <v>3000</v>
      </c>
      <c r="G66" s="158"/>
      <c r="H66" s="159"/>
      <c r="I66" s="160" t="s">
        <v>138</v>
      </c>
    </row>
    <row r="67" spans="2:9" ht="19.5" customHeight="1" x14ac:dyDescent="0.3">
      <c r="B67" s="149">
        <v>65</v>
      </c>
      <c r="C67" s="148" t="s">
        <v>150</v>
      </c>
      <c r="D67" s="149" t="s">
        <v>112</v>
      </c>
      <c r="E67" s="149" t="s">
        <v>475</v>
      </c>
      <c r="F67" s="158">
        <v>3000</v>
      </c>
      <c r="G67" s="158"/>
      <c r="H67" s="159"/>
      <c r="I67" s="160" t="s">
        <v>138</v>
      </c>
    </row>
    <row r="68" spans="2:9" ht="19.5" customHeight="1" x14ac:dyDescent="0.3">
      <c r="B68" s="149">
        <v>66</v>
      </c>
      <c r="C68" s="150" t="s">
        <v>1003</v>
      </c>
      <c r="D68" s="149" t="s">
        <v>231</v>
      </c>
      <c r="E68" s="149" t="s">
        <v>474</v>
      </c>
      <c r="F68" s="158"/>
      <c r="G68" s="158"/>
      <c r="H68" s="159"/>
    </row>
    <row r="69" spans="2:9" ht="19.5" customHeight="1" x14ac:dyDescent="0.3">
      <c r="B69" s="149">
        <v>67</v>
      </c>
      <c r="C69" s="148" t="s">
        <v>151</v>
      </c>
      <c r="D69" s="149" t="s">
        <v>69</v>
      </c>
      <c r="E69" s="149" t="s">
        <v>475</v>
      </c>
      <c r="F69" s="158">
        <v>3000</v>
      </c>
      <c r="G69" s="158"/>
      <c r="H69" s="159"/>
      <c r="I69" s="160" t="s">
        <v>138</v>
      </c>
    </row>
    <row r="70" spans="2:9" ht="19.5" customHeight="1" x14ac:dyDescent="0.3">
      <c r="B70" s="149">
        <v>68</v>
      </c>
      <c r="C70" s="153" t="s">
        <v>445</v>
      </c>
      <c r="D70" s="149" t="s">
        <v>596</v>
      </c>
      <c r="E70" s="149" t="s">
        <v>475</v>
      </c>
      <c r="F70" s="158"/>
      <c r="G70" s="158"/>
      <c r="H70" s="159"/>
      <c r="I70" s="160"/>
    </row>
    <row r="71" spans="2:9" ht="19.5" customHeight="1" x14ac:dyDescent="0.3">
      <c r="B71" s="149">
        <v>69</v>
      </c>
      <c r="C71" s="148" t="s">
        <v>446</v>
      </c>
      <c r="D71" s="149" t="s">
        <v>215</v>
      </c>
      <c r="E71" s="149" t="s">
        <v>475</v>
      </c>
      <c r="F71" s="158"/>
      <c r="G71" s="158"/>
      <c r="H71" s="159"/>
      <c r="I71" s="157"/>
    </row>
    <row r="72" spans="2:9" ht="19.5" customHeight="1" x14ac:dyDescent="0.3">
      <c r="B72" s="149">
        <v>70</v>
      </c>
      <c r="C72" s="148" t="s">
        <v>351</v>
      </c>
      <c r="D72" s="149" t="s">
        <v>216</v>
      </c>
      <c r="E72" s="149" t="s">
        <v>473</v>
      </c>
      <c r="F72" s="158"/>
      <c r="G72" s="158"/>
      <c r="H72" s="159"/>
      <c r="I72" s="160"/>
    </row>
    <row r="73" spans="2:9" ht="19.5" customHeight="1" x14ac:dyDescent="0.3">
      <c r="B73" s="149">
        <v>71</v>
      </c>
      <c r="C73" s="148" t="s">
        <v>352</v>
      </c>
      <c r="D73" s="149" t="s">
        <v>219</v>
      </c>
      <c r="E73" s="149" t="s">
        <v>474</v>
      </c>
      <c r="F73" s="158">
        <v>3000</v>
      </c>
      <c r="G73" s="158"/>
      <c r="H73" s="159"/>
      <c r="I73" s="160" t="s">
        <v>138</v>
      </c>
    </row>
    <row r="74" spans="2:9" ht="19.5" customHeight="1" x14ac:dyDescent="0.3">
      <c r="B74" s="149">
        <v>72</v>
      </c>
      <c r="C74" s="148" t="s">
        <v>447</v>
      </c>
      <c r="D74" s="149" t="s">
        <v>914</v>
      </c>
      <c r="E74" s="149" t="s">
        <v>474</v>
      </c>
      <c r="F74" s="158">
        <v>3000</v>
      </c>
      <c r="G74" s="158"/>
      <c r="H74" s="159"/>
      <c r="I74" s="160" t="s">
        <v>138</v>
      </c>
    </row>
    <row r="75" spans="2:9" ht="19.5" customHeight="1" x14ac:dyDescent="0.3">
      <c r="B75" s="149">
        <v>73</v>
      </c>
      <c r="C75" s="148" t="s">
        <v>152</v>
      </c>
      <c r="D75" s="149" t="s">
        <v>127</v>
      </c>
      <c r="E75" s="149" t="s">
        <v>474</v>
      </c>
      <c r="F75" s="158">
        <v>3000</v>
      </c>
      <c r="G75" s="158"/>
      <c r="H75" s="159"/>
      <c r="I75" s="160" t="s">
        <v>138</v>
      </c>
    </row>
    <row r="76" spans="2:9" ht="19.5" customHeight="1" x14ac:dyDescent="0.3">
      <c r="B76" s="149">
        <v>74</v>
      </c>
      <c r="C76" s="148" t="s">
        <v>353</v>
      </c>
      <c r="D76" s="149" t="s">
        <v>87</v>
      </c>
      <c r="E76" s="149" t="s">
        <v>474</v>
      </c>
      <c r="F76" s="158">
        <v>3000</v>
      </c>
      <c r="G76" s="158"/>
      <c r="H76" s="159"/>
      <c r="I76" s="160" t="s">
        <v>138</v>
      </c>
    </row>
    <row r="77" spans="2:9" ht="19.5" customHeight="1" x14ac:dyDescent="0.3">
      <c r="B77" s="149">
        <v>75</v>
      </c>
      <c r="C77" s="171" t="s">
        <v>354</v>
      </c>
      <c r="D77" s="149" t="s">
        <v>355</v>
      </c>
      <c r="E77" s="149" t="s">
        <v>475</v>
      </c>
      <c r="F77" s="158">
        <v>3000</v>
      </c>
      <c r="G77" s="158"/>
      <c r="H77" s="159"/>
      <c r="I77" s="160" t="s">
        <v>138</v>
      </c>
    </row>
    <row r="78" spans="2:9" ht="19.5" customHeight="1" x14ac:dyDescent="0.3">
      <c r="B78" s="149">
        <v>76</v>
      </c>
      <c r="C78" s="150" t="s">
        <v>356</v>
      </c>
      <c r="D78" s="149" t="s">
        <v>221</v>
      </c>
      <c r="E78" s="149" t="s">
        <v>473</v>
      </c>
      <c r="F78" s="158"/>
      <c r="G78" s="158"/>
      <c r="H78" s="159"/>
      <c r="I78" s="160"/>
    </row>
    <row r="79" spans="2:9" ht="19.5" customHeight="1" x14ac:dyDescent="0.3">
      <c r="B79" s="149">
        <v>77</v>
      </c>
      <c r="C79" s="150" t="s">
        <v>449</v>
      </c>
      <c r="D79" s="149" t="s">
        <v>222</v>
      </c>
      <c r="E79" s="149" t="s">
        <v>475</v>
      </c>
      <c r="F79" s="158"/>
      <c r="G79" s="158"/>
      <c r="H79" s="159"/>
      <c r="I79" s="160"/>
    </row>
    <row r="80" spans="2:9" ht="19.5" customHeight="1" x14ac:dyDescent="0.3">
      <c r="B80" s="149">
        <v>78</v>
      </c>
      <c r="C80" s="148" t="s">
        <v>450</v>
      </c>
      <c r="D80" s="149" t="s">
        <v>249</v>
      </c>
      <c r="E80" s="149" t="s">
        <v>474</v>
      </c>
      <c r="F80" s="158">
        <v>3000</v>
      </c>
      <c r="G80" s="158"/>
      <c r="H80" s="159"/>
      <c r="I80" s="160"/>
    </row>
    <row r="81" spans="2:9" ht="19.5" customHeight="1" x14ac:dyDescent="0.3">
      <c r="B81" s="149">
        <v>79</v>
      </c>
      <c r="C81" s="169" t="s">
        <v>1004</v>
      </c>
      <c r="D81" s="149" t="s">
        <v>1005</v>
      </c>
      <c r="E81" s="149" t="s">
        <v>474</v>
      </c>
      <c r="F81" s="158">
        <v>3000</v>
      </c>
      <c r="G81" s="170"/>
      <c r="H81" s="170">
        <v>4</v>
      </c>
      <c r="I81" s="160" t="s">
        <v>138</v>
      </c>
    </row>
    <row r="82" spans="2:9" ht="19.5" customHeight="1" x14ac:dyDescent="0.3">
      <c r="B82" s="149">
        <v>80</v>
      </c>
      <c r="C82" s="150" t="s">
        <v>48</v>
      </c>
      <c r="D82" s="149" t="s">
        <v>223</v>
      </c>
      <c r="E82" s="149" t="s">
        <v>474</v>
      </c>
      <c r="F82" s="158">
        <v>3000</v>
      </c>
      <c r="G82" s="158"/>
      <c r="H82" s="159"/>
      <c r="I82" s="160" t="s">
        <v>138</v>
      </c>
    </row>
    <row r="83" spans="2:9" ht="19.5" customHeight="1" x14ac:dyDescent="0.3">
      <c r="B83" s="149">
        <v>81</v>
      </c>
      <c r="C83" s="148" t="s">
        <v>359</v>
      </c>
      <c r="D83" s="149" t="s">
        <v>225</v>
      </c>
      <c r="E83" s="149" t="s">
        <v>474</v>
      </c>
      <c r="F83" s="158">
        <v>3000</v>
      </c>
      <c r="G83" s="158"/>
      <c r="H83" s="159"/>
      <c r="I83" s="160" t="s">
        <v>138</v>
      </c>
    </row>
    <row r="84" spans="2:9" ht="19.5" customHeight="1" x14ac:dyDescent="0.3">
      <c r="B84" s="149">
        <v>82</v>
      </c>
      <c r="C84" s="148" t="s">
        <v>360</v>
      </c>
      <c r="D84" s="149" t="s">
        <v>226</v>
      </c>
      <c r="E84" s="149" t="s">
        <v>475</v>
      </c>
      <c r="F84" s="158">
        <v>3000</v>
      </c>
      <c r="G84" s="158"/>
      <c r="H84" s="162"/>
      <c r="I84" s="160" t="s">
        <v>138</v>
      </c>
    </row>
    <row r="85" spans="2:9" ht="19.5" customHeight="1" x14ac:dyDescent="0.3">
      <c r="B85" s="149">
        <v>83</v>
      </c>
      <c r="C85" s="148" t="s">
        <v>451</v>
      </c>
      <c r="D85" s="149" t="s">
        <v>185</v>
      </c>
      <c r="E85" s="149" t="s">
        <v>475</v>
      </c>
      <c r="F85" s="158">
        <v>3000</v>
      </c>
      <c r="G85" s="158"/>
      <c r="H85" s="159"/>
      <c r="I85" s="132" t="s">
        <v>138</v>
      </c>
    </row>
    <row r="86" spans="2:9" ht="19.5" customHeight="1" x14ac:dyDescent="0.3">
      <c r="B86" s="149">
        <v>84</v>
      </c>
      <c r="C86" s="148" t="s">
        <v>153</v>
      </c>
      <c r="D86" s="149" t="s">
        <v>227</v>
      </c>
      <c r="E86" s="149" t="s">
        <v>475</v>
      </c>
      <c r="F86" s="158">
        <v>3000</v>
      </c>
      <c r="G86" s="158"/>
      <c r="H86" s="159"/>
      <c r="I86" s="160" t="s">
        <v>138</v>
      </c>
    </row>
    <row r="87" spans="2:9" ht="19.5" customHeight="1" x14ac:dyDescent="0.3">
      <c r="B87" s="149">
        <v>85</v>
      </c>
      <c r="C87" s="148" t="s">
        <v>361</v>
      </c>
      <c r="D87" s="149" t="s">
        <v>228</v>
      </c>
      <c r="E87" s="149" t="s">
        <v>475</v>
      </c>
      <c r="F87" s="158">
        <v>3000</v>
      </c>
      <c r="G87" s="158"/>
      <c r="H87" s="159"/>
      <c r="I87" s="160" t="s">
        <v>138</v>
      </c>
    </row>
    <row r="88" spans="2:9" ht="19.5" customHeight="1" x14ac:dyDescent="0.3">
      <c r="B88" s="149">
        <v>86</v>
      </c>
      <c r="C88" s="148" t="s">
        <v>88</v>
      </c>
      <c r="D88" s="149" t="s">
        <v>230</v>
      </c>
      <c r="E88" s="149" t="s">
        <v>475</v>
      </c>
      <c r="F88" s="158"/>
      <c r="G88" s="158"/>
      <c r="H88" s="159"/>
    </row>
    <row r="89" spans="2:9" ht="19.5" customHeight="1" x14ac:dyDescent="0.3">
      <c r="B89" s="149">
        <v>87</v>
      </c>
      <c r="C89" s="148" t="s">
        <v>987</v>
      </c>
      <c r="D89" s="149" t="s">
        <v>313</v>
      </c>
      <c r="E89" s="149" t="s">
        <v>474</v>
      </c>
      <c r="F89" s="158">
        <v>3000</v>
      </c>
      <c r="G89" s="158"/>
      <c r="H89" s="159"/>
      <c r="I89" s="149" t="s">
        <v>138</v>
      </c>
    </row>
    <row r="90" spans="2:9" ht="19.5" customHeight="1" x14ac:dyDescent="0.3">
      <c r="B90" s="149">
        <v>88</v>
      </c>
      <c r="C90" s="148" t="s">
        <v>452</v>
      </c>
      <c r="D90" s="149" t="s">
        <v>113</v>
      </c>
      <c r="E90" s="149" t="s">
        <v>475</v>
      </c>
      <c r="F90" s="158">
        <v>3000</v>
      </c>
      <c r="G90" s="158"/>
      <c r="H90" s="159"/>
      <c r="I90" s="132" t="s">
        <v>138</v>
      </c>
    </row>
    <row r="91" spans="2:9" ht="19.5" customHeight="1" x14ac:dyDescent="0.3">
      <c r="B91" s="149">
        <v>89</v>
      </c>
      <c r="C91" s="150" t="s">
        <v>49</v>
      </c>
      <c r="D91" s="149" t="s">
        <v>71</v>
      </c>
      <c r="E91" s="149" t="s">
        <v>475</v>
      </c>
      <c r="F91" s="158"/>
      <c r="G91" s="158"/>
      <c r="H91" s="159"/>
      <c r="I91" s="157"/>
    </row>
    <row r="92" spans="2:9" ht="19.5" customHeight="1" x14ac:dyDescent="0.3">
      <c r="B92" s="149">
        <v>90</v>
      </c>
      <c r="C92" s="150" t="s">
        <v>154</v>
      </c>
      <c r="D92" s="149" t="s">
        <v>232</v>
      </c>
      <c r="E92" s="149" t="s">
        <v>473</v>
      </c>
      <c r="F92" s="158"/>
      <c r="G92" s="158"/>
      <c r="H92" s="159"/>
      <c r="I92" s="160"/>
    </row>
    <row r="93" spans="2:9" ht="19.5" customHeight="1" x14ac:dyDescent="0.3">
      <c r="B93" s="149">
        <v>91</v>
      </c>
      <c r="C93" s="169" t="s">
        <v>1006</v>
      </c>
      <c r="D93" s="149" t="s">
        <v>1007</v>
      </c>
      <c r="E93" s="149" t="s">
        <v>473</v>
      </c>
      <c r="F93" s="158"/>
      <c r="G93" s="170"/>
      <c r="H93" s="170">
        <v>7</v>
      </c>
      <c r="I93" s="172"/>
    </row>
    <row r="94" spans="2:9" ht="19.5" customHeight="1" x14ac:dyDescent="0.3">
      <c r="B94" s="149">
        <v>92</v>
      </c>
      <c r="C94" s="148" t="s">
        <v>362</v>
      </c>
      <c r="D94" s="149" t="s">
        <v>72</v>
      </c>
      <c r="E94" s="149" t="s">
        <v>475</v>
      </c>
      <c r="F94" s="158">
        <v>3000</v>
      </c>
      <c r="G94" s="158"/>
      <c r="H94" s="159"/>
      <c r="I94" s="160" t="s">
        <v>138</v>
      </c>
    </row>
    <row r="95" spans="2:9" ht="19.5" customHeight="1" x14ac:dyDescent="0.3">
      <c r="B95" s="149">
        <v>93</v>
      </c>
      <c r="C95" s="150" t="s">
        <v>952</v>
      </c>
      <c r="D95" s="149" t="s">
        <v>401</v>
      </c>
      <c r="E95" s="149" t="s">
        <v>475</v>
      </c>
      <c r="F95" s="158">
        <v>3000</v>
      </c>
      <c r="G95" s="158"/>
      <c r="H95" s="163"/>
      <c r="I95" s="160" t="s">
        <v>138</v>
      </c>
    </row>
    <row r="96" spans="2:9" ht="19.5" customHeight="1" x14ac:dyDescent="0.3">
      <c r="B96" s="149">
        <v>94</v>
      </c>
      <c r="C96" s="148" t="s">
        <v>1008</v>
      </c>
      <c r="D96" s="149" t="s">
        <v>189</v>
      </c>
      <c r="E96" s="149" t="s">
        <v>474</v>
      </c>
      <c r="F96" s="158">
        <v>3000</v>
      </c>
      <c r="G96" s="158"/>
      <c r="H96" s="159"/>
      <c r="I96" s="160" t="s">
        <v>138</v>
      </c>
    </row>
    <row r="97" spans="2:9" ht="19.5" customHeight="1" x14ac:dyDescent="0.3">
      <c r="B97" s="149">
        <v>95</v>
      </c>
      <c r="C97" s="148" t="s">
        <v>453</v>
      </c>
      <c r="D97" s="149" t="s">
        <v>645</v>
      </c>
      <c r="E97" s="149" t="s">
        <v>474</v>
      </c>
      <c r="F97" s="158">
        <v>3000</v>
      </c>
      <c r="G97" s="158"/>
      <c r="H97" s="159"/>
      <c r="I97" s="160" t="s">
        <v>138</v>
      </c>
    </row>
    <row r="98" spans="2:9" ht="19.5" customHeight="1" x14ac:dyDescent="0.3">
      <c r="B98" s="149">
        <v>96</v>
      </c>
      <c r="C98" s="148" t="s">
        <v>363</v>
      </c>
      <c r="D98" s="149" t="s">
        <v>233</v>
      </c>
      <c r="E98" s="149" t="s">
        <v>474</v>
      </c>
      <c r="F98" s="158">
        <v>3000</v>
      </c>
      <c r="G98" s="158"/>
      <c r="H98" s="159"/>
      <c r="I98" s="160" t="s">
        <v>138</v>
      </c>
    </row>
    <row r="99" spans="2:9" ht="19.5" customHeight="1" x14ac:dyDescent="0.3">
      <c r="B99" s="149">
        <v>97</v>
      </c>
      <c r="C99" s="148" t="s">
        <v>454</v>
      </c>
      <c r="D99" s="149" t="s">
        <v>238</v>
      </c>
      <c r="E99" s="149" t="s">
        <v>475</v>
      </c>
      <c r="F99" s="158">
        <v>3000</v>
      </c>
      <c r="G99" s="158"/>
      <c r="H99" s="159"/>
      <c r="I99" s="160" t="s">
        <v>138</v>
      </c>
    </row>
    <row r="100" spans="2:9" ht="19.5" customHeight="1" x14ac:dyDescent="0.3">
      <c r="B100" s="149">
        <v>98</v>
      </c>
      <c r="C100" s="148" t="s">
        <v>364</v>
      </c>
      <c r="D100" s="149" t="s">
        <v>234</v>
      </c>
      <c r="E100" s="149" t="s">
        <v>475</v>
      </c>
      <c r="F100" s="158">
        <v>3000</v>
      </c>
      <c r="G100" s="158"/>
      <c r="H100" s="159"/>
      <c r="I100" s="160" t="s">
        <v>138</v>
      </c>
    </row>
    <row r="101" spans="2:9" ht="19.5" customHeight="1" x14ac:dyDescent="0.3">
      <c r="B101" s="149">
        <v>99</v>
      </c>
      <c r="C101" s="148" t="s">
        <v>414</v>
      </c>
      <c r="D101" s="149" t="s">
        <v>365</v>
      </c>
      <c r="E101" s="149" t="s">
        <v>473</v>
      </c>
      <c r="F101" s="158"/>
      <c r="G101" s="158"/>
      <c r="H101" s="159"/>
      <c r="I101" s="160"/>
    </row>
    <row r="102" spans="2:9" ht="19.5" customHeight="1" x14ac:dyDescent="0.3">
      <c r="B102" s="149">
        <v>100</v>
      </c>
      <c r="C102" s="148" t="s">
        <v>958</v>
      </c>
      <c r="D102" s="149" t="s">
        <v>959</v>
      </c>
      <c r="E102" s="149" t="s">
        <v>473</v>
      </c>
      <c r="F102" s="158"/>
      <c r="G102" s="158"/>
      <c r="H102" s="159"/>
      <c r="I102" s="132"/>
    </row>
    <row r="103" spans="2:9" ht="19.5" customHeight="1" x14ac:dyDescent="0.3">
      <c r="B103" s="149">
        <v>101</v>
      </c>
      <c r="C103" s="148" t="s">
        <v>941</v>
      </c>
      <c r="D103" s="149" t="s">
        <v>111</v>
      </c>
      <c r="E103" s="149" t="s">
        <v>474</v>
      </c>
      <c r="F103" s="158">
        <v>3000</v>
      </c>
      <c r="G103" s="158"/>
      <c r="H103" s="159"/>
      <c r="I103" s="160" t="s">
        <v>138</v>
      </c>
    </row>
    <row r="104" spans="2:9" ht="19.5" customHeight="1" x14ac:dyDescent="0.3">
      <c r="B104" s="149">
        <v>102</v>
      </c>
      <c r="C104" s="148" t="s">
        <v>1009</v>
      </c>
      <c r="D104" s="149" t="s">
        <v>973</v>
      </c>
      <c r="E104" s="149" t="s">
        <v>474</v>
      </c>
      <c r="F104" s="158">
        <v>3000</v>
      </c>
      <c r="G104" s="158"/>
      <c r="H104" s="159"/>
      <c r="I104" s="160" t="s">
        <v>138</v>
      </c>
    </row>
    <row r="105" spans="2:9" ht="19.5" customHeight="1" x14ac:dyDescent="0.3">
      <c r="B105" s="149">
        <v>103</v>
      </c>
      <c r="C105" s="148" t="s">
        <v>949</v>
      </c>
      <c r="D105" s="149" t="s">
        <v>198</v>
      </c>
      <c r="E105" s="149" t="s">
        <v>474</v>
      </c>
      <c r="F105" s="158">
        <v>3000</v>
      </c>
      <c r="G105" s="158"/>
      <c r="H105" s="159"/>
      <c r="I105" s="160" t="s">
        <v>138</v>
      </c>
    </row>
    <row r="106" spans="2:9" ht="19.5" customHeight="1" x14ac:dyDescent="0.3">
      <c r="B106" s="149">
        <v>104</v>
      </c>
      <c r="C106" s="152" t="s">
        <v>155</v>
      </c>
      <c r="D106" s="149" t="s">
        <v>156</v>
      </c>
      <c r="E106" s="149" t="s">
        <v>473</v>
      </c>
      <c r="F106" s="158"/>
      <c r="G106" s="158"/>
      <c r="H106" s="159"/>
    </row>
    <row r="107" spans="2:9" ht="19.5" customHeight="1" x14ac:dyDescent="0.3">
      <c r="B107" s="149">
        <v>105</v>
      </c>
      <c r="C107" s="148" t="s">
        <v>129</v>
      </c>
      <c r="D107" s="149" t="s">
        <v>130</v>
      </c>
      <c r="E107" s="149" t="s">
        <v>475</v>
      </c>
      <c r="F107" s="158">
        <v>3000</v>
      </c>
      <c r="G107" s="158"/>
      <c r="H107" s="159"/>
      <c r="I107" s="160" t="s">
        <v>138</v>
      </c>
    </row>
    <row r="108" spans="2:9" ht="19.5" customHeight="1" x14ac:dyDescent="0.3">
      <c r="B108" s="149">
        <v>106</v>
      </c>
      <c r="C108" s="148" t="s">
        <v>366</v>
      </c>
      <c r="D108" s="149" t="s">
        <v>74</v>
      </c>
      <c r="E108" s="149" t="s">
        <v>475</v>
      </c>
      <c r="F108" s="158">
        <v>3000</v>
      </c>
      <c r="G108" s="158"/>
      <c r="H108" s="159"/>
      <c r="I108" s="160" t="s">
        <v>138</v>
      </c>
    </row>
    <row r="109" spans="2:9" ht="19.5" customHeight="1" x14ac:dyDescent="0.3">
      <c r="B109" s="149">
        <v>107</v>
      </c>
      <c r="C109" s="148" t="s">
        <v>157</v>
      </c>
      <c r="D109" s="149" t="s">
        <v>158</v>
      </c>
      <c r="E109" s="149" t="s">
        <v>474</v>
      </c>
      <c r="F109" s="158">
        <v>3000</v>
      </c>
      <c r="G109" s="158"/>
      <c r="H109" s="159"/>
      <c r="I109" s="160" t="s">
        <v>138</v>
      </c>
    </row>
    <row r="110" spans="2:9" ht="19.5" customHeight="1" x14ac:dyDescent="0.3">
      <c r="B110" s="149">
        <v>108</v>
      </c>
      <c r="C110" s="148" t="s">
        <v>367</v>
      </c>
      <c r="D110" s="149" t="s">
        <v>240</v>
      </c>
      <c r="E110" s="149" t="s">
        <v>473</v>
      </c>
      <c r="F110" s="158"/>
      <c r="G110" s="158"/>
      <c r="H110" s="159"/>
      <c r="I110" s="157"/>
    </row>
    <row r="111" spans="2:9" ht="19.5" customHeight="1" x14ac:dyDescent="0.3">
      <c r="B111" s="149">
        <v>109</v>
      </c>
      <c r="C111" s="148" t="s">
        <v>368</v>
      </c>
      <c r="D111" s="149" t="s">
        <v>75</v>
      </c>
      <c r="E111" s="149" t="s">
        <v>475</v>
      </c>
      <c r="F111" s="158">
        <v>3000</v>
      </c>
      <c r="G111" s="158"/>
      <c r="H111" s="159"/>
      <c r="I111" s="132" t="s">
        <v>138</v>
      </c>
    </row>
    <row r="112" spans="2:9" ht="19.5" customHeight="1" x14ac:dyDescent="0.3">
      <c r="B112" s="149">
        <v>110</v>
      </c>
      <c r="C112" s="148" t="s">
        <v>455</v>
      </c>
      <c r="D112" s="149" t="s">
        <v>241</v>
      </c>
      <c r="E112" s="149" t="s">
        <v>474</v>
      </c>
      <c r="F112" s="158">
        <v>3000</v>
      </c>
      <c r="G112" s="158"/>
      <c r="H112" s="159"/>
      <c r="I112" s="160" t="s">
        <v>138</v>
      </c>
    </row>
    <row r="113" spans="2:9" ht="19.5" customHeight="1" x14ac:dyDescent="0.3">
      <c r="B113" s="149">
        <v>111</v>
      </c>
      <c r="C113" s="148" t="s">
        <v>369</v>
      </c>
      <c r="D113" s="149" t="s">
        <v>242</v>
      </c>
      <c r="E113" s="149" t="s">
        <v>475</v>
      </c>
      <c r="F113" s="158">
        <v>3000</v>
      </c>
      <c r="G113" s="158"/>
      <c r="H113" s="159"/>
      <c r="I113" s="160" t="s">
        <v>138</v>
      </c>
    </row>
    <row r="114" spans="2:9" ht="19.5" customHeight="1" x14ac:dyDescent="0.3">
      <c r="B114" s="149">
        <v>112</v>
      </c>
      <c r="C114" s="148" t="s">
        <v>945</v>
      </c>
      <c r="D114" s="149" t="s">
        <v>917</v>
      </c>
      <c r="E114" s="149" t="s">
        <v>475</v>
      </c>
      <c r="F114" s="158"/>
      <c r="G114" s="158"/>
      <c r="H114" s="159"/>
      <c r="I114" s="157"/>
    </row>
    <row r="115" spans="2:9" ht="19.5" customHeight="1" x14ac:dyDescent="0.3">
      <c r="B115" s="149">
        <v>113</v>
      </c>
      <c r="C115" s="148" t="s">
        <v>370</v>
      </c>
      <c r="D115" s="149" t="s">
        <v>243</v>
      </c>
      <c r="E115" s="149" t="s">
        <v>475</v>
      </c>
      <c r="F115" s="158">
        <v>3000</v>
      </c>
      <c r="G115" s="158"/>
      <c r="H115" s="159"/>
      <c r="I115" s="160" t="s">
        <v>138</v>
      </c>
    </row>
    <row r="116" spans="2:9" ht="19.5" customHeight="1" x14ac:dyDescent="0.3">
      <c r="B116" s="149">
        <v>114</v>
      </c>
      <c r="C116" s="152" t="s">
        <v>371</v>
      </c>
      <c r="D116" s="149" t="s">
        <v>131</v>
      </c>
      <c r="E116" s="149" t="s">
        <v>475</v>
      </c>
      <c r="F116" s="158">
        <v>3000</v>
      </c>
      <c r="G116" s="158"/>
      <c r="H116" s="159"/>
      <c r="I116" s="160" t="s">
        <v>138</v>
      </c>
    </row>
    <row r="117" spans="2:9" ht="19.5" customHeight="1" x14ac:dyDescent="0.3">
      <c r="B117" s="149">
        <v>115</v>
      </c>
      <c r="C117" s="148" t="s">
        <v>372</v>
      </c>
      <c r="D117" s="149" t="s">
        <v>245</v>
      </c>
      <c r="E117" s="149" t="s">
        <v>475</v>
      </c>
      <c r="F117" s="158">
        <v>3000</v>
      </c>
      <c r="G117" s="158"/>
      <c r="H117" s="159"/>
      <c r="I117" s="160" t="s">
        <v>138</v>
      </c>
    </row>
    <row r="118" spans="2:9" ht="14.4" x14ac:dyDescent="0.3">
      <c r="B118" s="149">
        <v>116</v>
      </c>
      <c r="C118" s="148" t="s">
        <v>415</v>
      </c>
      <c r="D118" s="149" t="s">
        <v>428</v>
      </c>
      <c r="E118" s="149" t="s">
        <v>474</v>
      </c>
      <c r="F118" s="158">
        <v>3000</v>
      </c>
      <c r="G118" s="158"/>
      <c r="H118" s="159"/>
      <c r="I118" s="160" t="s">
        <v>138</v>
      </c>
    </row>
    <row r="119" spans="2:9" ht="19.5" customHeight="1" x14ac:dyDescent="0.3">
      <c r="B119" s="149">
        <v>117</v>
      </c>
      <c r="C119" s="148" t="s">
        <v>159</v>
      </c>
      <c r="D119" s="149" t="s">
        <v>250</v>
      </c>
      <c r="E119" s="149" t="s">
        <v>475</v>
      </c>
      <c r="F119" s="158">
        <v>3000</v>
      </c>
      <c r="G119" s="158"/>
      <c r="H119" s="159"/>
      <c r="I119" s="160" t="s">
        <v>138</v>
      </c>
    </row>
    <row r="120" spans="2:9" ht="19.5" customHeight="1" x14ac:dyDescent="0.3">
      <c r="B120" s="149">
        <v>118</v>
      </c>
      <c r="C120" s="148" t="s">
        <v>981</v>
      </c>
      <c r="D120" s="149" t="s">
        <v>982</v>
      </c>
      <c r="E120" s="149" t="s">
        <v>474</v>
      </c>
      <c r="F120" s="158">
        <v>3000</v>
      </c>
      <c r="G120" s="158"/>
      <c r="H120" s="159"/>
      <c r="I120" s="160" t="s">
        <v>138</v>
      </c>
    </row>
    <row r="121" spans="2:9" ht="19.5" customHeight="1" x14ac:dyDescent="0.3">
      <c r="B121" s="149">
        <v>119</v>
      </c>
      <c r="C121" s="148" t="s">
        <v>965</v>
      </c>
      <c r="D121" s="149" t="s">
        <v>966</v>
      </c>
      <c r="E121" s="149" t="s">
        <v>475</v>
      </c>
      <c r="F121" s="158">
        <v>3000</v>
      </c>
      <c r="G121" s="158"/>
      <c r="H121" s="159"/>
      <c r="I121" s="160" t="s">
        <v>138</v>
      </c>
    </row>
    <row r="122" spans="2:9" ht="19.5" customHeight="1" x14ac:dyDescent="0.3">
      <c r="B122" s="149">
        <v>120</v>
      </c>
      <c r="C122" s="148" t="s">
        <v>373</v>
      </c>
      <c r="D122" s="149" t="s">
        <v>251</v>
      </c>
      <c r="E122" s="149" t="s">
        <v>474</v>
      </c>
      <c r="F122" s="158">
        <v>3000</v>
      </c>
      <c r="G122" s="158"/>
      <c r="H122" s="159"/>
      <c r="I122" s="160" t="s">
        <v>138</v>
      </c>
    </row>
    <row r="123" spans="2:9" ht="19.5" customHeight="1" x14ac:dyDescent="0.3">
      <c r="B123" s="149">
        <v>121</v>
      </c>
      <c r="C123" s="148" t="s">
        <v>970</v>
      </c>
      <c r="D123" s="149" t="s">
        <v>920</v>
      </c>
      <c r="E123" s="149" t="s">
        <v>474</v>
      </c>
      <c r="F123" s="158">
        <v>3000</v>
      </c>
      <c r="G123" s="158"/>
      <c r="H123" s="159"/>
      <c r="I123" s="160" t="s">
        <v>138</v>
      </c>
    </row>
    <row r="124" spans="2:9" ht="19.5" customHeight="1" x14ac:dyDescent="0.3">
      <c r="B124" s="149">
        <v>122</v>
      </c>
      <c r="C124" s="150" t="s">
        <v>942</v>
      </c>
      <c r="D124" s="149" t="s">
        <v>211</v>
      </c>
      <c r="E124" s="149" t="s">
        <v>474</v>
      </c>
      <c r="F124" s="158"/>
      <c r="G124" s="158"/>
      <c r="H124" s="159"/>
      <c r="I124" s="160"/>
    </row>
    <row r="125" spans="2:9" ht="19.5" customHeight="1" x14ac:dyDescent="0.3">
      <c r="B125" s="149">
        <v>123</v>
      </c>
      <c r="C125" s="148" t="s">
        <v>456</v>
      </c>
      <c r="D125" s="149" t="s">
        <v>247</v>
      </c>
      <c r="E125" s="149" t="s">
        <v>475</v>
      </c>
      <c r="F125" s="158"/>
      <c r="G125" s="158"/>
      <c r="H125" s="159"/>
      <c r="I125" s="160"/>
    </row>
    <row r="126" spans="2:9" ht="19.5" customHeight="1" x14ac:dyDescent="0.3">
      <c r="B126" s="149">
        <v>124</v>
      </c>
      <c r="C126" s="148" t="s">
        <v>374</v>
      </c>
      <c r="D126" s="149" t="s">
        <v>253</v>
      </c>
      <c r="E126" s="149" t="s">
        <v>474</v>
      </c>
      <c r="F126" s="158">
        <v>3000</v>
      </c>
      <c r="G126" s="158"/>
      <c r="H126" s="159"/>
      <c r="I126" s="160" t="s">
        <v>138</v>
      </c>
    </row>
    <row r="127" spans="2:9" ht="19.5" customHeight="1" x14ac:dyDescent="0.3">
      <c r="B127" s="149">
        <v>125</v>
      </c>
      <c r="C127" s="148" t="s">
        <v>375</v>
      </c>
      <c r="D127" s="149" t="s">
        <v>254</v>
      </c>
      <c r="E127" s="149" t="s">
        <v>474</v>
      </c>
      <c r="F127" s="158">
        <v>3000</v>
      </c>
      <c r="G127" s="158"/>
      <c r="H127" s="159"/>
      <c r="I127" s="160" t="s">
        <v>138</v>
      </c>
    </row>
    <row r="128" spans="2:9" ht="19.5" customHeight="1" x14ac:dyDescent="0.3">
      <c r="B128" s="149">
        <v>126</v>
      </c>
      <c r="C128" s="148" t="s">
        <v>457</v>
      </c>
      <c r="D128" s="149" t="s">
        <v>255</v>
      </c>
      <c r="E128" s="149" t="s">
        <v>474</v>
      </c>
      <c r="F128" s="158">
        <v>3000</v>
      </c>
      <c r="G128" s="158"/>
      <c r="H128" s="159"/>
      <c r="I128" s="160" t="s">
        <v>138</v>
      </c>
    </row>
    <row r="129" spans="2:9" ht="19.5" customHeight="1" x14ac:dyDescent="0.3">
      <c r="B129" s="149">
        <v>127</v>
      </c>
      <c r="C129" s="148" t="s">
        <v>160</v>
      </c>
      <c r="D129" s="149" t="s">
        <v>161</v>
      </c>
      <c r="E129" s="149" t="s">
        <v>475</v>
      </c>
      <c r="F129" s="158"/>
      <c r="G129" s="158"/>
      <c r="H129" s="159"/>
      <c r="I129" s="160"/>
    </row>
    <row r="130" spans="2:9" ht="19.5" customHeight="1" x14ac:dyDescent="0.3">
      <c r="B130" s="149">
        <v>128</v>
      </c>
      <c r="C130" s="150" t="s">
        <v>376</v>
      </c>
      <c r="D130" s="149" t="s">
        <v>257</v>
      </c>
      <c r="E130" s="149" t="s">
        <v>474</v>
      </c>
      <c r="F130" s="158">
        <v>3000</v>
      </c>
      <c r="G130" s="158"/>
      <c r="H130" s="159"/>
      <c r="I130" s="160" t="s">
        <v>138</v>
      </c>
    </row>
    <row r="131" spans="2:9" ht="19.5" customHeight="1" x14ac:dyDescent="0.3">
      <c r="B131" s="149">
        <v>129</v>
      </c>
      <c r="C131" s="148" t="s">
        <v>377</v>
      </c>
      <c r="D131" s="149" t="s">
        <v>258</v>
      </c>
      <c r="E131" s="149" t="s">
        <v>475</v>
      </c>
      <c r="F131" s="158">
        <v>3000</v>
      </c>
      <c r="G131" s="158"/>
      <c r="H131" s="159"/>
      <c r="I131" s="160" t="s">
        <v>138</v>
      </c>
    </row>
    <row r="132" spans="2:9" ht="19.5" customHeight="1" x14ac:dyDescent="0.3">
      <c r="B132" s="149">
        <v>130</v>
      </c>
      <c r="C132" s="150" t="s">
        <v>89</v>
      </c>
      <c r="D132" s="149" t="s">
        <v>90</v>
      </c>
      <c r="E132" s="149" t="s">
        <v>475</v>
      </c>
      <c r="F132" s="158">
        <v>3000</v>
      </c>
      <c r="G132" s="158"/>
      <c r="H132" s="159"/>
      <c r="I132" s="160" t="s">
        <v>138</v>
      </c>
    </row>
    <row r="133" spans="2:9" ht="19.5" customHeight="1" x14ac:dyDescent="0.3">
      <c r="B133" s="149">
        <v>131</v>
      </c>
      <c r="C133" s="152" t="s">
        <v>378</v>
      </c>
      <c r="D133" s="149" t="s">
        <v>259</v>
      </c>
      <c r="E133" s="149" t="s">
        <v>474</v>
      </c>
      <c r="F133" s="158"/>
      <c r="G133" s="158"/>
      <c r="H133" s="159"/>
      <c r="I133" s="160"/>
    </row>
    <row r="134" spans="2:9" ht="19.5" customHeight="1" x14ac:dyDescent="0.3">
      <c r="B134" s="149">
        <v>132</v>
      </c>
      <c r="C134" s="148" t="s">
        <v>50</v>
      </c>
      <c r="D134" s="149" t="s">
        <v>261</v>
      </c>
      <c r="E134" s="149" t="s">
        <v>475</v>
      </c>
      <c r="F134" s="158">
        <v>3000</v>
      </c>
      <c r="G134" s="158"/>
      <c r="H134" s="159"/>
      <c r="I134" s="160" t="s">
        <v>138</v>
      </c>
    </row>
    <row r="135" spans="2:9" ht="19.5" customHeight="1" x14ac:dyDescent="0.3">
      <c r="B135" s="149">
        <v>133</v>
      </c>
      <c r="C135" s="148" t="s">
        <v>91</v>
      </c>
      <c r="D135" s="149" t="s">
        <v>77</v>
      </c>
      <c r="E135" s="149" t="s">
        <v>475</v>
      </c>
      <c r="F135" s="158"/>
      <c r="G135" s="158"/>
      <c r="H135" s="159"/>
      <c r="I135" s="160"/>
    </row>
    <row r="136" spans="2:9" ht="19.5" customHeight="1" x14ac:dyDescent="0.3">
      <c r="B136" s="149">
        <v>134</v>
      </c>
      <c r="C136" s="152" t="s">
        <v>379</v>
      </c>
      <c r="D136" s="149" t="s">
        <v>262</v>
      </c>
      <c r="E136" s="149" t="s">
        <v>475</v>
      </c>
      <c r="F136" s="158"/>
      <c r="G136" s="158"/>
      <c r="H136" s="159"/>
      <c r="I136" s="160"/>
    </row>
    <row r="137" spans="2:9" ht="19.5" customHeight="1" x14ac:dyDescent="0.3">
      <c r="B137" s="149">
        <v>135</v>
      </c>
      <c r="C137" s="148" t="s">
        <v>978</v>
      </c>
      <c r="D137" s="149" t="s">
        <v>979</v>
      </c>
      <c r="E137" s="149" t="s">
        <v>474</v>
      </c>
      <c r="F137" s="158">
        <v>3000</v>
      </c>
      <c r="G137" s="158"/>
      <c r="H137" s="159"/>
      <c r="I137" s="160" t="s">
        <v>138</v>
      </c>
    </row>
    <row r="138" spans="2:9" ht="19.5" customHeight="1" x14ac:dyDescent="0.3">
      <c r="B138" s="149">
        <v>136</v>
      </c>
      <c r="C138" s="148" t="s">
        <v>116</v>
      </c>
      <c r="D138" s="149" t="s">
        <v>263</v>
      </c>
      <c r="E138" s="149" t="s">
        <v>473</v>
      </c>
      <c r="F138" s="158"/>
      <c r="G138" s="158"/>
      <c r="H138" s="159"/>
      <c r="I138" s="160"/>
    </row>
    <row r="139" spans="2:9" ht="19.5" customHeight="1" x14ac:dyDescent="0.3">
      <c r="B139" s="149">
        <v>137</v>
      </c>
      <c r="C139" s="148" t="s">
        <v>956</v>
      </c>
      <c r="D139" s="149" t="s">
        <v>884</v>
      </c>
      <c r="E139" s="149" t="s">
        <v>474</v>
      </c>
      <c r="F139" s="158"/>
      <c r="G139" s="158"/>
      <c r="H139" s="159"/>
      <c r="I139" s="160"/>
    </row>
    <row r="140" spans="2:9" ht="19.5" customHeight="1" x14ac:dyDescent="0.3">
      <c r="B140" s="149">
        <v>138</v>
      </c>
      <c r="C140" s="148" t="s">
        <v>968</v>
      </c>
      <c r="D140" s="149" t="s">
        <v>969</v>
      </c>
      <c r="E140" s="149" t="s">
        <v>475</v>
      </c>
      <c r="F140" s="158">
        <v>3000</v>
      </c>
      <c r="G140" s="158"/>
      <c r="H140" s="159"/>
      <c r="I140" s="160" t="s">
        <v>138</v>
      </c>
    </row>
    <row r="141" spans="2:9" ht="19.5" customHeight="1" x14ac:dyDescent="0.3">
      <c r="B141" s="149">
        <v>139</v>
      </c>
      <c r="C141" s="148" t="s">
        <v>380</v>
      </c>
      <c r="D141" s="149" t="s">
        <v>381</v>
      </c>
      <c r="E141" s="149" t="s">
        <v>475</v>
      </c>
      <c r="F141" s="158">
        <v>3000</v>
      </c>
      <c r="G141" s="158"/>
      <c r="H141" s="159"/>
      <c r="I141" s="160" t="s">
        <v>138</v>
      </c>
    </row>
    <row r="142" spans="2:9" ht="19.5" customHeight="1" x14ac:dyDescent="0.3">
      <c r="B142" s="149">
        <v>140</v>
      </c>
      <c r="C142" s="148" t="s">
        <v>458</v>
      </c>
      <c r="D142" s="149" t="s">
        <v>266</v>
      </c>
      <c r="E142" s="149" t="s">
        <v>475</v>
      </c>
      <c r="F142" s="158">
        <v>3000</v>
      </c>
      <c r="G142" s="158"/>
      <c r="H142" s="159"/>
      <c r="I142" s="160" t="s">
        <v>138</v>
      </c>
    </row>
    <row r="143" spans="2:9" ht="19.5" customHeight="1" x14ac:dyDescent="0.3">
      <c r="B143" s="149">
        <v>141</v>
      </c>
      <c r="C143" s="148" t="s">
        <v>459</v>
      </c>
      <c r="D143" s="149" t="s">
        <v>207</v>
      </c>
      <c r="E143" s="149" t="s">
        <v>475</v>
      </c>
      <c r="F143" s="158">
        <v>3000</v>
      </c>
      <c r="G143" s="158"/>
      <c r="H143" s="159"/>
      <c r="I143" s="160" t="s">
        <v>138</v>
      </c>
    </row>
    <row r="144" spans="2:9" ht="19.5" customHeight="1" x14ac:dyDescent="0.3">
      <c r="B144" s="149">
        <v>142</v>
      </c>
      <c r="C144" s="148" t="s">
        <v>382</v>
      </c>
      <c r="D144" s="149" t="s">
        <v>268</v>
      </c>
      <c r="E144" s="149" t="s">
        <v>474</v>
      </c>
      <c r="F144" s="158"/>
      <c r="G144" s="158"/>
      <c r="H144" s="159"/>
      <c r="I144" s="160"/>
    </row>
    <row r="145" spans="2:9" ht="19.5" customHeight="1" x14ac:dyDescent="0.3">
      <c r="B145" s="149">
        <v>143</v>
      </c>
      <c r="C145" s="148" t="s">
        <v>162</v>
      </c>
      <c r="D145" s="149" t="s">
        <v>269</v>
      </c>
      <c r="E145" s="149" t="s">
        <v>473</v>
      </c>
      <c r="F145" s="158"/>
      <c r="G145" s="158"/>
      <c r="H145" s="159"/>
      <c r="I145" s="160"/>
    </row>
    <row r="146" spans="2:9" ht="19.5" customHeight="1" x14ac:dyDescent="0.3">
      <c r="B146" s="149">
        <v>144</v>
      </c>
      <c r="C146" s="169" t="s">
        <v>1010</v>
      </c>
      <c r="D146" s="149" t="s">
        <v>1011</v>
      </c>
      <c r="E146" s="149" t="s">
        <v>475</v>
      </c>
      <c r="F146" s="158">
        <v>3000</v>
      </c>
      <c r="G146" s="170"/>
      <c r="H146" s="170">
        <v>12</v>
      </c>
      <c r="I146" s="160" t="s">
        <v>138</v>
      </c>
    </row>
    <row r="147" spans="2:9" ht="19.5" customHeight="1" x14ac:dyDescent="0.3">
      <c r="B147" s="149">
        <v>145</v>
      </c>
      <c r="C147" s="150" t="s">
        <v>383</v>
      </c>
      <c r="D147" s="149" t="s">
        <v>737</v>
      </c>
      <c r="E147" s="131" t="s">
        <v>475</v>
      </c>
      <c r="F147" s="158">
        <v>3000</v>
      </c>
      <c r="G147" s="158"/>
      <c r="H147" s="159"/>
      <c r="I147" s="160" t="s">
        <v>138</v>
      </c>
    </row>
    <row r="148" spans="2:9" ht="19.5" customHeight="1" x14ac:dyDescent="0.3">
      <c r="B148" s="149">
        <v>146</v>
      </c>
      <c r="C148" s="148" t="s">
        <v>384</v>
      </c>
      <c r="D148" s="149" t="s">
        <v>76</v>
      </c>
      <c r="E148" s="149" t="s">
        <v>475</v>
      </c>
      <c r="F148" s="158">
        <v>3000</v>
      </c>
      <c r="G148" s="158"/>
      <c r="H148" s="159"/>
      <c r="I148" s="160" t="s">
        <v>138</v>
      </c>
    </row>
    <row r="149" spans="2:9" ht="19.5" customHeight="1" x14ac:dyDescent="0.3">
      <c r="B149" s="149">
        <v>147</v>
      </c>
      <c r="C149" s="148" t="s">
        <v>1012</v>
      </c>
      <c r="D149" s="149" t="s">
        <v>980</v>
      </c>
      <c r="E149" s="149" t="s">
        <v>474</v>
      </c>
      <c r="F149" s="158"/>
      <c r="G149" s="158"/>
      <c r="H149" s="159"/>
      <c r="I149" s="160"/>
    </row>
    <row r="150" spans="2:9" ht="19.5" customHeight="1" x14ac:dyDescent="0.3">
      <c r="B150" s="149">
        <v>148</v>
      </c>
      <c r="C150" s="148" t="s">
        <v>117</v>
      </c>
      <c r="D150" s="149" t="s">
        <v>78</v>
      </c>
      <c r="E150" s="149" t="s">
        <v>473</v>
      </c>
      <c r="F150" s="158"/>
      <c r="G150" s="158"/>
      <c r="H150" s="162"/>
      <c r="I150" s="160"/>
    </row>
    <row r="151" spans="2:9" ht="19.5" customHeight="1" x14ac:dyDescent="0.3">
      <c r="B151" s="149">
        <v>149</v>
      </c>
      <c r="C151" s="169" t="s">
        <v>1013</v>
      </c>
      <c r="D151" s="149" t="s">
        <v>1014</v>
      </c>
      <c r="E151" s="149" t="s">
        <v>474</v>
      </c>
      <c r="F151" s="158">
        <v>3000</v>
      </c>
      <c r="G151" s="170"/>
      <c r="H151" s="170">
        <v>3</v>
      </c>
      <c r="I151" s="160" t="s">
        <v>138</v>
      </c>
    </row>
    <row r="152" spans="2:9" ht="19.5" customHeight="1" x14ac:dyDescent="0.3">
      <c r="B152" s="149">
        <v>150</v>
      </c>
      <c r="C152" s="148" t="s">
        <v>385</v>
      </c>
      <c r="D152" s="149" t="s">
        <v>133</v>
      </c>
      <c r="E152" s="149" t="s">
        <v>475</v>
      </c>
      <c r="F152" s="158">
        <v>3000</v>
      </c>
      <c r="G152" s="158"/>
      <c r="H152" s="159"/>
      <c r="I152" s="160" t="s">
        <v>138</v>
      </c>
    </row>
    <row r="153" spans="2:9" ht="19.5" customHeight="1" x14ac:dyDescent="0.3">
      <c r="B153" s="149">
        <v>151</v>
      </c>
      <c r="C153" s="150" t="s">
        <v>460</v>
      </c>
      <c r="D153" s="149" t="s">
        <v>922</v>
      </c>
      <c r="E153" s="149" t="s">
        <v>475</v>
      </c>
      <c r="F153" s="158">
        <v>3000</v>
      </c>
      <c r="G153" s="158"/>
      <c r="H153" s="159"/>
      <c r="I153" s="160" t="s">
        <v>138</v>
      </c>
    </row>
    <row r="154" spans="2:9" ht="19.5" customHeight="1" x14ac:dyDescent="0.3">
      <c r="B154" s="149">
        <v>152</v>
      </c>
      <c r="C154" s="148" t="s">
        <v>1015</v>
      </c>
      <c r="D154" s="149" t="s">
        <v>194</v>
      </c>
      <c r="E154" s="149" t="s">
        <v>475</v>
      </c>
      <c r="F154" s="158"/>
      <c r="G154" s="158"/>
      <c r="H154" s="159"/>
      <c r="I154" s="160"/>
    </row>
    <row r="155" spans="2:9" ht="19.5" customHeight="1" x14ac:dyDescent="0.3">
      <c r="B155" s="149">
        <v>153</v>
      </c>
      <c r="C155" s="150" t="s">
        <v>51</v>
      </c>
      <c r="D155" s="149" t="s">
        <v>272</v>
      </c>
      <c r="E155" s="149" t="s">
        <v>475</v>
      </c>
      <c r="F155" s="158"/>
      <c r="G155" s="158"/>
      <c r="H155" s="159"/>
      <c r="I155" s="160"/>
    </row>
    <row r="156" spans="2:9" ht="19.5" customHeight="1" x14ac:dyDescent="0.3">
      <c r="B156" s="149">
        <v>154</v>
      </c>
      <c r="C156" s="150" t="s">
        <v>52</v>
      </c>
      <c r="D156" s="149" t="s">
        <v>273</v>
      </c>
      <c r="E156" s="149" t="s">
        <v>474</v>
      </c>
      <c r="F156" s="158"/>
      <c r="G156" s="158"/>
      <c r="H156" s="159"/>
      <c r="I156" s="160"/>
    </row>
    <row r="157" spans="2:9" ht="19.5" customHeight="1" x14ac:dyDescent="0.3">
      <c r="B157" s="149">
        <v>155</v>
      </c>
      <c r="C157" s="148" t="s">
        <v>947</v>
      </c>
      <c r="D157" s="149" t="s">
        <v>429</v>
      </c>
      <c r="E157" s="149" t="s">
        <v>474</v>
      </c>
      <c r="F157" s="158">
        <v>3000</v>
      </c>
      <c r="G157" s="158"/>
      <c r="H157" s="159"/>
      <c r="I157" s="160" t="s">
        <v>138</v>
      </c>
    </row>
    <row r="158" spans="2:9" ht="19.5" customHeight="1" x14ac:dyDescent="0.3">
      <c r="B158" s="149">
        <v>156</v>
      </c>
      <c r="C158" s="148" t="s">
        <v>386</v>
      </c>
      <c r="D158" s="149" t="s">
        <v>274</v>
      </c>
      <c r="E158" s="149" t="s">
        <v>475</v>
      </c>
      <c r="F158" s="158">
        <v>3000</v>
      </c>
      <c r="G158" s="158"/>
      <c r="H158" s="159"/>
      <c r="I158" s="160" t="s">
        <v>138</v>
      </c>
    </row>
    <row r="159" spans="2:9" ht="19.5" customHeight="1" x14ac:dyDescent="0.3">
      <c r="B159" s="149">
        <v>157</v>
      </c>
      <c r="C159" s="148" t="s">
        <v>387</v>
      </c>
      <c r="D159" s="149" t="s">
        <v>94</v>
      </c>
      <c r="E159" s="149" t="s">
        <v>475</v>
      </c>
      <c r="F159" s="158"/>
      <c r="G159" s="158"/>
      <c r="H159" s="159"/>
      <c r="I159" s="160"/>
    </row>
    <row r="160" spans="2:9" ht="19.5" customHeight="1" x14ac:dyDescent="0.3">
      <c r="B160" s="149">
        <v>158</v>
      </c>
      <c r="C160" s="148" t="s">
        <v>985</v>
      </c>
      <c r="D160" s="149" t="s">
        <v>986</v>
      </c>
      <c r="E160" s="149" t="s">
        <v>474</v>
      </c>
      <c r="F160" s="158">
        <v>3000</v>
      </c>
      <c r="G160" s="158"/>
      <c r="H160" s="159"/>
      <c r="I160" s="160" t="s">
        <v>138</v>
      </c>
    </row>
    <row r="161" spans="2:10" ht="19.5" customHeight="1" x14ac:dyDescent="0.3">
      <c r="B161" s="149">
        <v>159</v>
      </c>
      <c r="C161" s="169" t="s">
        <v>1016</v>
      </c>
      <c r="D161" s="149" t="s">
        <v>1017</v>
      </c>
      <c r="E161" s="149" t="s">
        <v>473</v>
      </c>
      <c r="F161" s="158">
        <v>3000</v>
      </c>
      <c r="G161" s="170"/>
      <c r="H161" s="170">
        <v>1</v>
      </c>
      <c r="I161" s="160" t="s">
        <v>138</v>
      </c>
    </row>
    <row r="162" spans="2:10" ht="19.5" customHeight="1" x14ac:dyDescent="0.3">
      <c r="B162" s="149">
        <v>160</v>
      </c>
      <c r="C162" s="150" t="s">
        <v>388</v>
      </c>
      <c r="D162" s="149" t="s">
        <v>389</v>
      </c>
      <c r="E162" s="149" t="s">
        <v>475</v>
      </c>
      <c r="F162" s="158">
        <v>3000</v>
      </c>
      <c r="G162" s="158"/>
      <c r="H162" s="159"/>
      <c r="I162" s="160" t="s">
        <v>138</v>
      </c>
    </row>
    <row r="163" spans="2:10" ht="19.5" customHeight="1" x14ac:dyDescent="0.3">
      <c r="B163" s="149">
        <v>161</v>
      </c>
      <c r="C163" s="150" t="s">
        <v>53</v>
      </c>
      <c r="D163" s="149" t="s">
        <v>276</v>
      </c>
      <c r="E163" s="149" t="s">
        <v>474</v>
      </c>
      <c r="F163" s="158">
        <v>3000</v>
      </c>
      <c r="G163" s="158"/>
      <c r="H163" s="159"/>
      <c r="I163" s="160" t="s">
        <v>138</v>
      </c>
    </row>
    <row r="164" spans="2:10" ht="19.5" customHeight="1" x14ac:dyDescent="0.3">
      <c r="B164" s="149">
        <v>162</v>
      </c>
      <c r="C164" s="152" t="s">
        <v>417</v>
      </c>
      <c r="D164" s="149" t="s">
        <v>430</v>
      </c>
      <c r="E164" s="149" t="s">
        <v>474</v>
      </c>
      <c r="F164" s="158"/>
      <c r="G164" s="158"/>
      <c r="H164" s="159"/>
      <c r="I164" s="160"/>
    </row>
    <row r="165" spans="2:10" ht="19.5" customHeight="1" x14ac:dyDescent="0.3">
      <c r="B165" s="149">
        <v>163</v>
      </c>
      <c r="C165" s="150" t="s">
        <v>163</v>
      </c>
      <c r="D165" s="149" t="s">
        <v>277</v>
      </c>
      <c r="E165" s="149" t="s">
        <v>475</v>
      </c>
      <c r="F165" s="158">
        <v>3000</v>
      </c>
      <c r="G165" s="158"/>
      <c r="H165" s="159"/>
      <c r="I165" s="160" t="s">
        <v>138</v>
      </c>
    </row>
    <row r="166" spans="2:10" ht="19.5" customHeight="1" x14ac:dyDescent="0.3">
      <c r="B166" s="149">
        <v>164</v>
      </c>
      <c r="C166" s="148" t="s">
        <v>461</v>
      </c>
      <c r="D166" s="149" t="s">
        <v>279</v>
      </c>
      <c r="E166" s="149" t="s">
        <v>475</v>
      </c>
      <c r="F166" s="158">
        <v>3000</v>
      </c>
      <c r="G166" s="158"/>
      <c r="H166" s="159"/>
      <c r="I166" s="160" t="s">
        <v>138</v>
      </c>
    </row>
    <row r="167" spans="2:10" ht="19.5" customHeight="1" x14ac:dyDescent="0.3">
      <c r="B167" s="149">
        <v>165</v>
      </c>
      <c r="C167" s="150" t="s">
        <v>54</v>
      </c>
      <c r="D167" s="149" t="s">
        <v>79</v>
      </c>
      <c r="E167" s="149" t="s">
        <v>474</v>
      </c>
      <c r="F167" s="158"/>
      <c r="G167" s="158"/>
      <c r="H167" s="159"/>
      <c r="I167" s="160"/>
      <c r="J167" s="164"/>
    </row>
    <row r="168" spans="2:10" ht="19.5" customHeight="1" x14ac:dyDescent="0.3">
      <c r="B168" s="149">
        <v>166</v>
      </c>
      <c r="C168" s="150" t="s">
        <v>390</v>
      </c>
      <c r="D168" s="149" t="s">
        <v>280</v>
      </c>
      <c r="E168" s="149" t="s">
        <v>474</v>
      </c>
      <c r="F168" s="158"/>
      <c r="G168" s="158"/>
      <c r="H168" s="159"/>
      <c r="I168" s="160"/>
    </row>
    <row r="169" spans="2:10" ht="19.5" customHeight="1" x14ac:dyDescent="0.3">
      <c r="B169" s="149">
        <v>167</v>
      </c>
      <c r="C169" s="148" t="s">
        <v>164</v>
      </c>
      <c r="D169" s="149" t="s">
        <v>134</v>
      </c>
      <c r="E169" s="149" t="s">
        <v>473</v>
      </c>
      <c r="F169" s="158"/>
      <c r="G169" s="158"/>
      <c r="H169" s="159"/>
      <c r="I169" s="160"/>
    </row>
    <row r="170" spans="2:10" ht="19.5" customHeight="1" x14ac:dyDescent="0.3">
      <c r="B170" s="149">
        <v>168</v>
      </c>
      <c r="C170" s="148" t="s">
        <v>462</v>
      </c>
      <c r="D170" s="149" t="s">
        <v>204</v>
      </c>
      <c r="E170" s="149" t="s">
        <v>474</v>
      </c>
      <c r="F170" s="158"/>
      <c r="G170" s="158"/>
      <c r="H170" s="159"/>
      <c r="I170" s="160"/>
    </row>
    <row r="171" spans="2:10" ht="19.5" customHeight="1" x14ac:dyDescent="0.3">
      <c r="B171" s="149">
        <v>169</v>
      </c>
      <c r="C171" s="148" t="s">
        <v>957</v>
      </c>
      <c r="D171" s="149" t="s">
        <v>925</v>
      </c>
      <c r="E171" s="149" t="s">
        <v>473</v>
      </c>
      <c r="F171" s="158"/>
      <c r="G171" s="158"/>
      <c r="H171" s="159"/>
      <c r="I171" s="160"/>
      <c r="J171" s="132" t="s">
        <v>138</v>
      </c>
    </row>
    <row r="172" spans="2:10" ht="19.5" customHeight="1" x14ac:dyDescent="0.3">
      <c r="B172" s="149">
        <v>170</v>
      </c>
      <c r="C172" s="150" t="s">
        <v>418</v>
      </c>
      <c r="D172" s="149" t="s">
        <v>431</v>
      </c>
      <c r="E172" s="149" t="s">
        <v>475</v>
      </c>
      <c r="F172" s="158"/>
      <c r="G172" s="158"/>
      <c r="H172" s="159"/>
      <c r="I172" s="149"/>
    </row>
    <row r="173" spans="2:10" ht="19.5" customHeight="1" x14ac:dyDescent="0.3">
      <c r="B173" s="149">
        <v>171</v>
      </c>
      <c r="C173" s="148" t="s">
        <v>165</v>
      </c>
      <c r="D173" s="149" t="s">
        <v>282</v>
      </c>
      <c r="E173" s="149" t="s">
        <v>473</v>
      </c>
      <c r="F173" s="158"/>
      <c r="G173" s="158"/>
      <c r="H173" s="159"/>
      <c r="I173" s="160"/>
    </row>
    <row r="174" spans="2:10" ht="19.5" customHeight="1" x14ac:dyDescent="0.3">
      <c r="B174" s="149">
        <v>172</v>
      </c>
      <c r="C174" s="148" t="s">
        <v>391</v>
      </c>
      <c r="D174" s="149" t="s">
        <v>392</v>
      </c>
      <c r="E174" s="149" t="s">
        <v>474</v>
      </c>
      <c r="F174" s="158">
        <v>3000</v>
      </c>
      <c r="G174" s="158"/>
      <c r="H174" s="159"/>
      <c r="I174" s="160" t="s">
        <v>138</v>
      </c>
    </row>
    <row r="175" spans="2:10" ht="19.5" customHeight="1" x14ac:dyDescent="0.3">
      <c r="B175" s="149">
        <v>173</v>
      </c>
      <c r="C175" s="169" t="s">
        <v>55</v>
      </c>
      <c r="D175" s="149" t="s">
        <v>283</v>
      </c>
      <c r="E175" s="149" t="s">
        <v>474</v>
      </c>
      <c r="F175" s="158"/>
      <c r="G175" s="170"/>
      <c r="H175" s="170">
        <v>3</v>
      </c>
      <c r="I175" s="172"/>
    </row>
    <row r="176" spans="2:10" ht="19.5" customHeight="1" x14ac:dyDescent="0.3">
      <c r="B176" s="149">
        <v>174</v>
      </c>
      <c r="C176" s="150" t="s">
        <v>56</v>
      </c>
      <c r="D176" s="149" t="s">
        <v>284</v>
      </c>
      <c r="E176" s="149" t="s">
        <v>475</v>
      </c>
      <c r="F176" s="158"/>
      <c r="G176" s="158"/>
      <c r="H176" s="159"/>
      <c r="I176" s="160"/>
      <c r="J176" s="164"/>
    </row>
    <row r="177" spans="2:10" ht="19.5" customHeight="1" x14ac:dyDescent="0.3">
      <c r="B177" s="149">
        <v>175</v>
      </c>
      <c r="C177" s="169" t="s">
        <v>1018</v>
      </c>
      <c r="D177" s="149" t="s">
        <v>1019</v>
      </c>
      <c r="E177" s="149" t="s">
        <v>474</v>
      </c>
      <c r="F177" s="158">
        <v>3000</v>
      </c>
      <c r="G177" s="170"/>
      <c r="H177" s="173">
        <v>12</v>
      </c>
      <c r="I177" s="160" t="s">
        <v>138</v>
      </c>
    </row>
    <row r="178" spans="2:10" ht="19.5" customHeight="1" x14ac:dyDescent="0.3">
      <c r="B178" s="149">
        <v>176</v>
      </c>
      <c r="C178" s="150" t="s">
        <v>393</v>
      </c>
      <c r="D178" s="149" t="s">
        <v>285</v>
      </c>
      <c r="E178" s="149" t="s">
        <v>475</v>
      </c>
      <c r="F178" s="158">
        <v>3000</v>
      </c>
      <c r="G178" s="158"/>
      <c r="H178" s="159"/>
      <c r="I178" s="160" t="s">
        <v>138</v>
      </c>
    </row>
    <row r="179" spans="2:10" ht="19.5" customHeight="1" x14ac:dyDescent="0.3">
      <c r="B179" s="149">
        <v>177</v>
      </c>
      <c r="C179" s="148" t="s">
        <v>465</v>
      </c>
      <c r="D179" s="149" t="s">
        <v>301</v>
      </c>
      <c r="E179" s="149" t="s">
        <v>475</v>
      </c>
      <c r="F179" s="158"/>
      <c r="G179" s="158"/>
      <c r="H179" s="159"/>
      <c r="I179" s="160"/>
      <c r="J179" s="132"/>
    </row>
    <row r="180" spans="2:10" ht="19.5" customHeight="1" x14ac:dyDescent="0.3">
      <c r="B180" s="149">
        <v>178</v>
      </c>
      <c r="C180" s="150" t="s">
        <v>394</v>
      </c>
      <c r="D180" s="149" t="s">
        <v>286</v>
      </c>
      <c r="E180" s="149" t="s">
        <v>475</v>
      </c>
      <c r="F180" s="158"/>
      <c r="G180" s="158"/>
      <c r="H180" s="159"/>
      <c r="I180" s="160"/>
    </row>
    <row r="181" spans="2:10" ht="19.5" customHeight="1" x14ac:dyDescent="0.3">
      <c r="B181" s="149">
        <v>179</v>
      </c>
      <c r="C181" s="148" t="s">
        <v>395</v>
      </c>
      <c r="D181" s="149" t="s">
        <v>287</v>
      </c>
      <c r="E181" s="149" t="s">
        <v>474</v>
      </c>
      <c r="F181" s="158">
        <v>3000</v>
      </c>
      <c r="G181" s="158"/>
      <c r="H181" s="159"/>
      <c r="I181" s="160" t="s">
        <v>138</v>
      </c>
    </row>
    <row r="182" spans="2:10" ht="19.5" customHeight="1" x14ac:dyDescent="0.3">
      <c r="B182" s="149">
        <v>180</v>
      </c>
      <c r="C182" s="148" t="s">
        <v>166</v>
      </c>
      <c r="D182" s="149" t="s">
        <v>290</v>
      </c>
      <c r="E182" s="149" t="s">
        <v>475</v>
      </c>
      <c r="F182" s="158">
        <v>3000</v>
      </c>
      <c r="G182" s="158"/>
      <c r="H182" s="159"/>
      <c r="I182" s="160" t="s">
        <v>138</v>
      </c>
    </row>
    <row r="183" spans="2:10" ht="19.5" customHeight="1" x14ac:dyDescent="0.3">
      <c r="B183" s="149">
        <v>181</v>
      </c>
      <c r="C183" s="152" t="s">
        <v>396</v>
      </c>
      <c r="D183" s="149" t="s">
        <v>291</v>
      </c>
      <c r="E183" s="149" t="s">
        <v>475</v>
      </c>
      <c r="F183" s="158">
        <v>3000</v>
      </c>
      <c r="G183" s="158"/>
      <c r="H183" s="159"/>
      <c r="I183" s="160" t="s">
        <v>138</v>
      </c>
    </row>
    <row r="184" spans="2:10" ht="19.5" customHeight="1" x14ac:dyDescent="0.3">
      <c r="B184" s="149">
        <v>182</v>
      </c>
      <c r="C184" s="148" t="s">
        <v>960</v>
      </c>
      <c r="D184" s="149" t="s">
        <v>961</v>
      </c>
      <c r="E184" s="149" t="s">
        <v>473</v>
      </c>
      <c r="F184" s="158"/>
      <c r="G184" s="158"/>
      <c r="H184" s="159"/>
      <c r="I184" s="160"/>
    </row>
    <row r="185" spans="2:10" ht="19.5" customHeight="1" x14ac:dyDescent="0.3">
      <c r="B185" s="149">
        <v>183</v>
      </c>
      <c r="C185" s="148" t="s">
        <v>419</v>
      </c>
      <c r="D185" s="149" t="s">
        <v>432</v>
      </c>
      <c r="E185" s="149" t="s">
        <v>475</v>
      </c>
      <c r="F185" s="158">
        <v>3000</v>
      </c>
      <c r="G185" s="158"/>
      <c r="H185" s="159"/>
      <c r="I185" s="160" t="s">
        <v>138</v>
      </c>
    </row>
    <row r="186" spans="2:10" ht="19.5" customHeight="1" x14ac:dyDescent="0.3">
      <c r="B186" s="149">
        <v>184</v>
      </c>
      <c r="C186" s="152" t="s">
        <v>1020</v>
      </c>
      <c r="D186" s="149" t="s">
        <v>309</v>
      </c>
      <c r="E186" s="149" t="s">
        <v>474</v>
      </c>
      <c r="F186" s="158">
        <v>3000</v>
      </c>
      <c r="G186" s="158"/>
      <c r="H186" s="159"/>
      <c r="I186" s="160" t="s">
        <v>138</v>
      </c>
    </row>
    <row r="187" spans="2:10" ht="19.5" customHeight="1" x14ac:dyDescent="0.3">
      <c r="B187" s="149">
        <v>185</v>
      </c>
      <c r="C187" s="148" t="s">
        <v>57</v>
      </c>
      <c r="D187" s="149" t="s">
        <v>293</v>
      </c>
      <c r="E187" s="149" t="s">
        <v>475</v>
      </c>
      <c r="F187" s="158"/>
      <c r="G187" s="158"/>
      <c r="H187" s="159"/>
      <c r="I187" s="160"/>
    </row>
    <row r="188" spans="2:10" ht="19.5" customHeight="1" x14ac:dyDescent="0.3">
      <c r="B188" s="149">
        <v>186</v>
      </c>
      <c r="C188" s="148" t="s">
        <v>397</v>
      </c>
      <c r="D188" s="149" t="s">
        <v>135</v>
      </c>
      <c r="E188" s="149" t="s">
        <v>475</v>
      </c>
      <c r="F188" s="158">
        <v>3000</v>
      </c>
      <c r="G188" s="158"/>
      <c r="H188" s="159"/>
      <c r="I188" s="160" t="s">
        <v>138</v>
      </c>
    </row>
    <row r="189" spans="2:10" ht="19.5" customHeight="1" x14ac:dyDescent="0.3">
      <c r="B189" s="149">
        <v>187</v>
      </c>
      <c r="C189" s="150" t="s">
        <v>466</v>
      </c>
      <c r="D189" s="149" t="s">
        <v>217</v>
      </c>
      <c r="E189" s="149" t="s">
        <v>473</v>
      </c>
      <c r="F189" s="158"/>
      <c r="G189" s="158"/>
      <c r="H189" s="159"/>
      <c r="I189" s="160"/>
    </row>
    <row r="190" spans="2:10" ht="19.5" customHeight="1" x14ac:dyDescent="0.3">
      <c r="B190" s="149">
        <v>188</v>
      </c>
      <c r="C190" s="148" t="s">
        <v>467</v>
      </c>
      <c r="D190" s="149" t="s">
        <v>103</v>
      </c>
      <c r="E190" s="149" t="s">
        <v>474</v>
      </c>
      <c r="F190" s="158">
        <v>3000</v>
      </c>
      <c r="G190" s="158"/>
      <c r="H190" s="159"/>
      <c r="I190" s="160" t="s">
        <v>138</v>
      </c>
    </row>
    <row r="191" spans="2:10" ht="19.5" customHeight="1" x14ac:dyDescent="0.3">
      <c r="B191" s="149">
        <v>189</v>
      </c>
      <c r="C191" s="148" t="s">
        <v>963</v>
      </c>
      <c r="D191" s="149" t="s">
        <v>964</v>
      </c>
      <c r="E191" s="149" t="s">
        <v>475</v>
      </c>
      <c r="F191" s="158">
        <v>3000</v>
      </c>
      <c r="G191" s="158"/>
      <c r="H191" s="159"/>
      <c r="I191" s="160" t="s">
        <v>138</v>
      </c>
      <c r="J191" s="132"/>
    </row>
    <row r="192" spans="2:10" ht="19.5" customHeight="1" x14ac:dyDescent="0.3">
      <c r="B192" s="149">
        <v>190</v>
      </c>
      <c r="C192" s="148" t="s">
        <v>398</v>
      </c>
      <c r="D192" s="149" t="s">
        <v>294</v>
      </c>
      <c r="E192" s="149" t="s">
        <v>475</v>
      </c>
      <c r="F192" s="158"/>
      <c r="G192" s="158"/>
      <c r="H192" s="159"/>
      <c r="I192" s="160"/>
    </row>
    <row r="193" spans="2:9" ht="19.5" customHeight="1" x14ac:dyDescent="0.3">
      <c r="B193" s="149">
        <v>191</v>
      </c>
      <c r="C193" s="150" t="s">
        <v>399</v>
      </c>
      <c r="D193" s="149" t="s">
        <v>295</v>
      </c>
      <c r="E193" s="149" t="s">
        <v>475</v>
      </c>
      <c r="F193" s="158">
        <v>3000</v>
      </c>
      <c r="G193" s="158"/>
      <c r="H193" s="159"/>
      <c r="I193" s="160" t="s">
        <v>138</v>
      </c>
    </row>
    <row r="194" spans="2:9" ht="19.5" customHeight="1" x14ac:dyDescent="0.3">
      <c r="B194" s="149">
        <v>192</v>
      </c>
      <c r="C194" s="148" t="s">
        <v>946</v>
      </c>
      <c r="D194" s="149" t="s">
        <v>246</v>
      </c>
      <c r="E194" s="149" t="s">
        <v>474</v>
      </c>
      <c r="F194" s="158">
        <v>3000</v>
      </c>
      <c r="G194" s="158"/>
      <c r="H194" s="159"/>
      <c r="I194" s="160" t="s">
        <v>138</v>
      </c>
    </row>
    <row r="195" spans="2:9" ht="19.5" customHeight="1" x14ac:dyDescent="0.3">
      <c r="B195" s="149">
        <v>193</v>
      </c>
      <c r="C195" s="148" t="s">
        <v>951</v>
      </c>
      <c r="D195" s="149" t="s">
        <v>434</v>
      </c>
      <c r="E195" s="149" t="s">
        <v>474</v>
      </c>
      <c r="F195" s="158">
        <v>3000</v>
      </c>
      <c r="G195" s="158"/>
      <c r="H195" s="159"/>
      <c r="I195" s="160" t="s">
        <v>138</v>
      </c>
    </row>
    <row r="196" spans="2:9" ht="19.5" customHeight="1" x14ac:dyDescent="0.3">
      <c r="B196" s="149">
        <v>194</v>
      </c>
      <c r="C196" s="148" t="s">
        <v>950</v>
      </c>
      <c r="D196" s="149" t="s">
        <v>433</v>
      </c>
      <c r="E196" s="149" t="s">
        <v>475</v>
      </c>
      <c r="F196" s="158"/>
      <c r="G196" s="158"/>
      <c r="H196" s="159"/>
      <c r="I196" s="160"/>
    </row>
    <row r="197" spans="2:9" ht="19.5" customHeight="1" x14ac:dyDescent="0.3">
      <c r="B197" s="149">
        <v>195</v>
      </c>
      <c r="C197" s="148" t="s">
        <v>421</v>
      </c>
      <c r="D197" s="149" t="s">
        <v>435</v>
      </c>
      <c r="E197" s="149" t="s">
        <v>475</v>
      </c>
      <c r="F197" s="158">
        <v>3000</v>
      </c>
      <c r="G197" s="158"/>
      <c r="H197" s="159"/>
      <c r="I197" s="160" t="s">
        <v>138</v>
      </c>
    </row>
    <row r="198" spans="2:9" ht="19.5" customHeight="1" x14ac:dyDescent="0.3">
      <c r="B198" s="149">
        <v>196</v>
      </c>
      <c r="C198" s="156" t="s">
        <v>943</v>
      </c>
      <c r="D198" s="149" t="s">
        <v>358</v>
      </c>
      <c r="E198" s="149" t="s">
        <v>475</v>
      </c>
      <c r="F198" s="158">
        <v>3000</v>
      </c>
      <c r="G198" s="158"/>
      <c r="H198" s="159"/>
      <c r="I198" s="160" t="s">
        <v>138</v>
      </c>
    </row>
    <row r="199" spans="2:9" ht="19.5" customHeight="1" x14ac:dyDescent="0.3">
      <c r="B199" s="149">
        <v>197</v>
      </c>
      <c r="C199" s="148" t="s">
        <v>167</v>
      </c>
      <c r="D199" s="149" t="s">
        <v>296</v>
      </c>
      <c r="E199" s="149" t="s">
        <v>474</v>
      </c>
      <c r="F199" s="158">
        <v>3000</v>
      </c>
      <c r="G199" s="158"/>
      <c r="H199" s="159"/>
      <c r="I199" s="160" t="s">
        <v>138</v>
      </c>
    </row>
    <row r="200" spans="2:9" ht="19.5" customHeight="1" x14ac:dyDescent="0.3">
      <c r="B200" s="149">
        <v>198</v>
      </c>
      <c r="C200" s="148" t="s">
        <v>468</v>
      </c>
      <c r="D200" s="149" t="s">
        <v>816</v>
      </c>
      <c r="E200" s="149" t="s">
        <v>475</v>
      </c>
      <c r="F200" s="158">
        <v>3000</v>
      </c>
      <c r="G200" s="158"/>
      <c r="H200" s="159"/>
      <c r="I200" s="160" t="s">
        <v>138</v>
      </c>
    </row>
    <row r="201" spans="2:9" ht="19.5" customHeight="1" x14ac:dyDescent="0.3">
      <c r="B201" s="149">
        <v>199</v>
      </c>
      <c r="C201" s="152" t="s">
        <v>1021</v>
      </c>
      <c r="D201" s="149" t="s">
        <v>267</v>
      </c>
      <c r="E201" s="149" t="s">
        <v>475</v>
      </c>
      <c r="F201" s="158">
        <v>3000</v>
      </c>
      <c r="G201" s="158"/>
      <c r="H201" s="159"/>
      <c r="I201" s="160" t="s">
        <v>138</v>
      </c>
    </row>
    <row r="202" spans="2:9" ht="19.5" customHeight="1" x14ac:dyDescent="0.3">
      <c r="B202" s="149">
        <v>200</v>
      </c>
      <c r="C202" s="150" t="s">
        <v>400</v>
      </c>
      <c r="D202" s="149" t="s">
        <v>297</v>
      </c>
      <c r="E202" s="149" t="s">
        <v>474</v>
      </c>
      <c r="F202" s="158"/>
      <c r="G202" s="158"/>
      <c r="H202" s="159"/>
      <c r="I202" s="160"/>
    </row>
    <row r="203" spans="2:9" ht="19.5" customHeight="1" x14ac:dyDescent="0.3">
      <c r="B203" s="149">
        <v>201</v>
      </c>
      <c r="C203" s="152" t="s">
        <v>422</v>
      </c>
      <c r="D203" s="149" t="s">
        <v>181</v>
      </c>
      <c r="E203" s="149" t="s">
        <v>474</v>
      </c>
      <c r="F203" s="158">
        <v>3000</v>
      </c>
      <c r="G203" s="158"/>
      <c r="H203" s="159"/>
      <c r="I203" s="160" t="s">
        <v>138</v>
      </c>
    </row>
    <row r="204" spans="2:9" ht="19.5" customHeight="1" x14ac:dyDescent="0.3">
      <c r="B204" s="149">
        <v>202</v>
      </c>
      <c r="C204" s="155" t="s">
        <v>59</v>
      </c>
      <c r="D204" s="149" t="s">
        <v>299</v>
      </c>
      <c r="E204" s="149" t="s">
        <v>475</v>
      </c>
      <c r="F204" s="158">
        <v>3000</v>
      </c>
      <c r="G204" s="158"/>
      <c r="H204" s="159"/>
      <c r="I204" s="160" t="s">
        <v>138</v>
      </c>
    </row>
    <row r="205" spans="2:9" ht="19.5" customHeight="1" x14ac:dyDescent="0.3">
      <c r="B205" s="149">
        <v>203</v>
      </c>
      <c r="C205" s="148" t="s">
        <v>402</v>
      </c>
      <c r="D205" s="149" t="s">
        <v>300</v>
      </c>
      <c r="E205" s="149" t="s">
        <v>475</v>
      </c>
      <c r="F205" s="158"/>
      <c r="G205" s="158"/>
      <c r="H205" s="159"/>
      <c r="I205" s="160"/>
    </row>
    <row r="206" spans="2:9" ht="19.5" customHeight="1" x14ac:dyDescent="0.3">
      <c r="B206" s="149">
        <v>204</v>
      </c>
      <c r="C206" s="148" t="s">
        <v>469</v>
      </c>
      <c r="D206" s="149" t="s">
        <v>68</v>
      </c>
      <c r="E206" s="149" t="s">
        <v>474</v>
      </c>
      <c r="F206" s="158">
        <v>3000</v>
      </c>
      <c r="G206" s="158"/>
      <c r="H206" s="159"/>
      <c r="I206" s="160" t="s">
        <v>138</v>
      </c>
    </row>
    <row r="207" spans="2:9" ht="19.5" customHeight="1" x14ac:dyDescent="0.3">
      <c r="B207" s="149">
        <v>205</v>
      </c>
      <c r="C207" s="148" t="s">
        <v>1022</v>
      </c>
      <c r="D207" s="149" t="s">
        <v>545</v>
      </c>
      <c r="E207" s="149" t="s">
        <v>475</v>
      </c>
      <c r="F207" s="158"/>
      <c r="G207" s="158"/>
      <c r="H207" s="159"/>
      <c r="I207" s="160"/>
    </row>
    <row r="208" spans="2:9" ht="19.5" customHeight="1" x14ac:dyDescent="0.3">
      <c r="B208" s="149">
        <v>206</v>
      </c>
      <c r="C208" s="148" t="s">
        <v>403</v>
      </c>
      <c r="D208" s="149" t="s">
        <v>302</v>
      </c>
      <c r="E208" s="149" t="s">
        <v>475</v>
      </c>
      <c r="F208" s="158">
        <v>3000</v>
      </c>
      <c r="G208" s="158"/>
      <c r="H208" s="159"/>
      <c r="I208" s="160" t="s">
        <v>138</v>
      </c>
    </row>
    <row r="209" spans="2:9" ht="19.5" customHeight="1" x14ac:dyDescent="0.3">
      <c r="B209" s="149">
        <v>207</v>
      </c>
      <c r="C209" s="148" t="s">
        <v>976</v>
      </c>
      <c r="D209" s="149" t="s">
        <v>977</v>
      </c>
      <c r="E209" s="149" t="s">
        <v>474</v>
      </c>
      <c r="F209" s="158">
        <v>3000</v>
      </c>
      <c r="G209" s="158"/>
      <c r="H209" s="159"/>
      <c r="I209" s="160" t="s">
        <v>138</v>
      </c>
    </row>
    <row r="210" spans="2:9" ht="19.5" customHeight="1" x14ac:dyDescent="0.3">
      <c r="B210" s="149">
        <v>208</v>
      </c>
      <c r="C210" s="148" t="s">
        <v>423</v>
      </c>
      <c r="D210" s="149" t="s">
        <v>436</v>
      </c>
      <c r="E210" s="149" t="s">
        <v>474</v>
      </c>
      <c r="F210" s="158">
        <v>3000</v>
      </c>
      <c r="G210" s="158"/>
      <c r="H210" s="159"/>
      <c r="I210" s="160" t="s">
        <v>138</v>
      </c>
    </row>
    <row r="211" spans="2:9" ht="19.5" customHeight="1" x14ac:dyDescent="0.3">
      <c r="B211" s="149">
        <v>209</v>
      </c>
      <c r="C211" s="150" t="s">
        <v>953</v>
      </c>
      <c r="D211" s="149" t="s">
        <v>298</v>
      </c>
      <c r="E211" s="149" t="s">
        <v>475</v>
      </c>
      <c r="F211" s="158">
        <v>3000</v>
      </c>
      <c r="G211" s="158"/>
      <c r="H211" s="159"/>
      <c r="I211" s="160" t="s">
        <v>138</v>
      </c>
    </row>
    <row r="212" spans="2:9" ht="19.5" customHeight="1" x14ac:dyDescent="0.3">
      <c r="B212" s="149">
        <v>210</v>
      </c>
      <c r="C212" s="148" t="s">
        <v>60</v>
      </c>
      <c r="D212" s="149" t="s">
        <v>303</v>
      </c>
      <c r="E212" s="149" t="s">
        <v>475</v>
      </c>
      <c r="F212" s="158">
        <v>3000</v>
      </c>
      <c r="G212" s="158"/>
      <c r="H212" s="159"/>
      <c r="I212" s="160" t="s">
        <v>138</v>
      </c>
    </row>
    <row r="213" spans="2:9" ht="19.5" customHeight="1" x14ac:dyDescent="0.3">
      <c r="B213" s="149">
        <v>211</v>
      </c>
      <c r="C213" s="152" t="s">
        <v>470</v>
      </c>
      <c r="D213" s="149" t="s">
        <v>304</v>
      </c>
      <c r="E213" s="149" t="s">
        <v>475</v>
      </c>
      <c r="F213" s="158">
        <v>3000</v>
      </c>
      <c r="G213" s="158"/>
      <c r="H213" s="159"/>
      <c r="I213" s="160" t="s">
        <v>138</v>
      </c>
    </row>
    <row r="214" spans="2:9" ht="19.5" customHeight="1" x14ac:dyDescent="0.3">
      <c r="B214" s="149">
        <v>212</v>
      </c>
      <c r="C214" s="152" t="s">
        <v>168</v>
      </c>
      <c r="D214" s="149" t="s">
        <v>306</v>
      </c>
      <c r="E214" s="149" t="s">
        <v>475</v>
      </c>
      <c r="F214" s="158">
        <v>3000</v>
      </c>
      <c r="G214" s="158"/>
      <c r="H214" s="159"/>
      <c r="I214" s="160" t="s">
        <v>138</v>
      </c>
    </row>
    <row r="215" spans="2:9" ht="19.5" customHeight="1" x14ac:dyDescent="0.3">
      <c r="B215" s="149">
        <v>213</v>
      </c>
      <c r="C215" s="152" t="s">
        <v>424</v>
      </c>
      <c r="D215" s="149" t="s">
        <v>437</v>
      </c>
      <c r="E215" s="149" t="s">
        <v>475</v>
      </c>
      <c r="F215" s="158">
        <v>3000</v>
      </c>
      <c r="G215" s="158"/>
      <c r="H215" s="159"/>
      <c r="I215" s="160" t="s">
        <v>138</v>
      </c>
    </row>
    <row r="216" spans="2:9" ht="19.5" customHeight="1" x14ac:dyDescent="0.3">
      <c r="B216" s="149">
        <v>214</v>
      </c>
      <c r="C216" s="152" t="s">
        <v>169</v>
      </c>
      <c r="D216" s="149" t="s">
        <v>308</v>
      </c>
      <c r="E216" s="149" t="s">
        <v>475</v>
      </c>
      <c r="F216" s="158">
        <v>3000</v>
      </c>
      <c r="G216" s="158"/>
      <c r="H216" s="159"/>
      <c r="I216" s="160" t="s">
        <v>138</v>
      </c>
    </row>
    <row r="217" spans="2:9" ht="19.5" customHeight="1" x14ac:dyDescent="0.3">
      <c r="B217" s="149">
        <v>215</v>
      </c>
      <c r="C217" s="152" t="s">
        <v>954</v>
      </c>
      <c r="D217" s="149" t="s">
        <v>307</v>
      </c>
      <c r="E217" s="149" t="s">
        <v>475</v>
      </c>
      <c r="F217" s="158">
        <v>3000</v>
      </c>
      <c r="G217" s="158"/>
      <c r="H217" s="159"/>
      <c r="I217" s="160" t="s">
        <v>138</v>
      </c>
    </row>
    <row r="218" spans="2:9" ht="19.5" customHeight="1" x14ac:dyDescent="0.3">
      <c r="B218" s="149">
        <v>216</v>
      </c>
      <c r="C218" s="152" t="s">
        <v>404</v>
      </c>
      <c r="D218" s="149" t="s">
        <v>405</v>
      </c>
      <c r="E218" s="149" t="s">
        <v>474</v>
      </c>
      <c r="F218" s="158">
        <v>3000</v>
      </c>
      <c r="G218" s="158"/>
      <c r="H218" s="159"/>
      <c r="I218" s="160" t="s">
        <v>138</v>
      </c>
    </row>
    <row r="219" spans="2:9" ht="19.5" customHeight="1" x14ac:dyDescent="0.3">
      <c r="B219" s="149">
        <v>217</v>
      </c>
      <c r="C219" s="152" t="s">
        <v>170</v>
      </c>
      <c r="D219" s="149" t="s">
        <v>136</v>
      </c>
      <c r="E219" s="149" t="s">
        <v>474</v>
      </c>
      <c r="F219" s="158">
        <v>3000</v>
      </c>
      <c r="G219" s="158"/>
      <c r="H219" s="159"/>
      <c r="I219" s="160" t="s">
        <v>138</v>
      </c>
    </row>
    <row r="220" spans="2:9" ht="19.5" customHeight="1" x14ac:dyDescent="0.3">
      <c r="B220" s="149">
        <v>218</v>
      </c>
      <c r="C220" s="152" t="s">
        <v>62</v>
      </c>
      <c r="D220" s="149" t="s">
        <v>82</v>
      </c>
      <c r="E220" s="149" t="s">
        <v>474</v>
      </c>
      <c r="F220" s="158">
        <v>3000</v>
      </c>
      <c r="G220" s="158"/>
      <c r="H220" s="159"/>
      <c r="I220" s="160" t="s">
        <v>138</v>
      </c>
    </row>
    <row r="221" spans="2:9" ht="19.5" customHeight="1" x14ac:dyDescent="0.3">
      <c r="B221" s="149">
        <v>219</v>
      </c>
      <c r="C221" s="152" t="s">
        <v>406</v>
      </c>
      <c r="D221" s="149" t="s">
        <v>310</v>
      </c>
      <c r="E221" s="149" t="s">
        <v>474</v>
      </c>
      <c r="F221" s="158">
        <v>3000</v>
      </c>
      <c r="G221" s="158"/>
      <c r="H221" s="159"/>
      <c r="I221" s="160" t="s">
        <v>138</v>
      </c>
    </row>
    <row r="222" spans="2:9" ht="19.5" customHeight="1" x14ac:dyDescent="0.3">
      <c r="B222" s="149">
        <v>220</v>
      </c>
      <c r="C222" s="152" t="s">
        <v>407</v>
      </c>
      <c r="D222" s="149" t="s">
        <v>312</v>
      </c>
      <c r="E222" s="149" t="s">
        <v>474</v>
      </c>
      <c r="F222" s="158"/>
      <c r="G222" s="158"/>
      <c r="H222" s="159"/>
      <c r="I222" s="160"/>
    </row>
    <row r="223" spans="2:9" ht="19.5" customHeight="1" x14ac:dyDescent="0.3">
      <c r="B223" s="149">
        <v>221</v>
      </c>
      <c r="C223" s="148" t="s">
        <v>940</v>
      </c>
      <c r="D223" s="149" t="s">
        <v>196</v>
      </c>
      <c r="E223" s="149" t="s">
        <v>475</v>
      </c>
      <c r="F223" s="158">
        <v>3000</v>
      </c>
      <c r="G223" s="158"/>
      <c r="H223" s="159"/>
      <c r="I223" s="160" t="s">
        <v>138</v>
      </c>
    </row>
    <row r="224" spans="2:9" ht="19.5" customHeight="1" x14ac:dyDescent="0.3">
      <c r="B224" s="149">
        <v>222</v>
      </c>
      <c r="C224" s="152" t="s">
        <v>171</v>
      </c>
      <c r="D224" s="149" t="s">
        <v>314</v>
      </c>
      <c r="E224" s="149" t="s">
        <v>474</v>
      </c>
      <c r="F224" s="158"/>
      <c r="G224" s="158"/>
      <c r="H224" s="159"/>
      <c r="I224" s="160"/>
    </row>
    <row r="225" spans="2:9" ht="19.5" customHeight="1" x14ac:dyDescent="0.3">
      <c r="B225" s="149">
        <v>223</v>
      </c>
      <c r="C225" s="152" t="s">
        <v>172</v>
      </c>
      <c r="D225" s="149" t="s">
        <v>315</v>
      </c>
      <c r="E225" s="149" t="s">
        <v>474</v>
      </c>
      <c r="F225" s="158"/>
      <c r="G225" s="158"/>
      <c r="H225" s="159"/>
      <c r="I225" s="160"/>
    </row>
    <row r="226" spans="2:9" ht="19.5" customHeight="1" x14ac:dyDescent="0.3">
      <c r="B226" s="149">
        <v>224</v>
      </c>
      <c r="C226" s="152" t="s">
        <v>1023</v>
      </c>
      <c r="D226" s="149" t="s">
        <v>316</v>
      </c>
      <c r="E226" s="149" t="s">
        <v>475</v>
      </c>
      <c r="F226" s="158">
        <v>3000</v>
      </c>
      <c r="G226" s="158"/>
      <c r="H226" s="159"/>
      <c r="I226" s="160" t="s">
        <v>138</v>
      </c>
    </row>
    <row r="227" spans="2:9" ht="19.5" customHeight="1" x14ac:dyDescent="0.3">
      <c r="B227" s="149">
        <v>225</v>
      </c>
      <c r="C227" s="152" t="s">
        <v>408</v>
      </c>
      <c r="D227" s="149" t="s">
        <v>84</v>
      </c>
      <c r="E227" s="149" t="s">
        <v>475</v>
      </c>
      <c r="F227" s="158">
        <v>3000</v>
      </c>
      <c r="G227" s="158"/>
      <c r="H227" s="159"/>
      <c r="I227" s="160" t="s">
        <v>138</v>
      </c>
    </row>
    <row r="228" spans="2:9" ht="19.5" customHeight="1" x14ac:dyDescent="0.3">
      <c r="B228" s="149">
        <v>226</v>
      </c>
      <c r="C228" s="152" t="s">
        <v>425</v>
      </c>
      <c r="D228" s="149" t="s">
        <v>305</v>
      </c>
      <c r="E228" s="149" t="s">
        <v>475</v>
      </c>
      <c r="F228" s="158"/>
      <c r="G228" s="158"/>
      <c r="H228" s="159"/>
      <c r="I228" s="160"/>
    </row>
    <row r="229" spans="2:9" ht="19.5" customHeight="1" x14ac:dyDescent="0.3">
      <c r="B229" s="149">
        <v>227</v>
      </c>
      <c r="C229" s="148" t="s">
        <v>118</v>
      </c>
      <c r="D229" s="149" t="s">
        <v>317</v>
      </c>
      <c r="E229" s="149" t="s">
        <v>475</v>
      </c>
      <c r="F229" s="158"/>
      <c r="G229" s="158"/>
      <c r="H229" s="159"/>
      <c r="I229" s="160"/>
    </row>
    <row r="230" spans="2:9" ht="19.5" customHeight="1" x14ac:dyDescent="0.3">
      <c r="B230" s="149">
        <v>228</v>
      </c>
      <c r="C230" s="148" t="s">
        <v>173</v>
      </c>
      <c r="D230" s="149" t="s">
        <v>95</v>
      </c>
      <c r="E230" s="149" t="s">
        <v>474</v>
      </c>
      <c r="F230" s="158">
        <v>3000</v>
      </c>
      <c r="G230" s="158"/>
      <c r="H230" s="159"/>
      <c r="I230" s="160" t="s">
        <v>138</v>
      </c>
    </row>
    <row r="231" spans="2:9" ht="19.5" customHeight="1" x14ac:dyDescent="0.3">
      <c r="B231" s="149">
        <v>229</v>
      </c>
      <c r="C231" s="148" t="s">
        <v>971</v>
      </c>
      <c r="D231" s="149" t="s">
        <v>972</v>
      </c>
      <c r="E231" s="149" t="s">
        <v>474</v>
      </c>
      <c r="F231" s="158">
        <v>3000</v>
      </c>
      <c r="G231" s="158"/>
      <c r="H231" s="159"/>
      <c r="I231" s="160" t="s">
        <v>138</v>
      </c>
    </row>
    <row r="232" spans="2:9" ht="19.5" customHeight="1" x14ac:dyDescent="0.3">
      <c r="B232" s="149">
        <v>230</v>
      </c>
      <c r="C232" s="169" t="s">
        <v>1024</v>
      </c>
      <c r="D232" s="149" t="s">
        <v>1025</v>
      </c>
      <c r="E232" s="149" t="s">
        <v>474</v>
      </c>
      <c r="F232" s="158">
        <v>3000</v>
      </c>
      <c r="G232" s="170"/>
      <c r="H232" s="170">
        <v>12</v>
      </c>
      <c r="I232" s="160" t="s">
        <v>138</v>
      </c>
    </row>
    <row r="233" spans="2:9" ht="19.5" customHeight="1" x14ac:dyDescent="0.3">
      <c r="B233" s="149">
        <v>231</v>
      </c>
      <c r="C233" s="148" t="s">
        <v>65</v>
      </c>
      <c r="D233" s="149" t="s">
        <v>318</v>
      </c>
      <c r="E233" s="149" t="s">
        <v>474</v>
      </c>
      <c r="F233" s="158">
        <v>3000</v>
      </c>
      <c r="G233" s="158"/>
      <c r="H233" s="159"/>
      <c r="I233" s="160" t="s">
        <v>138</v>
      </c>
    </row>
    <row r="234" spans="2:9" ht="19.5" customHeight="1" x14ac:dyDescent="0.3">
      <c r="B234" s="149">
        <v>232</v>
      </c>
      <c r="C234" s="148" t="s">
        <v>939</v>
      </c>
      <c r="D234" s="149" t="s">
        <v>782</v>
      </c>
      <c r="E234" s="149" t="s">
        <v>474</v>
      </c>
      <c r="F234" s="158">
        <v>3000</v>
      </c>
      <c r="G234" s="158"/>
      <c r="H234" s="159"/>
      <c r="I234" s="160" t="s">
        <v>138</v>
      </c>
    </row>
    <row r="235" spans="2:9" ht="19.5" customHeight="1" x14ac:dyDescent="0.3">
      <c r="B235" s="149">
        <v>233</v>
      </c>
      <c r="C235" s="148" t="s">
        <v>471</v>
      </c>
      <c r="D235" s="149" t="s">
        <v>319</v>
      </c>
      <c r="E235" s="149" t="s">
        <v>474</v>
      </c>
      <c r="F235" s="158"/>
      <c r="G235" s="158"/>
      <c r="H235" s="159"/>
      <c r="I235" s="160"/>
    </row>
    <row r="236" spans="2:9" ht="19.5" customHeight="1" x14ac:dyDescent="0.3">
      <c r="B236" s="149">
        <v>234</v>
      </c>
      <c r="C236" s="148" t="s">
        <v>409</v>
      </c>
      <c r="D236" s="149" t="s">
        <v>320</v>
      </c>
      <c r="E236" s="149" t="s">
        <v>475</v>
      </c>
      <c r="F236" s="158">
        <v>3000</v>
      </c>
      <c r="G236" s="158"/>
      <c r="H236" s="159"/>
      <c r="I236" s="160" t="s">
        <v>138</v>
      </c>
    </row>
    <row r="237" spans="2:9" ht="19.5" customHeight="1" x14ac:dyDescent="0.3">
      <c r="B237" s="149">
        <v>235</v>
      </c>
      <c r="C237" s="169" t="s">
        <v>1026</v>
      </c>
      <c r="D237" s="149" t="s">
        <v>1027</v>
      </c>
      <c r="E237" s="149" t="s">
        <v>474</v>
      </c>
      <c r="F237" s="170"/>
      <c r="G237" s="170"/>
      <c r="H237" s="170">
        <v>7</v>
      </c>
      <c r="I237" s="170"/>
    </row>
    <row r="238" spans="2:9" ht="19.5" customHeight="1" x14ac:dyDescent="0.3">
      <c r="B238" s="149">
        <v>236</v>
      </c>
      <c r="C238" s="148" t="s">
        <v>93</v>
      </c>
      <c r="D238" s="149" t="s">
        <v>322</v>
      </c>
      <c r="E238" s="149" t="s">
        <v>475</v>
      </c>
      <c r="F238" s="158"/>
      <c r="G238" s="158"/>
      <c r="H238" s="159"/>
      <c r="I238" s="160"/>
    </row>
    <row r="239" spans="2:9" ht="19.5" customHeight="1" x14ac:dyDescent="0.3">
      <c r="B239" s="149"/>
      <c r="C239" s="148"/>
      <c r="D239" s="149"/>
      <c r="E239" s="149"/>
      <c r="F239" s="158"/>
      <c r="G239" s="158"/>
      <c r="H239" s="165"/>
      <c r="I239" s="160"/>
    </row>
    <row r="240" spans="2:9" ht="19.5" customHeight="1" x14ac:dyDescent="0.3">
      <c r="B240" s="149"/>
      <c r="C240" s="148"/>
      <c r="D240" s="149"/>
      <c r="E240" s="149"/>
      <c r="F240" s="158"/>
      <c r="G240" s="158"/>
      <c r="H240" s="165"/>
      <c r="I240" s="160"/>
    </row>
    <row r="241" spans="2:9" ht="19.5" customHeight="1" x14ac:dyDescent="0.3">
      <c r="B241" s="149"/>
      <c r="C241" s="148"/>
      <c r="D241" s="149"/>
      <c r="E241" s="149"/>
      <c r="F241" s="158"/>
      <c r="G241" s="158"/>
      <c r="H241" s="165"/>
      <c r="I241" s="160"/>
    </row>
    <row r="242" spans="2:9" ht="19.5" customHeight="1" x14ac:dyDescent="0.3">
      <c r="B242" s="149"/>
      <c r="C242" s="148"/>
      <c r="D242" s="149"/>
      <c r="E242" s="149"/>
      <c r="F242" s="158"/>
      <c r="G242" s="158"/>
      <c r="H242" s="165"/>
      <c r="I242" s="160"/>
    </row>
    <row r="243" spans="2:9" ht="19.5" customHeight="1" x14ac:dyDescent="0.3">
      <c r="B243" s="149"/>
      <c r="C243" s="148"/>
      <c r="D243" s="149"/>
      <c r="E243" s="149"/>
      <c r="F243" s="158"/>
      <c r="G243" s="158"/>
      <c r="H243" s="165"/>
      <c r="I243" s="160"/>
    </row>
    <row r="244" spans="2:9" ht="19.5" customHeight="1" x14ac:dyDescent="0.3">
      <c r="B244" s="149"/>
      <c r="C244" s="148"/>
      <c r="D244" s="149"/>
      <c r="E244" s="149"/>
      <c r="F244" s="158"/>
      <c r="G244" s="158"/>
      <c r="H244" s="165"/>
      <c r="I244" s="160"/>
    </row>
  </sheetData>
  <autoFilter ref="A2:J235" xr:uid="{00000000-0009-0000-0000-000001000000}"/>
  <sortState xmlns:xlrd2="http://schemas.microsoft.com/office/spreadsheetml/2017/richdata2" ref="B2:J244">
    <sortCondition ref="C4:C244"/>
  </sortState>
  <phoneticPr fontId="0" type="noConversion"/>
  <conditionalFormatting sqref="D33">
    <cfRule type="duplicateValues" dxfId="17" priority="17"/>
    <cfRule type="duplicateValues" dxfId="16" priority="18"/>
  </conditionalFormatting>
  <conditionalFormatting sqref="D35">
    <cfRule type="duplicateValues" dxfId="15" priority="15"/>
    <cfRule type="duplicateValues" dxfId="14" priority="16"/>
  </conditionalFormatting>
  <conditionalFormatting sqref="D89">
    <cfRule type="duplicateValues" dxfId="13" priority="13"/>
    <cfRule type="duplicateValues" dxfId="12" priority="14"/>
  </conditionalFormatting>
  <conditionalFormatting sqref="D149">
    <cfRule type="duplicateValues" dxfId="11" priority="11"/>
    <cfRule type="duplicateValues" dxfId="10" priority="12"/>
  </conditionalFormatting>
  <conditionalFormatting sqref="D158">
    <cfRule type="duplicateValues" dxfId="9" priority="9"/>
    <cfRule type="duplicateValues" dxfId="8" priority="10"/>
  </conditionalFormatting>
  <conditionalFormatting sqref="D172">
    <cfRule type="duplicateValues" dxfId="7" priority="7"/>
    <cfRule type="duplicateValues" dxfId="6" priority="8"/>
  </conditionalFormatting>
  <conditionalFormatting sqref="D174">
    <cfRule type="duplicateValues" dxfId="5" priority="5"/>
    <cfRule type="duplicateValues" dxfId="4" priority="6"/>
  </conditionalFormatting>
  <conditionalFormatting sqref="D231">
    <cfRule type="duplicateValues" dxfId="3" priority="3"/>
    <cfRule type="duplicateValues" dxfId="2" priority="4"/>
  </conditionalFormatting>
  <conditionalFormatting sqref="D237">
    <cfRule type="duplicateValues" dxfId="1" priority="1"/>
    <cfRule type="duplicateValues" dxfId="0" priority="2"/>
  </conditionalFormatting>
  <pageMargins left="0.7" right="0.7" top="0.75" bottom="0.75" header="0.3" footer="0.3"/>
  <pageSetup paperSize="9" scale="5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54"/>
  <sheetViews>
    <sheetView topLeftCell="A42" workbookViewId="0">
      <selection activeCell="B191" sqref="B191"/>
    </sheetView>
  </sheetViews>
  <sheetFormatPr defaultColWidth="9.109375" defaultRowHeight="14.4" x14ac:dyDescent="0.3"/>
  <cols>
    <col min="1" max="1" width="91.44140625" customWidth="1"/>
    <col min="2" max="2" width="13.109375" customWidth="1"/>
    <col min="4" max="4" width="12.5546875" customWidth="1"/>
  </cols>
  <sheetData>
    <row r="1" spans="1:4" x14ac:dyDescent="0.3">
      <c r="A1" s="134" t="s">
        <v>477</v>
      </c>
    </row>
    <row r="3" spans="1:4" ht="43.2" x14ac:dyDescent="0.3">
      <c r="A3" s="135" t="s">
        <v>478</v>
      </c>
      <c r="B3" s="135" t="s">
        <v>479</v>
      </c>
      <c r="C3" s="135" t="s">
        <v>480</v>
      </c>
      <c r="D3" s="136" t="s">
        <v>481</v>
      </c>
    </row>
    <row r="4" spans="1:4" x14ac:dyDescent="0.3">
      <c r="A4" s="137" t="s">
        <v>482</v>
      </c>
      <c r="B4" s="138"/>
      <c r="C4" s="138"/>
      <c r="D4" s="139">
        <v>223</v>
      </c>
    </row>
    <row r="5" spans="1:4" x14ac:dyDescent="0.3">
      <c r="A5" s="140" t="s">
        <v>38</v>
      </c>
      <c r="B5" s="141" t="s">
        <v>174</v>
      </c>
      <c r="C5" s="141" t="s">
        <v>483</v>
      </c>
      <c r="D5" s="142">
        <v>1</v>
      </c>
    </row>
    <row r="6" spans="1:4" x14ac:dyDescent="0.3">
      <c r="A6" s="140" t="s">
        <v>326</v>
      </c>
      <c r="B6" s="141" t="s">
        <v>175</v>
      </c>
      <c r="C6" s="141" t="s">
        <v>484</v>
      </c>
      <c r="D6" s="142">
        <v>1</v>
      </c>
    </row>
    <row r="7" spans="1:4" x14ac:dyDescent="0.3">
      <c r="A7" s="140" t="s">
        <v>485</v>
      </c>
      <c r="B7" s="141" t="s">
        <v>176</v>
      </c>
      <c r="C7" s="141" t="s">
        <v>486</v>
      </c>
      <c r="D7" s="142">
        <v>1</v>
      </c>
    </row>
    <row r="8" spans="1:4" x14ac:dyDescent="0.3">
      <c r="A8" s="140" t="s">
        <v>327</v>
      </c>
      <c r="B8" s="141" t="s">
        <v>177</v>
      </c>
      <c r="C8" s="141" t="s">
        <v>487</v>
      </c>
      <c r="D8" s="142">
        <v>1</v>
      </c>
    </row>
    <row r="9" spans="1:4" x14ac:dyDescent="0.3">
      <c r="A9" s="140" t="s">
        <v>488</v>
      </c>
      <c r="B9" s="141" t="s">
        <v>178</v>
      </c>
      <c r="C9" s="141" t="s">
        <v>489</v>
      </c>
      <c r="D9" s="142">
        <v>1</v>
      </c>
    </row>
    <row r="10" spans="1:4" x14ac:dyDescent="0.3">
      <c r="A10" s="140" t="s">
        <v>39</v>
      </c>
      <c r="B10" s="141" t="s">
        <v>179</v>
      </c>
      <c r="C10" s="141" t="s">
        <v>490</v>
      </c>
      <c r="D10" s="142">
        <v>1</v>
      </c>
    </row>
    <row r="11" spans="1:4" x14ac:dyDescent="0.3">
      <c r="A11" s="140" t="s">
        <v>40</v>
      </c>
      <c r="B11" s="141" t="s">
        <v>180</v>
      </c>
      <c r="C11" s="141" t="s">
        <v>491</v>
      </c>
      <c r="D11" s="142">
        <v>1</v>
      </c>
    </row>
    <row r="12" spans="1:4" x14ac:dyDescent="0.3">
      <c r="A12" s="140" t="s">
        <v>492</v>
      </c>
      <c r="B12" s="141" t="s">
        <v>328</v>
      </c>
      <c r="C12" s="141" t="s">
        <v>493</v>
      </c>
      <c r="D12" s="142">
        <v>1</v>
      </c>
    </row>
    <row r="13" spans="1:4" x14ac:dyDescent="0.3">
      <c r="A13" s="140" t="s">
        <v>937</v>
      </c>
      <c r="B13" s="141" t="s">
        <v>256</v>
      </c>
      <c r="C13" s="141" t="s">
        <v>494</v>
      </c>
      <c r="D13" s="142">
        <v>1</v>
      </c>
    </row>
    <row r="14" spans="1:4" x14ac:dyDescent="0.3">
      <c r="A14" s="140" t="s">
        <v>938</v>
      </c>
      <c r="B14" s="141" t="s">
        <v>289</v>
      </c>
      <c r="C14" s="141" t="s">
        <v>495</v>
      </c>
      <c r="D14" s="142">
        <v>1</v>
      </c>
    </row>
    <row r="15" spans="1:4" x14ac:dyDescent="0.3">
      <c r="A15" s="140" t="s">
        <v>496</v>
      </c>
      <c r="B15" s="141" t="s">
        <v>182</v>
      </c>
      <c r="C15" s="141" t="s">
        <v>497</v>
      </c>
      <c r="D15" s="142">
        <v>1</v>
      </c>
    </row>
    <row r="16" spans="1:4" x14ac:dyDescent="0.3">
      <c r="A16" s="140" t="s">
        <v>498</v>
      </c>
      <c r="B16" s="141" t="s">
        <v>183</v>
      </c>
      <c r="C16" s="141" t="s">
        <v>499</v>
      </c>
      <c r="D16" s="142">
        <v>1</v>
      </c>
    </row>
    <row r="17" spans="1:4" x14ac:dyDescent="0.3">
      <c r="A17" s="140" t="s">
        <v>500</v>
      </c>
      <c r="B17" s="141" t="s">
        <v>426</v>
      </c>
      <c r="C17" s="141" t="s">
        <v>501</v>
      </c>
      <c r="D17" s="142">
        <v>1</v>
      </c>
    </row>
    <row r="18" spans="1:4" x14ac:dyDescent="0.3">
      <c r="A18" s="140" t="s">
        <v>502</v>
      </c>
      <c r="B18" s="141" t="s">
        <v>332</v>
      </c>
      <c r="C18" s="141" t="s">
        <v>503</v>
      </c>
      <c r="D18" s="142">
        <v>1</v>
      </c>
    </row>
    <row r="19" spans="1:4" x14ac:dyDescent="0.3">
      <c r="A19" s="140" t="s">
        <v>504</v>
      </c>
      <c r="B19" s="141" t="s">
        <v>505</v>
      </c>
      <c r="C19" s="141" t="s">
        <v>506</v>
      </c>
      <c r="D19" s="142">
        <v>1</v>
      </c>
    </row>
    <row r="20" spans="1:4" x14ac:dyDescent="0.3">
      <c r="A20" s="140" t="s">
        <v>507</v>
      </c>
      <c r="B20" s="141" t="s">
        <v>184</v>
      </c>
      <c r="C20" s="141" t="s">
        <v>508</v>
      </c>
      <c r="D20" s="142">
        <v>1</v>
      </c>
    </row>
    <row r="21" spans="1:4" x14ac:dyDescent="0.3">
      <c r="A21" s="140" t="s">
        <v>509</v>
      </c>
      <c r="B21" s="141" t="s">
        <v>121</v>
      </c>
      <c r="C21" s="141" t="s">
        <v>510</v>
      </c>
      <c r="D21" s="142">
        <v>1</v>
      </c>
    </row>
    <row r="22" spans="1:4" x14ac:dyDescent="0.3">
      <c r="A22" s="140" t="s">
        <v>104</v>
      </c>
      <c r="B22" s="141" t="s">
        <v>186</v>
      </c>
      <c r="C22" s="141" t="s">
        <v>511</v>
      </c>
      <c r="D22" s="142">
        <v>1</v>
      </c>
    </row>
    <row r="23" spans="1:4" x14ac:dyDescent="0.3">
      <c r="A23" s="140" t="s">
        <v>105</v>
      </c>
      <c r="B23" s="141" t="s">
        <v>187</v>
      </c>
      <c r="C23" s="141" t="s">
        <v>512</v>
      </c>
      <c r="D23" s="142">
        <v>1</v>
      </c>
    </row>
    <row r="24" spans="1:4" x14ac:dyDescent="0.3">
      <c r="A24" s="140" t="s">
        <v>41</v>
      </c>
      <c r="B24" s="141" t="s">
        <v>188</v>
      </c>
      <c r="C24" s="141" t="s">
        <v>513</v>
      </c>
      <c r="D24" s="142">
        <v>1</v>
      </c>
    </row>
    <row r="25" spans="1:4" x14ac:dyDescent="0.3">
      <c r="A25" s="140" t="s">
        <v>106</v>
      </c>
      <c r="B25" s="141" t="s">
        <v>107</v>
      </c>
      <c r="C25" s="141" t="s">
        <v>514</v>
      </c>
      <c r="D25" s="142">
        <v>1</v>
      </c>
    </row>
    <row r="26" spans="1:4" x14ac:dyDescent="0.3">
      <c r="A26" s="140" t="s">
        <v>515</v>
      </c>
      <c r="B26" s="141" t="s">
        <v>190</v>
      </c>
      <c r="C26" s="141" t="s">
        <v>516</v>
      </c>
      <c r="D26" s="142">
        <v>1</v>
      </c>
    </row>
    <row r="27" spans="1:4" x14ac:dyDescent="0.3">
      <c r="A27" s="140" t="s">
        <v>517</v>
      </c>
      <c r="B27" s="141" t="s">
        <v>191</v>
      </c>
      <c r="C27" s="141" t="s">
        <v>518</v>
      </c>
      <c r="D27" s="142">
        <v>1</v>
      </c>
    </row>
    <row r="28" spans="1:4" x14ac:dyDescent="0.3">
      <c r="A28" s="140" t="s">
        <v>519</v>
      </c>
      <c r="B28" s="141" t="s">
        <v>192</v>
      </c>
      <c r="C28" s="141" t="s">
        <v>520</v>
      </c>
      <c r="D28" s="142">
        <v>1</v>
      </c>
    </row>
    <row r="29" spans="1:4" x14ac:dyDescent="0.3">
      <c r="A29" s="140" t="s">
        <v>42</v>
      </c>
      <c r="B29" s="141" t="s">
        <v>193</v>
      </c>
      <c r="C29" s="141" t="s">
        <v>521</v>
      </c>
      <c r="D29" s="142">
        <v>1</v>
      </c>
    </row>
    <row r="30" spans="1:4" x14ac:dyDescent="0.3">
      <c r="A30" s="140" t="s">
        <v>43</v>
      </c>
      <c r="B30" s="141" t="s">
        <v>194</v>
      </c>
      <c r="C30" s="141" t="s">
        <v>522</v>
      </c>
      <c r="D30" s="142">
        <v>1</v>
      </c>
    </row>
    <row r="31" spans="1:4" x14ac:dyDescent="0.3">
      <c r="A31" s="140" t="s">
        <v>523</v>
      </c>
      <c r="B31" s="141" t="s">
        <v>67</v>
      </c>
      <c r="C31" s="141" t="s">
        <v>524</v>
      </c>
      <c r="D31" s="142">
        <v>1</v>
      </c>
    </row>
    <row r="32" spans="1:4" x14ac:dyDescent="0.3">
      <c r="A32" s="140" t="s">
        <v>525</v>
      </c>
      <c r="B32" s="141" t="s">
        <v>73</v>
      </c>
      <c r="C32" s="141" t="s">
        <v>526</v>
      </c>
      <c r="D32" s="142">
        <v>1</v>
      </c>
    </row>
    <row r="33" spans="1:4" x14ac:dyDescent="0.3">
      <c r="A33" s="140" t="s">
        <v>527</v>
      </c>
      <c r="B33" s="141" t="s">
        <v>427</v>
      </c>
      <c r="C33" s="141" t="s">
        <v>528</v>
      </c>
      <c r="D33" s="142">
        <v>1</v>
      </c>
    </row>
    <row r="34" spans="1:4" x14ac:dyDescent="0.3">
      <c r="A34" s="140" t="s">
        <v>529</v>
      </c>
      <c r="B34" s="141" t="s">
        <v>195</v>
      </c>
      <c r="C34" s="141" t="s">
        <v>530</v>
      </c>
      <c r="D34" s="142">
        <v>1</v>
      </c>
    </row>
    <row r="35" spans="1:4" x14ac:dyDescent="0.3">
      <c r="A35" s="140" t="s">
        <v>531</v>
      </c>
      <c r="B35" s="141" t="s">
        <v>132</v>
      </c>
      <c r="C35" s="141" t="s">
        <v>532</v>
      </c>
      <c r="D35" s="142">
        <v>1</v>
      </c>
    </row>
    <row r="36" spans="1:4" x14ac:dyDescent="0.3">
      <c r="A36" s="140" t="s">
        <v>533</v>
      </c>
      <c r="B36" s="141" t="s">
        <v>275</v>
      </c>
      <c r="C36" s="141" t="s">
        <v>534</v>
      </c>
      <c r="D36" s="142">
        <v>1</v>
      </c>
    </row>
    <row r="37" spans="1:4" x14ac:dyDescent="0.3">
      <c r="A37" s="140" t="s">
        <v>535</v>
      </c>
      <c r="B37" s="141" t="s">
        <v>196</v>
      </c>
      <c r="C37" s="141" t="s">
        <v>536</v>
      </c>
      <c r="D37" s="142">
        <v>1</v>
      </c>
    </row>
    <row r="38" spans="1:4" x14ac:dyDescent="0.3">
      <c r="A38" s="140" t="s">
        <v>537</v>
      </c>
      <c r="B38" s="141" t="s">
        <v>339</v>
      </c>
      <c r="C38" s="141" t="s">
        <v>538</v>
      </c>
      <c r="D38" s="142">
        <v>1</v>
      </c>
    </row>
    <row r="39" spans="1:4" x14ac:dyDescent="0.3">
      <c r="A39" s="140" t="s">
        <v>539</v>
      </c>
      <c r="B39" s="141" t="s">
        <v>197</v>
      </c>
      <c r="C39" s="141" t="s">
        <v>540</v>
      </c>
      <c r="D39" s="142">
        <v>1</v>
      </c>
    </row>
    <row r="40" spans="1:4" x14ac:dyDescent="0.3">
      <c r="A40" s="140" t="s">
        <v>541</v>
      </c>
      <c r="B40" s="141" t="s">
        <v>199</v>
      </c>
      <c r="C40" s="141" t="s">
        <v>542</v>
      </c>
      <c r="D40" s="142">
        <v>1</v>
      </c>
    </row>
    <row r="41" spans="1:4" x14ac:dyDescent="0.3">
      <c r="A41" s="140" t="s">
        <v>543</v>
      </c>
      <c r="B41" s="141" t="s">
        <v>108</v>
      </c>
      <c r="C41" s="141" t="s">
        <v>544</v>
      </c>
      <c r="D41" s="142">
        <v>1</v>
      </c>
    </row>
    <row r="42" spans="1:4" x14ac:dyDescent="0.3">
      <c r="A42" s="140" t="s">
        <v>44</v>
      </c>
      <c r="B42" s="141" t="s">
        <v>545</v>
      </c>
      <c r="C42" s="141" t="s">
        <v>546</v>
      </c>
      <c r="D42" s="142">
        <v>1</v>
      </c>
    </row>
    <row r="43" spans="1:4" x14ac:dyDescent="0.3">
      <c r="A43" s="140" t="s">
        <v>547</v>
      </c>
      <c r="B43" s="141" t="s">
        <v>236</v>
      </c>
      <c r="C43" s="141" t="s">
        <v>548</v>
      </c>
      <c r="D43" s="142">
        <v>1</v>
      </c>
    </row>
    <row r="44" spans="1:4" x14ac:dyDescent="0.3">
      <c r="A44" s="140" t="s">
        <v>549</v>
      </c>
      <c r="B44" s="141" t="s">
        <v>109</v>
      </c>
      <c r="C44" s="141" t="s">
        <v>550</v>
      </c>
      <c r="D44" s="142">
        <v>1</v>
      </c>
    </row>
    <row r="45" spans="1:4" x14ac:dyDescent="0.3">
      <c r="A45" s="140" t="s">
        <v>551</v>
      </c>
      <c r="B45" s="141" t="s">
        <v>111</v>
      </c>
      <c r="C45" s="141" t="s">
        <v>552</v>
      </c>
      <c r="D45" s="142">
        <v>1</v>
      </c>
    </row>
    <row r="46" spans="1:4" x14ac:dyDescent="0.3">
      <c r="A46" s="140" t="s">
        <v>553</v>
      </c>
      <c r="B46" s="141" t="s">
        <v>147</v>
      </c>
      <c r="C46" s="141" t="s">
        <v>554</v>
      </c>
      <c r="D46" s="142">
        <v>1</v>
      </c>
    </row>
    <row r="47" spans="1:4" x14ac:dyDescent="0.3">
      <c r="A47" s="140" t="s">
        <v>555</v>
      </c>
      <c r="B47" s="141" t="s">
        <v>122</v>
      </c>
      <c r="C47" s="141" t="s">
        <v>556</v>
      </c>
      <c r="D47" s="142">
        <v>1</v>
      </c>
    </row>
    <row r="48" spans="1:4" x14ac:dyDescent="0.3">
      <c r="A48" s="140" t="s">
        <v>557</v>
      </c>
      <c r="B48" s="141" t="s">
        <v>200</v>
      </c>
      <c r="C48" s="141" t="s">
        <v>558</v>
      </c>
      <c r="D48" s="142">
        <v>1</v>
      </c>
    </row>
    <row r="49" spans="1:4" x14ac:dyDescent="0.3">
      <c r="A49" s="140" t="s">
        <v>45</v>
      </c>
      <c r="B49" s="141" t="s">
        <v>201</v>
      </c>
      <c r="C49" s="141" t="s">
        <v>559</v>
      </c>
      <c r="D49" s="142">
        <v>1</v>
      </c>
    </row>
    <row r="50" spans="1:4" x14ac:dyDescent="0.3">
      <c r="A50" s="140" t="s">
        <v>110</v>
      </c>
      <c r="B50" s="141" t="s">
        <v>203</v>
      </c>
      <c r="C50" s="141" t="s">
        <v>560</v>
      </c>
      <c r="D50" s="142">
        <v>1</v>
      </c>
    </row>
    <row r="51" spans="1:4" x14ac:dyDescent="0.3">
      <c r="A51" s="140" t="s">
        <v>561</v>
      </c>
      <c r="B51" s="141" t="s">
        <v>205</v>
      </c>
      <c r="C51" s="141" t="s">
        <v>562</v>
      </c>
      <c r="D51" s="142">
        <v>1</v>
      </c>
    </row>
    <row r="52" spans="1:4" x14ac:dyDescent="0.3">
      <c r="A52" s="140" t="s">
        <v>441</v>
      </c>
      <c r="B52" s="141" t="s">
        <v>563</v>
      </c>
      <c r="C52" s="141" t="s">
        <v>564</v>
      </c>
      <c r="D52" s="142">
        <v>1</v>
      </c>
    </row>
    <row r="53" spans="1:4" x14ac:dyDescent="0.3">
      <c r="A53" s="140" t="s">
        <v>124</v>
      </c>
      <c r="B53" s="141" t="s">
        <v>125</v>
      </c>
      <c r="C53" s="141" t="s">
        <v>565</v>
      </c>
      <c r="D53" s="142">
        <v>1</v>
      </c>
    </row>
    <row r="54" spans="1:4" x14ac:dyDescent="0.3">
      <c r="A54" s="140" t="s">
        <v>566</v>
      </c>
      <c r="B54" s="141" t="s">
        <v>438</v>
      </c>
      <c r="C54" s="141" t="s">
        <v>567</v>
      </c>
      <c r="D54" s="142">
        <v>1</v>
      </c>
    </row>
    <row r="55" spans="1:4" x14ac:dyDescent="0.3">
      <c r="A55" s="140" t="s">
        <v>568</v>
      </c>
      <c r="B55" s="141" t="s">
        <v>208</v>
      </c>
      <c r="C55" s="141" t="s">
        <v>569</v>
      </c>
      <c r="D55" s="142">
        <v>1</v>
      </c>
    </row>
    <row r="56" spans="1:4" x14ac:dyDescent="0.3">
      <c r="A56" s="140" t="s">
        <v>345</v>
      </c>
      <c r="B56" s="141" t="s">
        <v>209</v>
      </c>
      <c r="C56" s="141" t="s">
        <v>570</v>
      </c>
      <c r="D56" s="142">
        <v>1</v>
      </c>
    </row>
    <row r="57" spans="1:4" x14ac:dyDescent="0.3">
      <c r="A57" s="140" t="s">
        <v>571</v>
      </c>
      <c r="B57" s="141" t="s">
        <v>210</v>
      </c>
      <c r="C57" s="141" t="s">
        <v>572</v>
      </c>
      <c r="D57" s="142">
        <v>1</v>
      </c>
    </row>
    <row r="58" spans="1:4" x14ac:dyDescent="0.3">
      <c r="A58" s="140" t="s">
        <v>573</v>
      </c>
      <c r="B58" s="141" t="s">
        <v>348</v>
      </c>
      <c r="C58" s="141" t="s">
        <v>574</v>
      </c>
      <c r="D58" s="142">
        <v>1</v>
      </c>
    </row>
    <row r="59" spans="1:4" x14ac:dyDescent="0.3">
      <c r="A59" s="140" t="s">
        <v>575</v>
      </c>
      <c r="B59" s="141" t="s">
        <v>189</v>
      </c>
      <c r="C59" s="141" t="s">
        <v>576</v>
      </c>
      <c r="D59" s="142">
        <v>1</v>
      </c>
    </row>
    <row r="60" spans="1:4" x14ac:dyDescent="0.3">
      <c r="A60" s="140" t="s">
        <v>577</v>
      </c>
      <c r="B60" s="141" t="s">
        <v>281</v>
      </c>
      <c r="C60" s="141" t="s">
        <v>578</v>
      </c>
      <c r="D60" s="142">
        <v>1</v>
      </c>
    </row>
    <row r="61" spans="1:4" x14ac:dyDescent="0.3">
      <c r="A61" s="140" t="s">
        <v>46</v>
      </c>
      <c r="B61" s="141" t="s">
        <v>211</v>
      </c>
      <c r="C61" s="141" t="s">
        <v>579</v>
      </c>
      <c r="D61" s="142">
        <v>1</v>
      </c>
    </row>
    <row r="62" spans="1:4" x14ac:dyDescent="0.3">
      <c r="A62" s="140" t="s">
        <v>580</v>
      </c>
      <c r="B62" s="141" t="s">
        <v>126</v>
      </c>
      <c r="C62" s="141" t="s">
        <v>581</v>
      </c>
      <c r="D62" s="142">
        <v>1</v>
      </c>
    </row>
    <row r="63" spans="1:4" x14ac:dyDescent="0.3">
      <c r="A63" s="140" t="s">
        <v>582</v>
      </c>
      <c r="B63" s="141" t="s">
        <v>583</v>
      </c>
      <c r="C63" s="141" t="s">
        <v>584</v>
      </c>
      <c r="D63" s="142">
        <v>1</v>
      </c>
    </row>
    <row r="64" spans="1:4" x14ac:dyDescent="0.3">
      <c r="A64" s="140" t="s">
        <v>585</v>
      </c>
      <c r="B64" s="141" t="s">
        <v>212</v>
      </c>
      <c r="C64" s="141" t="s">
        <v>586</v>
      </c>
      <c r="D64" s="142">
        <v>1</v>
      </c>
    </row>
    <row r="65" spans="1:4" x14ac:dyDescent="0.3">
      <c r="A65" s="140" t="s">
        <v>587</v>
      </c>
      <c r="B65" s="141" t="s">
        <v>213</v>
      </c>
      <c r="C65" s="141" t="s">
        <v>588</v>
      </c>
      <c r="D65" s="142">
        <v>1</v>
      </c>
    </row>
    <row r="66" spans="1:4" x14ac:dyDescent="0.3">
      <c r="A66" s="140" t="s">
        <v>589</v>
      </c>
      <c r="B66" s="141" t="s">
        <v>214</v>
      </c>
      <c r="C66" s="141" t="s">
        <v>590</v>
      </c>
      <c r="D66" s="142">
        <v>1</v>
      </c>
    </row>
    <row r="67" spans="1:4" x14ac:dyDescent="0.3">
      <c r="A67" s="140" t="s">
        <v>591</v>
      </c>
      <c r="B67" s="141" t="s">
        <v>112</v>
      </c>
      <c r="C67" s="141" t="s">
        <v>592</v>
      </c>
      <c r="D67" s="142">
        <v>1</v>
      </c>
    </row>
    <row r="68" spans="1:4" x14ac:dyDescent="0.3">
      <c r="A68" s="140" t="s">
        <v>593</v>
      </c>
      <c r="B68" s="141" t="s">
        <v>69</v>
      </c>
      <c r="C68" s="141" t="s">
        <v>594</v>
      </c>
      <c r="D68" s="142">
        <v>1</v>
      </c>
    </row>
    <row r="69" spans="1:4" x14ac:dyDescent="0.3">
      <c r="A69" s="140" t="s">
        <v>595</v>
      </c>
      <c r="B69" s="141" t="s">
        <v>596</v>
      </c>
      <c r="C69" s="141" t="s">
        <v>597</v>
      </c>
      <c r="D69" s="142">
        <v>1</v>
      </c>
    </row>
    <row r="70" spans="1:4" x14ac:dyDescent="0.3">
      <c r="A70" s="140" t="s">
        <v>598</v>
      </c>
      <c r="B70" s="141" t="s">
        <v>215</v>
      </c>
      <c r="C70" s="141" t="s">
        <v>599</v>
      </c>
      <c r="D70" s="142">
        <v>1</v>
      </c>
    </row>
    <row r="71" spans="1:4" x14ac:dyDescent="0.3">
      <c r="A71" s="140" t="s">
        <v>600</v>
      </c>
      <c r="B71" s="141" t="s">
        <v>216</v>
      </c>
      <c r="C71" s="141" t="s">
        <v>601</v>
      </c>
      <c r="D71" s="142">
        <v>1</v>
      </c>
    </row>
    <row r="72" spans="1:4" x14ac:dyDescent="0.3">
      <c r="A72" s="140" t="s">
        <v>47</v>
      </c>
      <c r="B72" s="141" t="s">
        <v>218</v>
      </c>
      <c r="C72" s="141" t="s">
        <v>602</v>
      </c>
      <c r="D72" s="142">
        <v>1</v>
      </c>
    </row>
    <row r="73" spans="1:4" x14ac:dyDescent="0.3">
      <c r="A73" s="140" t="s">
        <v>603</v>
      </c>
      <c r="B73" s="141" t="s">
        <v>219</v>
      </c>
      <c r="C73" s="141" t="s">
        <v>604</v>
      </c>
      <c r="D73" s="142">
        <v>1</v>
      </c>
    </row>
    <row r="74" spans="1:4" x14ac:dyDescent="0.3">
      <c r="A74" s="140" t="s">
        <v>605</v>
      </c>
      <c r="B74" s="141" t="s">
        <v>127</v>
      </c>
      <c r="C74" s="141" t="s">
        <v>606</v>
      </c>
      <c r="D74" s="142">
        <v>1</v>
      </c>
    </row>
    <row r="75" spans="1:4" x14ac:dyDescent="0.3">
      <c r="A75" s="140" t="s">
        <v>607</v>
      </c>
      <c r="B75" s="141" t="s">
        <v>87</v>
      </c>
      <c r="C75" s="141" t="s">
        <v>608</v>
      </c>
      <c r="D75" s="142">
        <v>1</v>
      </c>
    </row>
    <row r="76" spans="1:4" x14ac:dyDescent="0.3">
      <c r="A76" s="140" t="s">
        <v>609</v>
      </c>
      <c r="B76" s="141" t="s">
        <v>220</v>
      </c>
      <c r="C76" s="141" t="s">
        <v>610</v>
      </c>
      <c r="D76" s="142">
        <v>1</v>
      </c>
    </row>
    <row r="77" spans="1:4" x14ac:dyDescent="0.3">
      <c r="A77" s="140" t="s">
        <v>354</v>
      </c>
      <c r="B77" s="141" t="s">
        <v>355</v>
      </c>
      <c r="C77" s="141" t="s">
        <v>611</v>
      </c>
      <c r="D77" s="142">
        <v>1</v>
      </c>
    </row>
    <row r="78" spans="1:4" x14ac:dyDescent="0.3">
      <c r="A78" s="140" t="s">
        <v>612</v>
      </c>
      <c r="B78" s="141" t="s">
        <v>221</v>
      </c>
      <c r="C78" s="141" t="s">
        <v>613</v>
      </c>
      <c r="D78" s="142">
        <v>1</v>
      </c>
    </row>
    <row r="79" spans="1:4" x14ac:dyDescent="0.3">
      <c r="A79" s="140" t="s">
        <v>614</v>
      </c>
      <c r="B79" s="141" t="s">
        <v>222</v>
      </c>
      <c r="C79" s="141" t="s">
        <v>615</v>
      </c>
      <c r="D79" s="142">
        <v>1</v>
      </c>
    </row>
    <row r="80" spans="1:4" x14ac:dyDescent="0.3">
      <c r="A80" s="140" t="s">
        <v>48</v>
      </c>
      <c r="B80" s="141" t="s">
        <v>223</v>
      </c>
      <c r="C80" s="141" t="s">
        <v>616</v>
      </c>
      <c r="D80" s="142">
        <v>1</v>
      </c>
    </row>
    <row r="81" spans="1:4" x14ac:dyDescent="0.3">
      <c r="A81" s="140" t="s">
        <v>357</v>
      </c>
      <c r="B81" s="141" t="s">
        <v>358</v>
      </c>
      <c r="C81" s="141" t="s">
        <v>617</v>
      </c>
      <c r="D81" s="142">
        <v>1</v>
      </c>
    </row>
    <row r="82" spans="1:4" x14ac:dyDescent="0.3">
      <c r="A82" s="140" t="s">
        <v>618</v>
      </c>
      <c r="B82" s="141" t="s">
        <v>225</v>
      </c>
      <c r="C82" s="141" t="s">
        <v>619</v>
      </c>
      <c r="D82" s="142">
        <v>1</v>
      </c>
    </row>
    <row r="83" spans="1:4" x14ac:dyDescent="0.3">
      <c r="A83" s="140" t="s">
        <v>620</v>
      </c>
      <c r="B83" s="141" t="s">
        <v>226</v>
      </c>
      <c r="C83" s="141" t="s">
        <v>621</v>
      </c>
      <c r="D83" s="142">
        <v>1</v>
      </c>
    </row>
    <row r="84" spans="1:4" x14ac:dyDescent="0.3">
      <c r="A84" s="140" t="s">
        <v>622</v>
      </c>
      <c r="B84" s="141" t="s">
        <v>185</v>
      </c>
      <c r="C84" s="141" t="s">
        <v>623</v>
      </c>
      <c r="D84" s="142">
        <v>1</v>
      </c>
    </row>
    <row r="85" spans="1:4" x14ac:dyDescent="0.3">
      <c r="A85" s="140" t="s">
        <v>624</v>
      </c>
      <c r="B85" s="141" t="s">
        <v>227</v>
      </c>
      <c r="C85" s="141" t="s">
        <v>625</v>
      </c>
      <c r="D85" s="142">
        <v>1</v>
      </c>
    </row>
    <row r="86" spans="1:4" x14ac:dyDescent="0.3">
      <c r="A86" s="140" t="s">
        <v>626</v>
      </c>
      <c r="B86" s="141" t="s">
        <v>228</v>
      </c>
      <c r="C86" s="141" t="s">
        <v>627</v>
      </c>
      <c r="D86" s="142">
        <v>1</v>
      </c>
    </row>
    <row r="87" spans="1:4" x14ac:dyDescent="0.3">
      <c r="A87" s="140" t="s">
        <v>88</v>
      </c>
      <c r="B87" s="141" t="s">
        <v>230</v>
      </c>
      <c r="C87" s="141" t="s">
        <v>628</v>
      </c>
      <c r="D87" s="142">
        <v>1</v>
      </c>
    </row>
    <row r="88" spans="1:4" x14ac:dyDescent="0.3">
      <c r="A88" s="140" t="s">
        <v>629</v>
      </c>
      <c r="B88" s="141" t="s">
        <v>313</v>
      </c>
      <c r="C88" s="141" t="s">
        <v>630</v>
      </c>
      <c r="D88" s="142">
        <v>1</v>
      </c>
    </row>
    <row r="89" spans="1:4" x14ac:dyDescent="0.3">
      <c r="A89" s="140" t="s">
        <v>631</v>
      </c>
      <c r="B89" s="141" t="s">
        <v>113</v>
      </c>
      <c r="C89" s="141" t="s">
        <v>632</v>
      </c>
      <c r="D89" s="142">
        <v>1</v>
      </c>
    </row>
    <row r="90" spans="1:4" x14ac:dyDescent="0.3">
      <c r="A90" s="140" t="s">
        <v>633</v>
      </c>
      <c r="B90" s="141" t="s">
        <v>70</v>
      </c>
      <c r="C90" s="141" t="s">
        <v>634</v>
      </c>
      <c r="D90" s="142">
        <v>1</v>
      </c>
    </row>
    <row r="91" spans="1:4" x14ac:dyDescent="0.3">
      <c r="A91" s="140" t="s">
        <v>49</v>
      </c>
      <c r="B91" s="141" t="s">
        <v>71</v>
      </c>
      <c r="C91" s="141" t="s">
        <v>635</v>
      </c>
      <c r="D91" s="142">
        <v>1</v>
      </c>
    </row>
    <row r="92" spans="1:4" x14ac:dyDescent="0.3">
      <c r="A92" s="140" t="s">
        <v>115</v>
      </c>
      <c r="B92" s="141" t="s">
        <v>231</v>
      </c>
      <c r="C92" s="141" t="s">
        <v>636</v>
      </c>
      <c r="D92" s="142">
        <v>1</v>
      </c>
    </row>
    <row r="93" spans="1:4" x14ac:dyDescent="0.3">
      <c r="A93" s="140" t="s">
        <v>637</v>
      </c>
      <c r="B93" s="141" t="s">
        <v>232</v>
      </c>
      <c r="C93" s="141" t="s">
        <v>638</v>
      </c>
      <c r="D93" s="142">
        <v>1</v>
      </c>
    </row>
    <row r="94" spans="1:4" x14ac:dyDescent="0.3">
      <c r="A94" s="140" t="s">
        <v>639</v>
      </c>
      <c r="B94" s="141" t="s">
        <v>640</v>
      </c>
      <c r="C94" s="141" t="s">
        <v>641</v>
      </c>
      <c r="D94" s="142">
        <v>1</v>
      </c>
    </row>
    <row r="95" spans="1:4" x14ac:dyDescent="0.3">
      <c r="A95" s="140" t="s">
        <v>642</v>
      </c>
      <c r="B95" s="141" t="s">
        <v>72</v>
      </c>
      <c r="C95" s="141" t="s">
        <v>643</v>
      </c>
      <c r="D95" s="142">
        <v>1</v>
      </c>
    </row>
    <row r="96" spans="1:4" x14ac:dyDescent="0.3">
      <c r="A96" s="140" t="s">
        <v>644</v>
      </c>
      <c r="B96" s="141" t="s">
        <v>645</v>
      </c>
      <c r="C96" s="141" t="s">
        <v>646</v>
      </c>
      <c r="D96" s="142">
        <v>1</v>
      </c>
    </row>
    <row r="97" spans="1:4" x14ac:dyDescent="0.3">
      <c r="A97" s="140" t="s">
        <v>647</v>
      </c>
      <c r="B97" s="141" t="s">
        <v>233</v>
      </c>
      <c r="C97" s="141" t="s">
        <v>648</v>
      </c>
      <c r="D97" s="142">
        <v>1</v>
      </c>
    </row>
    <row r="98" spans="1:4" x14ac:dyDescent="0.3">
      <c r="A98" s="140" t="s">
        <v>649</v>
      </c>
      <c r="B98" s="141" t="s">
        <v>128</v>
      </c>
      <c r="C98" s="141" t="s">
        <v>650</v>
      </c>
      <c r="D98" s="142">
        <v>1</v>
      </c>
    </row>
    <row r="99" spans="1:4" x14ac:dyDescent="0.3">
      <c r="A99" s="140" t="s">
        <v>651</v>
      </c>
      <c r="B99" s="141" t="s">
        <v>238</v>
      </c>
      <c r="C99" s="141" t="s">
        <v>652</v>
      </c>
      <c r="D99" s="142">
        <v>1</v>
      </c>
    </row>
    <row r="100" spans="1:4" x14ac:dyDescent="0.3">
      <c r="A100" s="140" t="s">
        <v>653</v>
      </c>
      <c r="B100" s="141" t="s">
        <v>234</v>
      </c>
      <c r="C100" s="141" t="s">
        <v>654</v>
      </c>
      <c r="D100" s="142">
        <v>1</v>
      </c>
    </row>
    <row r="101" spans="1:4" x14ac:dyDescent="0.3">
      <c r="A101" s="140" t="s">
        <v>655</v>
      </c>
      <c r="B101" s="141" t="s">
        <v>365</v>
      </c>
      <c r="C101" s="141" t="s">
        <v>656</v>
      </c>
      <c r="D101" s="142">
        <v>1</v>
      </c>
    </row>
    <row r="102" spans="1:4" x14ac:dyDescent="0.3">
      <c r="A102" s="140" t="s">
        <v>657</v>
      </c>
      <c r="B102" s="141" t="s">
        <v>235</v>
      </c>
      <c r="C102" s="141" t="s">
        <v>658</v>
      </c>
      <c r="D102" s="142">
        <v>1</v>
      </c>
    </row>
    <row r="103" spans="1:4" x14ac:dyDescent="0.3">
      <c r="A103" s="140" t="s">
        <v>659</v>
      </c>
      <c r="B103" s="141" t="s">
        <v>237</v>
      </c>
      <c r="C103" s="141" t="s">
        <v>660</v>
      </c>
      <c r="D103" s="142">
        <v>1</v>
      </c>
    </row>
    <row r="104" spans="1:4" x14ac:dyDescent="0.3">
      <c r="A104" s="140" t="s">
        <v>661</v>
      </c>
      <c r="B104" s="141" t="s">
        <v>156</v>
      </c>
      <c r="C104" s="141" t="s">
        <v>662</v>
      </c>
      <c r="D104" s="142">
        <v>1</v>
      </c>
    </row>
    <row r="105" spans="1:4" x14ac:dyDescent="0.3">
      <c r="A105" s="140" t="s">
        <v>129</v>
      </c>
      <c r="B105" s="141" t="s">
        <v>130</v>
      </c>
      <c r="C105" s="141" t="s">
        <v>663</v>
      </c>
      <c r="D105" s="142">
        <v>1</v>
      </c>
    </row>
    <row r="106" spans="1:4" x14ac:dyDescent="0.3">
      <c r="A106" s="140" t="s">
        <v>664</v>
      </c>
      <c r="B106" s="141" t="s">
        <v>74</v>
      </c>
      <c r="C106" s="141" t="s">
        <v>665</v>
      </c>
      <c r="D106" s="142">
        <v>1</v>
      </c>
    </row>
    <row r="107" spans="1:4" x14ac:dyDescent="0.3">
      <c r="A107" s="140" t="s">
        <v>666</v>
      </c>
      <c r="B107" s="141" t="s">
        <v>239</v>
      </c>
      <c r="C107" s="141" t="s">
        <v>667</v>
      </c>
      <c r="D107" s="142">
        <v>1</v>
      </c>
    </row>
    <row r="108" spans="1:4" x14ac:dyDescent="0.3">
      <c r="A108" s="140" t="s">
        <v>668</v>
      </c>
      <c r="B108" s="141" t="s">
        <v>158</v>
      </c>
      <c r="C108" s="141" t="s">
        <v>669</v>
      </c>
      <c r="D108" s="142">
        <v>1</v>
      </c>
    </row>
    <row r="109" spans="1:4" x14ac:dyDescent="0.3">
      <c r="A109" s="140" t="s">
        <v>670</v>
      </c>
      <c r="B109" s="141" t="s">
        <v>240</v>
      </c>
      <c r="C109" s="141" t="s">
        <v>671</v>
      </c>
      <c r="D109" s="142">
        <v>1</v>
      </c>
    </row>
    <row r="110" spans="1:4" x14ac:dyDescent="0.3">
      <c r="A110" s="140" t="s">
        <v>672</v>
      </c>
      <c r="B110" s="141" t="s">
        <v>75</v>
      </c>
      <c r="C110" s="141" t="s">
        <v>673</v>
      </c>
      <c r="D110" s="142">
        <v>1</v>
      </c>
    </row>
    <row r="111" spans="1:4" x14ac:dyDescent="0.3">
      <c r="A111" s="140" t="s">
        <v>455</v>
      </c>
      <c r="B111" s="141" t="s">
        <v>241</v>
      </c>
      <c r="C111" s="141" t="s">
        <v>674</v>
      </c>
      <c r="D111" s="142">
        <v>1</v>
      </c>
    </row>
    <row r="112" spans="1:4" x14ac:dyDescent="0.3">
      <c r="A112" s="140" t="s">
        <v>675</v>
      </c>
      <c r="B112" s="141" t="s">
        <v>242</v>
      </c>
      <c r="C112" s="141" t="s">
        <v>676</v>
      </c>
      <c r="D112" s="142">
        <v>1</v>
      </c>
    </row>
    <row r="113" spans="1:4" x14ac:dyDescent="0.3">
      <c r="A113" s="140" t="s">
        <v>677</v>
      </c>
      <c r="B113" s="141" t="s">
        <v>243</v>
      </c>
      <c r="C113" s="141" t="s">
        <v>678</v>
      </c>
      <c r="D113" s="142">
        <v>1</v>
      </c>
    </row>
    <row r="114" spans="1:4" x14ac:dyDescent="0.3">
      <c r="A114" s="140" t="s">
        <v>679</v>
      </c>
      <c r="B114" s="141" t="s">
        <v>131</v>
      </c>
      <c r="C114" s="141" t="s">
        <v>680</v>
      </c>
      <c r="D114" s="142">
        <v>1</v>
      </c>
    </row>
    <row r="115" spans="1:4" x14ac:dyDescent="0.3">
      <c r="A115" s="140" t="s">
        <v>681</v>
      </c>
      <c r="B115" s="141" t="s">
        <v>244</v>
      </c>
      <c r="C115" s="141" t="s">
        <v>682</v>
      </c>
      <c r="D115" s="142">
        <v>1</v>
      </c>
    </row>
    <row r="116" spans="1:4" x14ac:dyDescent="0.3">
      <c r="A116" s="140" t="s">
        <v>683</v>
      </c>
      <c r="B116" s="141" t="s">
        <v>245</v>
      </c>
      <c r="C116" s="141" t="s">
        <v>684</v>
      </c>
      <c r="D116" s="142">
        <v>1</v>
      </c>
    </row>
    <row r="117" spans="1:4" x14ac:dyDescent="0.3">
      <c r="A117" s="140" t="s">
        <v>685</v>
      </c>
      <c r="B117" s="141" t="s">
        <v>246</v>
      </c>
      <c r="C117" s="141" t="s">
        <v>686</v>
      </c>
      <c r="D117" s="142">
        <v>1</v>
      </c>
    </row>
    <row r="118" spans="1:4" x14ac:dyDescent="0.3">
      <c r="A118" s="140" t="s">
        <v>687</v>
      </c>
      <c r="B118" s="141" t="s">
        <v>428</v>
      </c>
      <c r="C118" s="141" t="s">
        <v>688</v>
      </c>
      <c r="D118" s="142">
        <v>1</v>
      </c>
    </row>
    <row r="119" spans="1:4" x14ac:dyDescent="0.3">
      <c r="A119" s="140" t="s">
        <v>689</v>
      </c>
      <c r="B119" s="141" t="s">
        <v>248</v>
      </c>
      <c r="C119" s="141" t="s">
        <v>690</v>
      </c>
      <c r="D119" s="142">
        <v>1</v>
      </c>
    </row>
    <row r="120" spans="1:4" x14ac:dyDescent="0.3">
      <c r="A120" s="140" t="s">
        <v>691</v>
      </c>
      <c r="B120" s="141" t="s">
        <v>250</v>
      </c>
      <c r="C120" s="141" t="s">
        <v>692</v>
      </c>
      <c r="D120" s="142">
        <v>1</v>
      </c>
    </row>
    <row r="121" spans="1:4" x14ac:dyDescent="0.3">
      <c r="A121" s="140" t="s">
        <v>693</v>
      </c>
      <c r="B121" s="141" t="s">
        <v>251</v>
      </c>
      <c r="C121" s="141" t="s">
        <v>694</v>
      </c>
      <c r="D121" s="142">
        <v>1</v>
      </c>
    </row>
    <row r="122" spans="1:4" x14ac:dyDescent="0.3">
      <c r="A122" s="140" t="s">
        <v>695</v>
      </c>
      <c r="B122" s="141" t="s">
        <v>252</v>
      </c>
      <c r="C122" s="141" t="s">
        <v>696</v>
      </c>
      <c r="D122" s="142">
        <v>1</v>
      </c>
    </row>
    <row r="123" spans="1:4" x14ac:dyDescent="0.3">
      <c r="A123" s="140" t="s">
        <v>697</v>
      </c>
      <c r="B123" s="141" t="s">
        <v>247</v>
      </c>
      <c r="C123" s="141" t="s">
        <v>698</v>
      </c>
      <c r="D123" s="142">
        <v>1</v>
      </c>
    </row>
    <row r="124" spans="1:4" x14ac:dyDescent="0.3">
      <c r="A124" s="140" t="s">
        <v>699</v>
      </c>
      <c r="B124" s="141" t="s">
        <v>253</v>
      </c>
      <c r="C124" s="141" t="s">
        <v>700</v>
      </c>
      <c r="D124" s="142">
        <v>1</v>
      </c>
    </row>
    <row r="125" spans="1:4" x14ac:dyDescent="0.3">
      <c r="A125" s="140" t="s">
        <v>701</v>
      </c>
      <c r="B125" s="141" t="s">
        <v>254</v>
      </c>
      <c r="C125" s="141" t="s">
        <v>702</v>
      </c>
      <c r="D125" s="142">
        <v>1</v>
      </c>
    </row>
    <row r="126" spans="1:4" x14ac:dyDescent="0.3">
      <c r="A126" s="140" t="s">
        <v>703</v>
      </c>
      <c r="B126" s="141" t="s">
        <v>255</v>
      </c>
      <c r="C126" s="141" t="s">
        <v>704</v>
      </c>
      <c r="D126" s="142">
        <v>1</v>
      </c>
    </row>
    <row r="127" spans="1:4" x14ac:dyDescent="0.3">
      <c r="A127" s="140" t="s">
        <v>705</v>
      </c>
      <c r="B127" s="141" t="s">
        <v>161</v>
      </c>
      <c r="C127" s="141" t="s">
        <v>706</v>
      </c>
      <c r="D127" s="142">
        <v>1</v>
      </c>
    </row>
    <row r="128" spans="1:4" x14ac:dyDescent="0.3">
      <c r="A128" s="140" t="s">
        <v>707</v>
      </c>
      <c r="B128" s="141" t="s">
        <v>257</v>
      </c>
      <c r="C128" s="141" t="s">
        <v>708</v>
      </c>
      <c r="D128" s="142">
        <v>1</v>
      </c>
    </row>
    <row r="129" spans="1:4" x14ac:dyDescent="0.3">
      <c r="A129" s="140" t="s">
        <v>709</v>
      </c>
      <c r="B129" s="141" t="s">
        <v>258</v>
      </c>
      <c r="C129" s="141" t="s">
        <v>710</v>
      </c>
      <c r="D129" s="142">
        <v>1</v>
      </c>
    </row>
    <row r="130" spans="1:4" x14ac:dyDescent="0.3">
      <c r="A130" s="140" t="s">
        <v>89</v>
      </c>
      <c r="B130" s="141" t="s">
        <v>90</v>
      </c>
      <c r="C130" s="141" t="s">
        <v>711</v>
      </c>
      <c r="D130" s="142">
        <v>1</v>
      </c>
    </row>
    <row r="131" spans="1:4" x14ac:dyDescent="0.3">
      <c r="A131" s="140" t="s">
        <v>712</v>
      </c>
      <c r="B131" s="141" t="s">
        <v>259</v>
      </c>
      <c r="C131" s="141" t="s">
        <v>713</v>
      </c>
      <c r="D131" s="142">
        <v>1</v>
      </c>
    </row>
    <row r="132" spans="1:4" x14ac:dyDescent="0.3">
      <c r="A132" s="140" t="s">
        <v>50</v>
      </c>
      <c r="B132" s="141" t="s">
        <v>261</v>
      </c>
      <c r="C132" s="141" t="s">
        <v>714</v>
      </c>
      <c r="D132" s="142">
        <v>1</v>
      </c>
    </row>
    <row r="133" spans="1:4" x14ac:dyDescent="0.3">
      <c r="A133" s="140" t="s">
        <v>91</v>
      </c>
      <c r="B133" s="141" t="s">
        <v>77</v>
      </c>
      <c r="C133" s="141" t="s">
        <v>715</v>
      </c>
      <c r="D133" s="142">
        <v>1</v>
      </c>
    </row>
    <row r="134" spans="1:4" x14ac:dyDescent="0.3">
      <c r="A134" s="140" t="s">
        <v>716</v>
      </c>
      <c r="B134" s="141" t="s">
        <v>321</v>
      </c>
      <c r="C134" s="141" t="s">
        <v>717</v>
      </c>
      <c r="D134" s="142">
        <v>1</v>
      </c>
    </row>
    <row r="135" spans="1:4" x14ac:dyDescent="0.3">
      <c r="A135" s="140" t="s">
        <v>416</v>
      </c>
      <c r="B135" s="141" t="s">
        <v>80</v>
      </c>
      <c r="C135" s="141" t="s">
        <v>718</v>
      </c>
      <c r="D135" s="142">
        <v>1</v>
      </c>
    </row>
    <row r="136" spans="1:4" x14ac:dyDescent="0.3">
      <c r="A136" s="140" t="s">
        <v>719</v>
      </c>
      <c r="B136" s="141" t="s">
        <v>262</v>
      </c>
      <c r="C136" s="141" t="s">
        <v>720</v>
      </c>
      <c r="D136" s="142">
        <v>1</v>
      </c>
    </row>
    <row r="137" spans="1:4" x14ac:dyDescent="0.3">
      <c r="A137" s="140" t="s">
        <v>116</v>
      </c>
      <c r="B137" s="141" t="s">
        <v>263</v>
      </c>
      <c r="C137" s="141" t="s">
        <v>721</v>
      </c>
      <c r="D137" s="142">
        <v>1</v>
      </c>
    </row>
    <row r="138" spans="1:4" x14ac:dyDescent="0.3">
      <c r="A138" s="140" t="s">
        <v>722</v>
      </c>
      <c r="B138" s="141" t="s">
        <v>265</v>
      </c>
      <c r="C138" s="141" t="s">
        <v>723</v>
      </c>
      <c r="D138" s="142">
        <v>1</v>
      </c>
    </row>
    <row r="139" spans="1:4" x14ac:dyDescent="0.3">
      <c r="A139" s="140" t="s">
        <v>724</v>
      </c>
      <c r="B139" s="141" t="s">
        <v>381</v>
      </c>
      <c r="C139" s="141" t="s">
        <v>725</v>
      </c>
      <c r="D139" s="142">
        <v>1</v>
      </c>
    </row>
    <row r="140" spans="1:4" x14ac:dyDescent="0.3">
      <c r="A140" s="140" t="s">
        <v>726</v>
      </c>
      <c r="B140" s="141" t="s">
        <v>207</v>
      </c>
      <c r="C140" s="141" t="s">
        <v>727</v>
      </c>
      <c r="D140" s="142">
        <v>1</v>
      </c>
    </row>
    <row r="141" spans="1:4" x14ac:dyDescent="0.3">
      <c r="A141" s="140" t="s">
        <v>728</v>
      </c>
      <c r="B141" s="141" t="s">
        <v>267</v>
      </c>
      <c r="C141" s="141" t="s">
        <v>729</v>
      </c>
      <c r="D141" s="142">
        <v>1</v>
      </c>
    </row>
    <row r="142" spans="1:4" x14ac:dyDescent="0.3">
      <c r="A142" s="140" t="s">
        <v>730</v>
      </c>
      <c r="B142" s="141" t="s">
        <v>268</v>
      </c>
      <c r="C142" s="141" t="s">
        <v>731</v>
      </c>
      <c r="D142" s="142">
        <v>1</v>
      </c>
    </row>
    <row r="143" spans="1:4" x14ac:dyDescent="0.3">
      <c r="A143" s="140" t="s">
        <v>732</v>
      </c>
      <c r="B143" s="141" t="s">
        <v>269</v>
      </c>
      <c r="C143" s="141" t="s">
        <v>733</v>
      </c>
      <c r="D143" s="142">
        <v>1</v>
      </c>
    </row>
    <row r="144" spans="1:4" x14ac:dyDescent="0.3">
      <c r="A144" s="140" t="s">
        <v>734</v>
      </c>
      <c r="B144" s="141" t="s">
        <v>429</v>
      </c>
      <c r="C144" s="141" t="s">
        <v>735</v>
      </c>
      <c r="D144" s="142">
        <v>1</v>
      </c>
    </row>
    <row r="145" spans="1:4" x14ac:dyDescent="0.3">
      <c r="A145" s="140" t="s">
        <v>736</v>
      </c>
      <c r="B145" s="141" t="s">
        <v>737</v>
      </c>
      <c r="C145" s="141" t="s">
        <v>738</v>
      </c>
      <c r="D145" s="142">
        <v>1</v>
      </c>
    </row>
    <row r="146" spans="1:4" x14ac:dyDescent="0.3">
      <c r="A146" s="140" t="s">
        <v>739</v>
      </c>
      <c r="B146" s="141" t="s">
        <v>76</v>
      </c>
      <c r="C146" s="141" t="s">
        <v>740</v>
      </c>
      <c r="D146" s="142">
        <v>1</v>
      </c>
    </row>
    <row r="147" spans="1:4" x14ac:dyDescent="0.3">
      <c r="A147" s="140" t="s">
        <v>117</v>
      </c>
      <c r="B147" s="141" t="s">
        <v>78</v>
      </c>
      <c r="C147" s="141" t="s">
        <v>741</v>
      </c>
      <c r="D147" s="142">
        <v>1</v>
      </c>
    </row>
    <row r="148" spans="1:4" x14ac:dyDescent="0.3">
      <c r="A148" s="140" t="s">
        <v>742</v>
      </c>
      <c r="B148" s="141" t="s">
        <v>266</v>
      </c>
      <c r="C148" s="141" t="s">
        <v>743</v>
      </c>
      <c r="D148" s="142">
        <v>1</v>
      </c>
    </row>
    <row r="149" spans="1:4" x14ac:dyDescent="0.3">
      <c r="A149" s="140" t="s">
        <v>744</v>
      </c>
      <c r="B149" s="141" t="s">
        <v>271</v>
      </c>
      <c r="C149" s="141" t="s">
        <v>745</v>
      </c>
      <c r="D149" s="142">
        <v>1</v>
      </c>
    </row>
    <row r="150" spans="1:4" x14ac:dyDescent="0.3">
      <c r="A150" s="140" t="s">
        <v>746</v>
      </c>
      <c r="B150" s="141" t="s">
        <v>133</v>
      </c>
      <c r="C150" s="141" t="s">
        <v>747</v>
      </c>
      <c r="D150" s="142">
        <v>1</v>
      </c>
    </row>
    <row r="151" spans="1:4" x14ac:dyDescent="0.3">
      <c r="A151" s="140" t="s">
        <v>51</v>
      </c>
      <c r="B151" s="141" t="s">
        <v>272</v>
      </c>
      <c r="C151" s="141" t="s">
        <v>748</v>
      </c>
      <c r="D151" s="142">
        <v>1</v>
      </c>
    </row>
    <row r="152" spans="1:4" x14ac:dyDescent="0.3">
      <c r="A152" s="140" t="s">
        <v>52</v>
      </c>
      <c r="B152" s="141" t="s">
        <v>273</v>
      </c>
      <c r="C152" s="141" t="s">
        <v>749</v>
      </c>
      <c r="D152" s="142">
        <v>1</v>
      </c>
    </row>
    <row r="153" spans="1:4" x14ac:dyDescent="0.3">
      <c r="A153" s="140" t="s">
        <v>750</v>
      </c>
      <c r="B153" s="141" t="s">
        <v>274</v>
      </c>
      <c r="C153" s="141" t="s">
        <v>751</v>
      </c>
      <c r="D153" s="142">
        <v>1</v>
      </c>
    </row>
    <row r="154" spans="1:4" x14ac:dyDescent="0.3">
      <c r="A154" s="140" t="s">
        <v>752</v>
      </c>
      <c r="B154" s="141" t="s">
        <v>94</v>
      </c>
      <c r="C154" s="141" t="s">
        <v>753</v>
      </c>
      <c r="D154" s="142">
        <v>1</v>
      </c>
    </row>
    <row r="155" spans="1:4" x14ac:dyDescent="0.3">
      <c r="A155" s="140" t="s">
        <v>754</v>
      </c>
      <c r="B155" s="141" t="s">
        <v>264</v>
      </c>
      <c r="C155" s="141" t="s">
        <v>755</v>
      </c>
      <c r="D155" s="142">
        <v>1</v>
      </c>
    </row>
    <row r="156" spans="1:4" x14ac:dyDescent="0.3">
      <c r="A156" s="140" t="s">
        <v>756</v>
      </c>
      <c r="B156" s="141" t="s">
        <v>198</v>
      </c>
      <c r="C156" s="141" t="s">
        <v>757</v>
      </c>
      <c r="D156" s="142">
        <v>1</v>
      </c>
    </row>
    <row r="157" spans="1:4" x14ac:dyDescent="0.3">
      <c r="A157" s="140" t="s">
        <v>758</v>
      </c>
      <c r="B157" s="141" t="s">
        <v>389</v>
      </c>
      <c r="C157" s="141" t="s">
        <v>759</v>
      </c>
      <c r="D157" s="142">
        <v>1</v>
      </c>
    </row>
    <row r="158" spans="1:4" x14ac:dyDescent="0.3">
      <c r="A158" s="140" t="s">
        <v>53</v>
      </c>
      <c r="B158" s="141" t="s">
        <v>276</v>
      </c>
      <c r="C158" s="141" t="s">
        <v>760</v>
      </c>
      <c r="D158" s="142">
        <v>1</v>
      </c>
    </row>
    <row r="159" spans="1:4" x14ac:dyDescent="0.3">
      <c r="A159" s="140" t="s">
        <v>761</v>
      </c>
      <c r="B159" s="141" t="s">
        <v>430</v>
      </c>
      <c r="C159" s="141" t="s">
        <v>762</v>
      </c>
      <c r="D159" s="142">
        <v>1</v>
      </c>
    </row>
    <row r="160" spans="1:4" x14ac:dyDescent="0.3">
      <c r="A160" s="140" t="s">
        <v>763</v>
      </c>
      <c r="B160" s="141" t="s">
        <v>277</v>
      </c>
      <c r="C160" s="141" t="s">
        <v>764</v>
      </c>
      <c r="D160" s="142">
        <v>1</v>
      </c>
    </row>
    <row r="161" spans="1:4" x14ac:dyDescent="0.3">
      <c r="A161" s="140" t="s">
        <v>765</v>
      </c>
      <c r="B161" s="141" t="s">
        <v>278</v>
      </c>
      <c r="C161" s="141" t="s">
        <v>766</v>
      </c>
      <c r="D161" s="142">
        <v>1</v>
      </c>
    </row>
    <row r="162" spans="1:4" x14ac:dyDescent="0.3">
      <c r="A162" s="140" t="s">
        <v>461</v>
      </c>
      <c r="B162" s="141" t="s">
        <v>279</v>
      </c>
      <c r="C162" s="141" t="s">
        <v>767</v>
      </c>
      <c r="D162" s="142">
        <v>1</v>
      </c>
    </row>
    <row r="163" spans="1:4" x14ac:dyDescent="0.3">
      <c r="A163" s="140" t="s">
        <v>54</v>
      </c>
      <c r="B163" s="141" t="s">
        <v>79</v>
      </c>
      <c r="C163" s="141" t="s">
        <v>768</v>
      </c>
      <c r="D163" s="142">
        <v>1</v>
      </c>
    </row>
    <row r="164" spans="1:4" x14ac:dyDescent="0.3">
      <c r="A164" s="140" t="s">
        <v>769</v>
      </c>
      <c r="B164" s="141" t="s">
        <v>280</v>
      </c>
      <c r="C164" s="141" t="s">
        <v>770</v>
      </c>
      <c r="D164" s="142">
        <v>1</v>
      </c>
    </row>
    <row r="165" spans="1:4" x14ac:dyDescent="0.3">
      <c r="A165" s="140" t="s">
        <v>771</v>
      </c>
      <c r="B165" s="141" t="s">
        <v>134</v>
      </c>
      <c r="C165" s="141" t="s">
        <v>772</v>
      </c>
      <c r="D165" s="142">
        <v>1</v>
      </c>
    </row>
    <row r="166" spans="1:4" x14ac:dyDescent="0.3">
      <c r="A166" s="140" t="s">
        <v>773</v>
      </c>
      <c r="B166" s="141" t="s">
        <v>204</v>
      </c>
      <c r="C166" s="141" t="s">
        <v>774</v>
      </c>
      <c r="D166" s="142">
        <v>1</v>
      </c>
    </row>
    <row r="167" spans="1:4" x14ac:dyDescent="0.3">
      <c r="A167" s="140" t="s">
        <v>418</v>
      </c>
      <c r="B167" s="141" t="s">
        <v>431</v>
      </c>
      <c r="C167" s="141" t="s">
        <v>775</v>
      </c>
      <c r="D167" s="142">
        <v>1</v>
      </c>
    </row>
    <row r="168" spans="1:4" x14ac:dyDescent="0.3">
      <c r="A168" s="140" t="s">
        <v>165</v>
      </c>
      <c r="B168" s="141" t="s">
        <v>282</v>
      </c>
      <c r="C168" s="141" t="s">
        <v>776</v>
      </c>
      <c r="D168" s="142">
        <v>1</v>
      </c>
    </row>
    <row r="169" spans="1:4" x14ac:dyDescent="0.3">
      <c r="A169" s="140" t="s">
        <v>777</v>
      </c>
      <c r="B169" s="141" t="s">
        <v>392</v>
      </c>
      <c r="C169" s="141" t="s">
        <v>778</v>
      </c>
      <c r="D169" s="142">
        <v>1</v>
      </c>
    </row>
    <row r="170" spans="1:4" x14ac:dyDescent="0.3">
      <c r="A170" s="140" t="s">
        <v>56</v>
      </c>
      <c r="B170" s="141" t="s">
        <v>284</v>
      </c>
      <c r="C170" s="141" t="s">
        <v>779</v>
      </c>
      <c r="D170" s="142">
        <v>1</v>
      </c>
    </row>
    <row r="171" spans="1:4" x14ac:dyDescent="0.3">
      <c r="A171" s="140" t="s">
        <v>780</v>
      </c>
      <c r="B171" s="141" t="s">
        <v>285</v>
      </c>
      <c r="C171" s="141" t="s">
        <v>781</v>
      </c>
      <c r="D171" s="142">
        <v>1</v>
      </c>
    </row>
    <row r="172" spans="1:4" x14ac:dyDescent="0.3">
      <c r="A172" s="140" t="s">
        <v>464</v>
      </c>
      <c r="B172" s="141" t="s">
        <v>782</v>
      </c>
      <c r="C172" s="141" t="s">
        <v>783</v>
      </c>
      <c r="D172" s="142">
        <v>1</v>
      </c>
    </row>
    <row r="173" spans="1:4" x14ac:dyDescent="0.3">
      <c r="A173" s="140" t="s">
        <v>784</v>
      </c>
      <c r="B173" s="141" t="s">
        <v>301</v>
      </c>
      <c r="C173" s="141" t="s">
        <v>785</v>
      </c>
      <c r="D173" s="142">
        <v>1</v>
      </c>
    </row>
    <row r="174" spans="1:4" x14ac:dyDescent="0.3">
      <c r="A174" s="140" t="s">
        <v>786</v>
      </c>
      <c r="B174" s="141" t="s">
        <v>286</v>
      </c>
      <c r="C174" s="141" t="s">
        <v>787</v>
      </c>
      <c r="D174" s="142">
        <v>1</v>
      </c>
    </row>
    <row r="175" spans="1:4" x14ac:dyDescent="0.3">
      <c r="A175" s="140" t="s">
        <v>788</v>
      </c>
      <c r="B175" s="141" t="s">
        <v>287</v>
      </c>
      <c r="C175" s="141" t="s">
        <v>789</v>
      </c>
      <c r="D175" s="142">
        <v>1</v>
      </c>
    </row>
    <row r="176" spans="1:4" x14ac:dyDescent="0.3">
      <c r="A176" s="140" t="s">
        <v>790</v>
      </c>
      <c r="B176" s="141" t="s">
        <v>290</v>
      </c>
      <c r="C176" s="141" t="s">
        <v>791</v>
      </c>
      <c r="D176" s="142">
        <v>1</v>
      </c>
    </row>
    <row r="177" spans="1:4" x14ac:dyDescent="0.3">
      <c r="A177" s="140" t="s">
        <v>792</v>
      </c>
      <c r="B177" s="141" t="s">
        <v>291</v>
      </c>
      <c r="C177" s="141" t="s">
        <v>793</v>
      </c>
      <c r="D177" s="142">
        <v>1</v>
      </c>
    </row>
    <row r="178" spans="1:4" x14ac:dyDescent="0.3">
      <c r="A178" s="140" t="s">
        <v>794</v>
      </c>
      <c r="B178" s="141" t="s">
        <v>432</v>
      </c>
      <c r="C178" s="141" t="s">
        <v>795</v>
      </c>
      <c r="D178" s="142">
        <v>1</v>
      </c>
    </row>
    <row r="179" spans="1:4" x14ac:dyDescent="0.3">
      <c r="A179" s="140" t="s">
        <v>796</v>
      </c>
      <c r="B179" s="141" t="s">
        <v>292</v>
      </c>
      <c r="C179" s="141" t="s">
        <v>797</v>
      </c>
      <c r="D179" s="142">
        <v>1</v>
      </c>
    </row>
    <row r="180" spans="1:4" x14ac:dyDescent="0.3">
      <c r="A180" s="140" t="s">
        <v>57</v>
      </c>
      <c r="B180" s="141" t="s">
        <v>293</v>
      </c>
      <c r="C180" s="141" t="s">
        <v>798</v>
      </c>
      <c r="D180" s="142">
        <v>1</v>
      </c>
    </row>
    <row r="181" spans="1:4" x14ac:dyDescent="0.3">
      <c r="A181" s="140" t="s">
        <v>799</v>
      </c>
      <c r="B181" s="141" t="s">
        <v>135</v>
      </c>
      <c r="C181" s="141" t="s">
        <v>800</v>
      </c>
      <c r="D181" s="142">
        <v>1</v>
      </c>
    </row>
    <row r="182" spans="1:4" x14ac:dyDescent="0.3">
      <c r="A182" s="140" t="s">
        <v>801</v>
      </c>
      <c r="B182" s="141" t="s">
        <v>217</v>
      </c>
      <c r="C182" s="141" t="s">
        <v>802</v>
      </c>
      <c r="D182" s="142">
        <v>1</v>
      </c>
    </row>
    <row r="183" spans="1:4" x14ac:dyDescent="0.3">
      <c r="A183" s="140" t="s">
        <v>803</v>
      </c>
      <c r="B183" s="141" t="s">
        <v>103</v>
      </c>
      <c r="C183" s="141" t="s">
        <v>804</v>
      </c>
      <c r="D183" s="142">
        <v>1</v>
      </c>
    </row>
    <row r="184" spans="1:4" x14ac:dyDescent="0.3">
      <c r="A184" s="140" t="s">
        <v>805</v>
      </c>
      <c r="B184" s="141" t="s">
        <v>433</v>
      </c>
      <c r="C184" s="141" t="s">
        <v>806</v>
      </c>
      <c r="D184" s="142">
        <v>1</v>
      </c>
    </row>
    <row r="185" spans="1:4" x14ac:dyDescent="0.3">
      <c r="A185" s="140" t="s">
        <v>807</v>
      </c>
      <c r="B185" s="141" t="s">
        <v>294</v>
      </c>
      <c r="C185" s="141" t="s">
        <v>808</v>
      </c>
      <c r="D185" s="142">
        <v>1</v>
      </c>
    </row>
    <row r="186" spans="1:4" x14ac:dyDescent="0.3">
      <c r="A186" s="140" t="s">
        <v>809</v>
      </c>
      <c r="B186" s="141" t="s">
        <v>295</v>
      </c>
      <c r="C186" s="141" t="s">
        <v>810</v>
      </c>
      <c r="D186" s="142">
        <v>1</v>
      </c>
    </row>
    <row r="187" spans="1:4" x14ac:dyDescent="0.3">
      <c r="A187" s="140" t="s">
        <v>420</v>
      </c>
      <c r="B187" s="141" t="s">
        <v>434</v>
      </c>
      <c r="C187" s="141" t="s">
        <v>811</v>
      </c>
      <c r="D187" s="142">
        <v>1</v>
      </c>
    </row>
    <row r="188" spans="1:4" x14ac:dyDescent="0.3">
      <c r="A188" s="140" t="s">
        <v>812</v>
      </c>
      <c r="B188" s="141" t="s">
        <v>435</v>
      </c>
      <c r="C188" s="141" t="s">
        <v>813</v>
      </c>
      <c r="D188" s="142">
        <v>1</v>
      </c>
    </row>
    <row r="189" spans="1:4" x14ac:dyDescent="0.3">
      <c r="A189" s="140" t="s">
        <v>167</v>
      </c>
      <c r="B189" s="141" t="s">
        <v>296</v>
      </c>
      <c r="C189" s="141" t="s">
        <v>814</v>
      </c>
      <c r="D189" s="142">
        <v>1</v>
      </c>
    </row>
    <row r="190" spans="1:4" x14ac:dyDescent="0.3">
      <c r="A190" s="140" t="s">
        <v>815</v>
      </c>
      <c r="B190" s="141" t="s">
        <v>816</v>
      </c>
      <c r="C190" s="141" t="s">
        <v>817</v>
      </c>
      <c r="D190" s="142">
        <v>1</v>
      </c>
    </row>
    <row r="191" spans="1:4" x14ac:dyDescent="0.3">
      <c r="A191" s="140" t="s">
        <v>818</v>
      </c>
      <c r="B191" s="141" t="s">
        <v>297</v>
      </c>
      <c r="C191" s="141" t="s">
        <v>819</v>
      </c>
      <c r="D191" s="142">
        <v>1</v>
      </c>
    </row>
    <row r="192" spans="1:4" x14ac:dyDescent="0.3">
      <c r="A192" s="140" t="s">
        <v>820</v>
      </c>
      <c r="B192" s="141" t="s">
        <v>401</v>
      </c>
      <c r="C192" s="141" t="s">
        <v>821</v>
      </c>
      <c r="D192" s="142">
        <v>1</v>
      </c>
    </row>
    <row r="193" spans="1:4" x14ac:dyDescent="0.3">
      <c r="A193" s="140" t="s">
        <v>58</v>
      </c>
      <c r="B193" s="141" t="s">
        <v>298</v>
      </c>
      <c r="C193" s="141" t="s">
        <v>822</v>
      </c>
      <c r="D193" s="142">
        <v>1</v>
      </c>
    </row>
    <row r="194" spans="1:4" x14ac:dyDescent="0.3">
      <c r="A194" s="140" t="s">
        <v>823</v>
      </c>
      <c r="B194" s="141" t="s">
        <v>181</v>
      </c>
      <c r="C194" s="141" t="s">
        <v>824</v>
      </c>
      <c r="D194" s="142">
        <v>1</v>
      </c>
    </row>
    <row r="195" spans="1:4" x14ac:dyDescent="0.3">
      <c r="A195" s="140" t="s">
        <v>59</v>
      </c>
      <c r="B195" s="141" t="s">
        <v>299</v>
      </c>
      <c r="C195" s="141" t="s">
        <v>825</v>
      </c>
      <c r="D195" s="142">
        <v>1</v>
      </c>
    </row>
    <row r="196" spans="1:4" x14ac:dyDescent="0.3">
      <c r="A196" s="140" t="s">
        <v>826</v>
      </c>
      <c r="B196" s="141" t="s">
        <v>300</v>
      </c>
      <c r="C196" s="141" t="s">
        <v>827</v>
      </c>
      <c r="D196" s="142">
        <v>1</v>
      </c>
    </row>
    <row r="197" spans="1:4" x14ac:dyDescent="0.3">
      <c r="A197" s="140" t="s">
        <v>828</v>
      </c>
      <c r="B197" s="141" t="s">
        <v>68</v>
      </c>
      <c r="C197" s="141" t="s">
        <v>829</v>
      </c>
      <c r="D197" s="142">
        <v>1</v>
      </c>
    </row>
    <row r="198" spans="1:4" x14ac:dyDescent="0.3">
      <c r="A198" s="140" t="s">
        <v>830</v>
      </c>
      <c r="B198" s="141" t="s">
        <v>302</v>
      </c>
      <c r="C198" s="141" t="s">
        <v>831</v>
      </c>
      <c r="D198" s="142">
        <v>1</v>
      </c>
    </row>
    <row r="199" spans="1:4" x14ac:dyDescent="0.3">
      <c r="A199" s="140" t="s">
        <v>423</v>
      </c>
      <c r="B199" s="141" t="s">
        <v>436</v>
      </c>
      <c r="C199" s="141" t="s">
        <v>832</v>
      </c>
      <c r="D199" s="142">
        <v>1</v>
      </c>
    </row>
    <row r="200" spans="1:4" x14ac:dyDescent="0.3">
      <c r="A200" s="140" t="s">
        <v>60</v>
      </c>
      <c r="B200" s="141" t="s">
        <v>303</v>
      </c>
      <c r="C200" s="141" t="s">
        <v>833</v>
      </c>
      <c r="D200" s="142">
        <v>1</v>
      </c>
    </row>
    <row r="201" spans="1:4" x14ac:dyDescent="0.3">
      <c r="A201" s="140" t="s">
        <v>834</v>
      </c>
      <c r="B201" s="141" t="s">
        <v>304</v>
      </c>
      <c r="C201" s="141" t="s">
        <v>835</v>
      </c>
      <c r="D201" s="142">
        <v>1</v>
      </c>
    </row>
    <row r="202" spans="1:4" x14ac:dyDescent="0.3">
      <c r="A202" s="140" t="s">
        <v>836</v>
      </c>
      <c r="B202" s="141" t="s">
        <v>306</v>
      </c>
      <c r="C202" s="141" t="s">
        <v>837</v>
      </c>
      <c r="D202" s="142">
        <v>1</v>
      </c>
    </row>
    <row r="203" spans="1:4" x14ac:dyDescent="0.3">
      <c r="A203" s="140" t="s">
        <v>838</v>
      </c>
      <c r="B203" s="141" t="s">
        <v>437</v>
      </c>
      <c r="C203" s="141" t="s">
        <v>839</v>
      </c>
      <c r="D203" s="142">
        <v>1</v>
      </c>
    </row>
    <row r="204" spans="1:4" x14ac:dyDescent="0.3">
      <c r="A204" s="140" t="s">
        <v>840</v>
      </c>
      <c r="B204" s="141" t="s">
        <v>307</v>
      </c>
      <c r="C204" s="141" t="s">
        <v>841</v>
      </c>
      <c r="D204" s="142">
        <v>1</v>
      </c>
    </row>
    <row r="205" spans="1:4" x14ac:dyDescent="0.3">
      <c r="A205" s="140" t="s">
        <v>842</v>
      </c>
      <c r="B205" s="141" t="s">
        <v>308</v>
      </c>
      <c r="C205" s="141" t="s">
        <v>843</v>
      </c>
      <c r="D205" s="142">
        <v>1</v>
      </c>
    </row>
    <row r="206" spans="1:4" x14ac:dyDescent="0.3">
      <c r="A206" s="140" t="s">
        <v>844</v>
      </c>
      <c r="B206" s="141" t="s">
        <v>405</v>
      </c>
      <c r="C206" s="141" t="s">
        <v>845</v>
      </c>
      <c r="D206" s="142">
        <v>1</v>
      </c>
    </row>
    <row r="207" spans="1:4" x14ac:dyDescent="0.3">
      <c r="A207" s="140" t="s">
        <v>846</v>
      </c>
      <c r="B207" s="141" t="s">
        <v>309</v>
      </c>
      <c r="C207" s="141" t="s">
        <v>847</v>
      </c>
      <c r="D207" s="142">
        <v>1</v>
      </c>
    </row>
    <row r="208" spans="1:4" x14ac:dyDescent="0.3">
      <c r="A208" s="140" t="s">
        <v>848</v>
      </c>
      <c r="B208" s="141" t="s">
        <v>136</v>
      </c>
      <c r="C208" s="141" t="s">
        <v>849</v>
      </c>
      <c r="D208" s="142">
        <v>1</v>
      </c>
    </row>
    <row r="209" spans="1:4" x14ac:dyDescent="0.3">
      <c r="A209" s="140" t="s">
        <v>62</v>
      </c>
      <c r="B209" s="141" t="s">
        <v>82</v>
      </c>
      <c r="C209" s="141" t="s">
        <v>850</v>
      </c>
      <c r="D209" s="142">
        <v>1</v>
      </c>
    </row>
    <row r="210" spans="1:4" x14ac:dyDescent="0.3">
      <c r="A210" s="140" t="s">
        <v>851</v>
      </c>
      <c r="B210" s="141" t="s">
        <v>310</v>
      </c>
      <c r="C210" s="141" t="s">
        <v>852</v>
      </c>
      <c r="D210" s="142">
        <v>1</v>
      </c>
    </row>
    <row r="211" spans="1:4" x14ac:dyDescent="0.3">
      <c r="A211" s="140" t="s">
        <v>853</v>
      </c>
      <c r="B211" s="141" t="s">
        <v>137</v>
      </c>
      <c r="C211" s="141" t="s">
        <v>854</v>
      </c>
      <c r="D211" s="142">
        <v>1</v>
      </c>
    </row>
    <row r="212" spans="1:4" x14ac:dyDescent="0.3">
      <c r="A212" s="140" t="s">
        <v>92</v>
      </c>
      <c r="B212" s="141" t="s">
        <v>311</v>
      </c>
      <c r="C212" s="141" t="s">
        <v>855</v>
      </c>
      <c r="D212" s="142">
        <v>1</v>
      </c>
    </row>
    <row r="213" spans="1:4" x14ac:dyDescent="0.3">
      <c r="A213" s="140" t="s">
        <v>856</v>
      </c>
      <c r="B213" s="141" t="s">
        <v>312</v>
      </c>
      <c r="C213" s="141" t="s">
        <v>857</v>
      </c>
      <c r="D213" s="142">
        <v>1</v>
      </c>
    </row>
    <row r="214" spans="1:4" x14ac:dyDescent="0.3">
      <c r="A214" s="140" t="s">
        <v>858</v>
      </c>
      <c r="B214" s="141" t="s">
        <v>314</v>
      </c>
      <c r="C214" s="141" t="s">
        <v>859</v>
      </c>
      <c r="D214" s="142">
        <v>1</v>
      </c>
    </row>
    <row r="215" spans="1:4" x14ac:dyDescent="0.3">
      <c r="A215" s="140" t="s">
        <v>860</v>
      </c>
      <c r="B215" s="141" t="s">
        <v>861</v>
      </c>
      <c r="C215" s="141" t="s">
        <v>862</v>
      </c>
      <c r="D215" s="142">
        <v>1</v>
      </c>
    </row>
    <row r="216" spans="1:4" x14ac:dyDescent="0.3">
      <c r="A216" s="140" t="s">
        <v>863</v>
      </c>
      <c r="B216" s="141" t="s">
        <v>315</v>
      </c>
      <c r="C216" s="141" t="s">
        <v>864</v>
      </c>
      <c r="D216" s="142">
        <v>1</v>
      </c>
    </row>
    <row r="217" spans="1:4" x14ac:dyDescent="0.3">
      <c r="A217" s="140" t="s">
        <v>865</v>
      </c>
      <c r="B217" s="141" t="s">
        <v>84</v>
      </c>
      <c r="C217" s="141" t="s">
        <v>866</v>
      </c>
      <c r="D217" s="142">
        <v>1</v>
      </c>
    </row>
    <row r="218" spans="1:4" x14ac:dyDescent="0.3">
      <c r="A218" s="140" t="s">
        <v>64</v>
      </c>
      <c r="B218" s="141" t="s">
        <v>316</v>
      </c>
      <c r="C218" s="141" t="s">
        <v>867</v>
      </c>
      <c r="D218" s="142">
        <v>1</v>
      </c>
    </row>
    <row r="219" spans="1:4" x14ac:dyDescent="0.3">
      <c r="A219" s="140" t="s">
        <v>868</v>
      </c>
      <c r="B219" s="141" t="s">
        <v>305</v>
      </c>
      <c r="C219" s="141" t="s">
        <v>869</v>
      </c>
      <c r="D219" s="142">
        <v>1</v>
      </c>
    </row>
    <row r="220" spans="1:4" x14ac:dyDescent="0.3">
      <c r="A220" s="140" t="s">
        <v>118</v>
      </c>
      <c r="B220" s="141" t="s">
        <v>317</v>
      </c>
      <c r="C220" s="141" t="s">
        <v>870</v>
      </c>
      <c r="D220" s="142">
        <v>1</v>
      </c>
    </row>
    <row r="221" spans="1:4" x14ac:dyDescent="0.3">
      <c r="A221" s="140" t="s">
        <v>871</v>
      </c>
      <c r="B221" s="141" t="s">
        <v>95</v>
      </c>
      <c r="C221" s="141" t="s">
        <v>872</v>
      </c>
      <c r="D221" s="142">
        <v>1</v>
      </c>
    </row>
    <row r="222" spans="1:4" x14ac:dyDescent="0.3">
      <c r="A222" s="140" t="s">
        <v>873</v>
      </c>
      <c r="B222" s="141" t="s">
        <v>318</v>
      </c>
      <c r="C222" s="141" t="s">
        <v>874</v>
      </c>
      <c r="D222" s="142">
        <v>1</v>
      </c>
    </row>
    <row r="223" spans="1:4" x14ac:dyDescent="0.3">
      <c r="A223" s="140" t="s">
        <v>875</v>
      </c>
      <c r="B223" s="141" t="s">
        <v>876</v>
      </c>
      <c r="C223" s="141" t="s">
        <v>877</v>
      </c>
      <c r="D223" s="142">
        <v>1</v>
      </c>
    </row>
    <row r="224" spans="1:4" x14ac:dyDescent="0.3">
      <c r="A224" s="140" t="s">
        <v>878</v>
      </c>
      <c r="B224" s="141" t="s">
        <v>319</v>
      </c>
      <c r="C224" s="141" t="s">
        <v>879</v>
      </c>
      <c r="D224" s="142">
        <v>1</v>
      </c>
    </row>
    <row r="225" spans="1:4" x14ac:dyDescent="0.3">
      <c r="A225" s="140" t="s">
        <v>880</v>
      </c>
      <c r="B225" s="141" t="s">
        <v>320</v>
      </c>
      <c r="C225" s="141" t="s">
        <v>881</v>
      </c>
      <c r="D225" s="142">
        <v>1</v>
      </c>
    </row>
    <row r="226" spans="1:4" x14ac:dyDescent="0.3">
      <c r="A226" s="140" t="s">
        <v>93</v>
      </c>
      <c r="B226" s="141" t="s">
        <v>322</v>
      </c>
      <c r="C226" s="141" t="s">
        <v>882</v>
      </c>
      <c r="D226" s="142">
        <v>1</v>
      </c>
    </row>
    <row r="227" spans="1:4" x14ac:dyDescent="0.3">
      <c r="A227" s="143" t="s">
        <v>883</v>
      </c>
      <c r="B227" s="141" t="s">
        <v>884</v>
      </c>
      <c r="C227" s="141" t="s">
        <v>885</v>
      </c>
      <c r="D227" s="142">
        <v>1</v>
      </c>
    </row>
    <row r="228" spans="1:4" x14ac:dyDescent="0.3">
      <c r="A228" s="137" t="s">
        <v>886</v>
      </c>
      <c r="B228" s="138"/>
      <c r="C228" s="138"/>
      <c r="D228" s="139">
        <v>2</v>
      </c>
    </row>
    <row r="229" spans="1:4" x14ac:dyDescent="0.3">
      <c r="A229" s="140" t="s">
        <v>887</v>
      </c>
      <c r="B229" s="141" t="s">
        <v>249</v>
      </c>
      <c r="C229" s="141" t="s">
        <v>888</v>
      </c>
      <c r="D229" s="142">
        <v>1</v>
      </c>
    </row>
    <row r="230" spans="1:4" x14ac:dyDescent="0.3">
      <c r="A230" s="143" t="s">
        <v>889</v>
      </c>
      <c r="B230" s="141" t="s">
        <v>260</v>
      </c>
      <c r="C230" s="141" t="s">
        <v>890</v>
      </c>
      <c r="D230" s="142">
        <v>1</v>
      </c>
    </row>
    <row r="231" spans="1:4" x14ac:dyDescent="0.3">
      <c r="A231" s="137" t="s">
        <v>891</v>
      </c>
      <c r="B231" s="138"/>
      <c r="C231" s="138"/>
      <c r="D231" s="139">
        <v>11</v>
      </c>
    </row>
    <row r="232" spans="1:4" x14ac:dyDescent="0.3">
      <c r="A232" s="140" t="s">
        <v>892</v>
      </c>
      <c r="B232" s="141" t="s">
        <v>206</v>
      </c>
      <c r="C232" s="141" t="s">
        <v>893</v>
      </c>
      <c r="D232" s="142">
        <v>1</v>
      </c>
    </row>
    <row r="233" spans="1:4" x14ac:dyDescent="0.3">
      <c r="A233" s="140" t="s">
        <v>894</v>
      </c>
      <c r="B233" s="141" t="s">
        <v>123</v>
      </c>
      <c r="C233" s="141" t="s">
        <v>895</v>
      </c>
      <c r="D233" s="142">
        <v>1</v>
      </c>
    </row>
    <row r="234" spans="1:4" x14ac:dyDescent="0.3">
      <c r="A234" s="140" t="s">
        <v>448</v>
      </c>
      <c r="B234" s="141" t="s">
        <v>896</v>
      </c>
      <c r="C234" s="141" t="s">
        <v>897</v>
      </c>
      <c r="D234" s="142">
        <v>1</v>
      </c>
    </row>
    <row r="235" spans="1:4" x14ac:dyDescent="0.3">
      <c r="A235" s="140" t="s">
        <v>898</v>
      </c>
      <c r="B235" s="141" t="s">
        <v>224</v>
      </c>
      <c r="C235" s="141" t="s">
        <v>899</v>
      </c>
      <c r="D235" s="142">
        <v>1</v>
      </c>
    </row>
    <row r="236" spans="1:4" x14ac:dyDescent="0.3">
      <c r="A236" s="140" t="s">
        <v>114</v>
      </c>
      <c r="B236" s="141" t="s">
        <v>229</v>
      </c>
      <c r="C236" s="141" t="s">
        <v>900</v>
      </c>
      <c r="D236" s="142">
        <v>1</v>
      </c>
    </row>
    <row r="237" spans="1:4" x14ac:dyDescent="0.3">
      <c r="A237" s="140" t="s">
        <v>901</v>
      </c>
      <c r="B237" s="141" t="s">
        <v>202</v>
      </c>
      <c r="C237" s="141" t="s">
        <v>902</v>
      </c>
      <c r="D237" s="142">
        <v>1</v>
      </c>
    </row>
    <row r="238" spans="1:4" x14ac:dyDescent="0.3">
      <c r="A238" s="140" t="s">
        <v>55</v>
      </c>
      <c r="B238" s="141" t="s">
        <v>283</v>
      </c>
      <c r="C238" s="141" t="s">
        <v>903</v>
      </c>
      <c r="D238" s="142">
        <v>1</v>
      </c>
    </row>
    <row r="239" spans="1:4" x14ac:dyDescent="0.3">
      <c r="A239" s="140" t="s">
        <v>463</v>
      </c>
      <c r="B239" s="141" t="s">
        <v>904</v>
      </c>
      <c r="C239" s="141" t="s">
        <v>905</v>
      </c>
      <c r="D239" s="142">
        <v>1</v>
      </c>
    </row>
    <row r="240" spans="1:4" x14ac:dyDescent="0.3">
      <c r="A240" s="140" t="s">
        <v>906</v>
      </c>
      <c r="B240" s="141" t="s">
        <v>288</v>
      </c>
      <c r="C240" s="141" t="s">
        <v>907</v>
      </c>
      <c r="D240" s="142">
        <v>1</v>
      </c>
    </row>
    <row r="241" spans="1:4" x14ac:dyDescent="0.3">
      <c r="A241" s="140" t="s">
        <v>908</v>
      </c>
      <c r="B241" s="141" t="s">
        <v>909</v>
      </c>
      <c r="C241" s="141" t="s">
        <v>910</v>
      </c>
      <c r="D241" s="142">
        <v>1</v>
      </c>
    </row>
    <row r="242" spans="1:4" x14ac:dyDescent="0.3">
      <c r="A242" s="143" t="s">
        <v>61</v>
      </c>
      <c r="B242" s="141" t="s">
        <v>81</v>
      </c>
      <c r="C242" s="141" t="s">
        <v>911</v>
      </c>
      <c r="D242" s="142">
        <v>1</v>
      </c>
    </row>
    <row r="243" spans="1:4" x14ac:dyDescent="0.3">
      <c r="A243" s="137" t="s">
        <v>912</v>
      </c>
      <c r="B243" s="138"/>
      <c r="C243" s="138"/>
      <c r="D243" s="139">
        <v>6</v>
      </c>
    </row>
    <row r="244" spans="1:4" x14ac:dyDescent="0.3">
      <c r="A244" s="140" t="s">
        <v>913</v>
      </c>
      <c r="B244" s="141" t="s">
        <v>914</v>
      </c>
      <c r="C244" s="141" t="s">
        <v>915</v>
      </c>
      <c r="D244" s="142">
        <v>1</v>
      </c>
    </row>
    <row r="245" spans="1:4" x14ac:dyDescent="0.3">
      <c r="A245" s="140" t="s">
        <v>916</v>
      </c>
      <c r="B245" s="141" t="s">
        <v>917</v>
      </c>
      <c r="C245" s="141" t="s">
        <v>918</v>
      </c>
      <c r="D245" s="142">
        <v>1</v>
      </c>
    </row>
    <row r="246" spans="1:4" x14ac:dyDescent="0.3">
      <c r="A246" s="140" t="s">
        <v>919</v>
      </c>
      <c r="B246" s="141" t="s">
        <v>920</v>
      </c>
      <c r="C246" s="141" t="s">
        <v>921</v>
      </c>
      <c r="D246" s="142">
        <v>1</v>
      </c>
    </row>
    <row r="247" spans="1:4" x14ac:dyDescent="0.3">
      <c r="A247" s="140" t="s">
        <v>460</v>
      </c>
      <c r="B247" s="141" t="s">
        <v>922</v>
      </c>
      <c r="C247" s="141" t="s">
        <v>923</v>
      </c>
      <c r="D247" s="142">
        <v>1</v>
      </c>
    </row>
    <row r="248" spans="1:4" x14ac:dyDescent="0.3">
      <c r="A248" s="140" t="s">
        <v>924</v>
      </c>
      <c r="B248" s="141" t="s">
        <v>925</v>
      </c>
      <c r="C248" s="141" t="s">
        <v>926</v>
      </c>
      <c r="D248" s="142">
        <v>1</v>
      </c>
    </row>
    <row r="249" spans="1:4" x14ac:dyDescent="0.3">
      <c r="A249" s="143" t="s">
        <v>927</v>
      </c>
      <c r="B249" s="141" t="s">
        <v>928</v>
      </c>
      <c r="C249" s="141" t="s">
        <v>929</v>
      </c>
      <c r="D249" s="142">
        <v>1</v>
      </c>
    </row>
    <row r="250" spans="1:4" x14ac:dyDescent="0.3">
      <c r="A250" s="137" t="s">
        <v>930</v>
      </c>
      <c r="B250" s="138"/>
      <c r="C250" s="138"/>
      <c r="D250" s="139">
        <v>1</v>
      </c>
    </row>
    <row r="251" spans="1:4" x14ac:dyDescent="0.3">
      <c r="A251" s="143" t="s">
        <v>63</v>
      </c>
      <c r="B251" s="141" t="s">
        <v>83</v>
      </c>
      <c r="C251" s="141" t="s">
        <v>931</v>
      </c>
      <c r="D251" s="142">
        <v>1</v>
      </c>
    </row>
    <row r="252" spans="1:4" x14ac:dyDescent="0.3">
      <c r="A252" s="137" t="s">
        <v>932</v>
      </c>
      <c r="B252" s="138"/>
      <c r="C252" s="138"/>
      <c r="D252" s="139">
        <v>1</v>
      </c>
    </row>
    <row r="253" spans="1:4" x14ac:dyDescent="0.3">
      <c r="A253" s="143" t="s">
        <v>933</v>
      </c>
      <c r="B253" s="141" t="s">
        <v>270</v>
      </c>
      <c r="C253" s="141" t="s">
        <v>934</v>
      </c>
      <c r="D253" s="142">
        <v>1</v>
      </c>
    </row>
    <row r="254" spans="1:4" x14ac:dyDescent="0.3">
      <c r="A254" s="144" t="s">
        <v>935</v>
      </c>
      <c r="B254" s="145"/>
      <c r="C254" s="145"/>
      <c r="D254" s="146">
        <v>244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Sheet1!Print_Area</vt:lpstr>
      <vt:lpstr>Όνομα_ΚΕΠΕΥ___ΕΠΕΥ__υποκατάστημα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EPaoulli-2</dc:creator>
  <cp:lastModifiedBy>Andreas G Andreou</cp:lastModifiedBy>
  <cp:lastPrinted>2024-03-21T12:20:17Z</cp:lastPrinted>
  <dcterms:created xsi:type="dcterms:W3CDTF">2009-04-07T05:52:56Z</dcterms:created>
  <dcterms:modified xsi:type="dcterms:W3CDTF">2025-03-21T08:28:59Z</dcterms:modified>
</cp:coreProperties>
</file>