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codeName="ThisWorkbook" defaultThemeVersion="124226"/>
  <bookViews>
    <workbookView xWindow="0" yWindow="0" windowWidth="21570" windowHeight="8055" tabRatio="838"/>
  </bookViews>
  <sheets>
    <sheet name="Instructions" sheetId="1" r:id="rId1"/>
    <sheet name="General Info" sheetId="2" r:id="rId2"/>
    <sheet name="Section A" sheetId="9" r:id="rId3"/>
    <sheet name="Section B" sheetId="5" r:id="rId4"/>
    <sheet name="Section C" sheetId="6" r:id="rId5"/>
    <sheet name="Section D(1)" sheetId="7" r:id="rId6"/>
    <sheet name="Section D(2)" sheetId="17" r:id="rId7"/>
    <sheet name="Section E" sheetId="11" r:id="rId8"/>
    <sheet name="Section F" sheetId="14" r:id="rId9"/>
    <sheet name="Section G" sheetId="15" r:id="rId10"/>
    <sheet name="Section H" sheetId="16" r:id="rId11"/>
    <sheet name="Validation Tests" sheetId="8" r:id="rId12"/>
    <sheet name="Definitions" sheetId="13" r:id="rId13"/>
    <sheet name="Allowed Values" sheetId="12" r:id="rId14"/>
  </sheets>
  <definedNames>
    <definedName name="ClientCategorisationList">'Allowed Values'!$B$262:$B$265</definedName>
    <definedName name="CountriesList">'Allowed Values'!$B$9:$B$259</definedName>
    <definedName name="countrycodes">#REF!</definedName>
    <definedName name="deficit">#REF!</definedName>
    <definedName name="EU_Countries">'Allowed Values'!#REF!</definedName>
    <definedName name="List_basis">'Allowed Values'!#REF!</definedName>
    <definedName name="List_ClientCategorization">'Allowed Values'!$B$263:$B$265</definedName>
    <definedName name="List_ClientsMoney">'Allowed Values'!$B$316:$B$318</definedName>
    <definedName name="List_Countries">'Allowed Values'!$B$10:$B$259</definedName>
    <definedName name="List_Leverage">'Allowed Values'!$B$325:$B$331</definedName>
    <definedName name="List_Relation">'Allowed Values'!$B$281:$B$282</definedName>
    <definedName name="List_Typeofentities">'Allowed Values'!$B$269:$B$278</definedName>
    <definedName name="List_TypeOfEntity">'Allowed Values'!$B$269:$B$274</definedName>
    <definedName name="List_YesNo">'Allowed Values'!$B$321:$B$322</definedName>
    <definedName name="Name_Platform">'Allowed Values'!$B$334:$B$338</definedName>
    <definedName name="NameofPlatform">'Allowed Values'!$B$334:$B$339</definedName>
    <definedName name="No_exceptions_noted">#REF!</definedName>
    <definedName name="_xlnm.Print_Area" localSheetId="13">'Allowed Values'!$A$1:$F$340</definedName>
    <definedName name="_xlnm.Print_Area" localSheetId="12">Definitions!$A$1:$I$146</definedName>
    <definedName name="_xlnm.Print_Area" localSheetId="1">'General Info'!$A$1:$D$39</definedName>
    <definedName name="_xlnm.Print_Area" localSheetId="0">Instructions!$A$1:$N$97</definedName>
    <definedName name="_xlnm.Print_Area" localSheetId="2">'Section A'!$A$1:$K$48</definedName>
    <definedName name="_xlnm.Print_Area" localSheetId="3">'Section B'!$A$1:$G$61</definedName>
    <definedName name="_xlnm.Print_Area" localSheetId="4">'Section C'!$A$1:$H$59</definedName>
    <definedName name="_xlnm.Print_Area" localSheetId="5">'Section D(1)'!$A$1:$R$55</definedName>
    <definedName name="_xlnm.Print_Area" localSheetId="6">'Section D(2)'!$A$1:$M$52</definedName>
    <definedName name="_xlnm.Print_Area" localSheetId="7">'Section E'!$A$1:$L$30</definedName>
    <definedName name="_xlnm.Print_Area" localSheetId="8">'Section F'!$A$1:$N$58</definedName>
    <definedName name="_xlnm.Print_Area" localSheetId="9">'Section G'!$A$1:$E$64</definedName>
    <definedName name="_xlnm.Print_Area" localSheetId="10">'Section H'!$A$1:$C$42</definedName>
    <definedName name="_xlnm.Print_Area" localSheetId="11">'Validation Tests'!$A$1:$C$107</definedName>
    <definedName name="_xlnm.Print_Titles" localSheetId="3">'Section B'!$1:$20</definedName>
    <definedName name="_xlnm.Print_Titles" localSheetId="4">'Section C'!$1:$18</definedName>
    <definedName name="_xlnm.Print_Titles" localSheetId="5">'Section D(1)'!$A:$C,'Section D(1)'!$1:$14</definedName>
    <definedName name="_xlnm.Print_Titles" localSheetId="6">'Section D(2)'!$A:$C,'Section D(2)'!$1:$14</definedName>
    <definedName name="regulated">#REF!</definedName>
    <definedName name="RelationList">'Allowed Values'!$B$281:$B$284</definedName>
    <definedName name="ShortRelationList">'Allowed Values'!$B$281:$B$283</definedName>
    <definedName name="typeofentityList">'Allowed Values'!$B$268:$B$278</definedName>
    <definedName name="ValidationDate_GI">'General Info'!#REF!</definedName>
    <definedName name="ValidationDate_SectionA">'Section A'!#REF!</definedName>
    <definedName name="ValidationDate_SectionB">'Section B'!#REF!</definedName>
    <definedName name="ValidationDate_SectionC">'Section C'!$D$44</definedName>
    <definedName name="ValidationDate_SectionD" localSheetId="6">'Section D(2)'!$D$40</definedName>
    <definedName name="ValidationDate_SectionD">'Section D(1)'!$D$41</definedName>
    <definedName name="ValidationDate_SectionE">'Section E'!$C$29</definedName>
    <definedName name="ValidationDate_SectionF">'Section F'!$D$43</definedName>
    <definedName name="ValidationResult_GI">'General Info'!$C$38</definedName>
    <definedName name="ValidationResult_SectionA">'Section A'!$E$47</definedName>
    <definedName name="ValidationResult_SectionB">'Section B'!$F$14</definedName>
    <definedName name="ValidationResult_SectionC">'Section C'!$F$12</definedName>
    <definedName name="ValidationResult_SectionD" localSheetId="6">'Section D(2)'!$I$6</definedName>
    <definedName name="ValidationResult_SectionD">'Section D(1)'!$M$8</definedName>
    <definedName name="ValidationResult_SectionD_2">'Section D(2)'!$I$6</definedName>
    <definedName name="ValidationResult_SectionD1">'Section D(1)'!$M$8</definedName>
    <definedName name="ValidationResult_SectionD2">'Section D(2)'!$I$6</definedName>
    <definedName name="ValidationResult_SectionE">'Section E'!$E$29</definedName>
    <definedName name="ValidationResult_SectionF">'Section F'!$L$9</definedName>
    <definedName name="Yes">#REF!</definedName>
  </definedNames>
  <calcPr calcId="162913"/>
</workbook>
</file>

<file path=xl/calcChain.xml><?xml version="1.0" encoding="utf-8"?>
<calcChain xmlns="http://schemas.openxmlformats.org/spreadsheetml/2006/main">
  <c r="C38" i="2" l="1"/>
  <c r="D1" i="5" l="1"/>
  <c r="N15" i="7" l="1"/>
  <c r="C32" i="8" l="1"/>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S111" i="7"/>
  <c r="S112" i="7"/>
  <c r="S113" i="7"/>
  <c r="S114" i="7"/>
  <c r="S115" i="7"/>
  <c r="S116" i="7"/>
  <c r="S117" i="7"/>
  <c r="S118" i="7"/>
  <c r="S119" i="7"/>
  <c r="S120" i="7"/>
  <c r="S121" i="7"/>
  <c r="S122" i="7"/>
  <c r="S123" i="7"/>
  <c r="S124" i="7"/>
  <c r="S125" i="7"/>
  <c r="S126" i="7"/>
  <c r="S127" i="7"/>
  <c r="S128" i="7"/>
  <c r="S129" i="7"/>
  <c r="S130" i="7"/>
  <c r="S131" i="7"/>
  <c r="S132" i="7"/>
  <c r="S133" i="7"/>
  <c r="S134" i="7"/>
  <c r="S135" i="7"/>
  <c r="S136" i="7"/>
  <c r="S137" i="7"/>
  <c r="S138" i="7"/>
  <c r="S139" i="7"/>
  <c r="S140" i="7"/>
  <c r="S141" i="7"/>
  <c r="S142" i="7"/>
  <c r="S143" i="7"/>
  <c r="S144" i="7"/>
  <c r="S145" i="7"/>
  <c r="S146" i="7"/>
  <c r="S147" i="7"/>
  <c r="S148" i="7"/>
  <c r="S149" i="7"/>
  <c r="S150" i="7"/>
  <c r="S151" i="7"/>
  <c r="S152" i="7"/>
  <c r="S153" i="7"/>
  <c r="S154" i="7"/>
  <c r="S155" i="7"/>
  <c r="S156" i="7"/>
  <c r="S157" i="7"/>
  <c r="S158" i="7"/>
  <c r="S159" i="7"/>
  <c r="S160" i="7"/>
  <c r="S161" i="7"/>
  <c r="S162" i="7"/>
  <c r="S163" i="7"/>
  <c r="S164" i="7"/>
  <c r="S165" i="7"/>
  <c r="S166" i="7"/>
  <c r="S167" i="7"/>
  <c r="S168" i="7"/>
  <c r="S169" i="7"/>
  <c r="S170" i="7"/>
  <c r="S171" i="7"/>
  <c r="S172" i="7"/>
  <c r="S173" i="7"/>
  <c r="S174" i="7"/>
  <c r="S175" i="7"/>
  <c r="S176" i="7"/>
  <c r="S177" i="7"/>
  <c r="S178" i="7"/>
  <c r="S179" i="7"/>
  <c r="S180" i="7"/>
  <c r="S181" i="7"/>
  <c r="S182" i="7"/>
  <c r="S183" i="7"/>
  <c r="S184" i="7"/>
  <c r="S185" i="7"/>
  <c r="S186" i="7"/>
  <c r="S187" i="7"/>
  <c r="S188" i="7"/>
  <c r="S189" i="7"/>
  <c r="S190" i="7"/>
  <c r="S191" i="7"/>
  <c r="S192" i="7"/>
  <c r="S193" i="7"/>
  <c r="S194" i="7"/>
  <c r="S195" i="7"/>
  <c r="S196" i="7"/>
  <c r="S197" i="7"/>
  <c r="S198" i="7"/>
  <c r="S199" i="7"/>
  <c r="S200" i="7"/>
  <c r="S201" i="7"/>
  <c r="S202" i="7"/>
  <c r="S203" i="7"/>
  <c r="S204" i="7"/>
  <c r="S205" i="7"/>
  <c r="S206" i="7"/>
  <c r="S207" i="7"/>
  <c r="S208" i="7"/>
  <c r="S209" i="7"/>
  <c r="S210" i="7"/>
  <c r="S211" i="7"/>
  <c r="S212" i="7"/>
  <c r="S213" i="7"/>
  <c r="S214" i="7"/>
  <c r="S215" i="7"/>
  <c r="S216" i="7"/>
  <c r="S217" i="7"/>
  <c r="S218" i="7"/>
  <c r="S219" i="7"/>
  <c r="S220" i="7"/>
  <c r="S221" i="7"/>
  <c r="S222" i="7"/>
  <c r="S223" i="7"/>
  <c r="S224" i="7"/>
  <c r="S225" i="7"/>
  <c r="S226" i="7"/>
  <c r="S227" i="7"/>
  <c r="S228" i="7"/>
  <c r="S229" i="7"/>
  <c r="S230" i="7"/>
  <c r="S231" i="7"/>
  <c r="S232" i="7"/>
  <c r="S233" i="7"/>
  <c r="S234" i="7"/>
  <c r="S235" i="7"/>
  <c r="S236" i="7"/>
  <c r="S237" i="7"/>
  <c r="S238" i="7"/>
  <c r="S239" i="7"/>
  <c r="S240" i="7"/>
  <c r="S241" i="7"/>
  <c r="S242" i="7"/>
  <c r="S243" i="7"/>
  <c r="S244" i="7"/>
  <c r="S245" i="7"/>
  <c r="S246" i="7"/>
  <c r="S247" i="7"/>
  <c r="S248" i="7"/>
  <c r="S249" i="7"/>
  <c r="S250" i="7"/>
  <c r="S251" i="7"/>
  <c r="S252" i="7"/>
  <c r="S253" i="7"/>
  <c r="S254" i="7"/>
  <c r="S255" i="7"/>
  <c r="S256" i="7"/>
  <c r="S257" i="7"/>
  <c r="S258" i="7"/>
  <c r="S259" i="7"/>
  <c r="S260" i="7"/>
  <c r="S261" i="7"/>
  <c r="S262" i="7"/>
  <c r="S263" i="7"/>
  <c r="S264" i="7"/>
  <c r="S265" i="7"/>
  <c r="S266" i="7"/>
  <c r="S267" i="7"/>
  <c r="S268" i="7"/>
  <c r="S269" i="7"/>
  <c r="S270" i="7"/>
  <c r="S271" i="7"/>
  <c r="S272" i="7"/>
  <c r="S273" i="7"/>
  <c r="S274" i="7"/>
  <c r="S275" i="7"/>
  <c r="S276" i="7"/>
  <c r="S277" i="7"/>
  <c r="S278" i="7"/>
  <c r="S279" i="7"/>
  <c r="S280" i="7"/>
  <c r="S281" i="7"/>
  <c r="S282" i="7"/>
  <c r="S283" i="7"/>
  <c r="S284" i="7"/>
  <c r="S285" i="7"/>
  <c r="S286" i="7"/>
  <c r="S287" i="7"/>
  <c r="S288" i="7"/>
  <c r="S289" i="7"/>
  <c r="S290" i="7"/>
  <c r="S291" i="7"/>
  <c r="S292" i="7"/>
  <c r="S293" i="7"/>
  <c r="S294" i="7"/>
  <c r="S295" i="7"/>
  <c r="S296" i="7"/>
  <c r="S297" i="7"/>
  <c r="S298" i="7"/>
  <c r="S299" i="7"/>
  <c r="S300" i="7"/>
  <c r="S301" i="7"/>
  <c r="S302" i="7"/>
  <c r="S303" i="7"/>
  <c r="S304" i="7"/>
  <c r="S305" i="7"/>
  <c r="S306" i="7"/>
  <c r="S307" i="7"/>
  <c r="S308" i="7"/>
  <c r="S309" i="7"/>
  <c r="S310" i="7"/>
  <c r="S311" i="7"/>
  <c r="S312" i="7"/>
  <c r="S313" i="7"/>
  <c r="S314" i="7"/>
  <c r="S315" i="7"/>
  <c r="S316" i="7"/>
  <c r="S317" i="7"/>
  <c r="S318" i="7"/>
  <c r="S319" i="7"/>
  <c r="S320" i="7"/>
  <c r="S321" i="7"/>
  <c r="S322" i="7"/>
  <c r="S323" i="7"/>
  <c r="S324" i="7"/>
  <c r="S325" i="7"/>
  <c r="S326" i="7"/>
  <c r="S327" i="7"/>
  <c r="S328" i="7"/>
  <c r="S329" i="7"/>
  <c r="S330" i="7"/>
  <c r="S331" i="7"/>
  <c r="S332" i="7"/>
  <c r="S333" i="7"/>
  <c r="S334" i="7"/>
  <c r="S335" i="7"/>
  <c r="S336" i="7"/>
  <c r="S337" i="7"/>
  <c r="S338" i="7"/>
  <c r="S339" i="7"/>
  <c r="S340" i="7"/>
  <c r="S341" i="7"/>
  <c r="S342" i="7"/>
  <c r="S343" i="7"/>
  <c r="S344" i="7"/>
  <c r="S345" i="7"/>
  <c r="S346" i="7"/>
  <c r="S347" i="7"/>
  <c r="S348" i="7"/>
  <c r="S349" i="7"/>
  <c r="S350" i="7"/>
  <c r="S351" i="7"/>
  <c r="S352" i="7"/>
  <c r="S353" i="7"/>
  <c r="S354" i="7"/>
  <c r="S355" i="7"/>
  <c r="S356" i="7"/>
  <c r="S357" i="7"/>
  <c r="S358" i="7"/>
  <c r="S359" i="7"/>
  <c r="S360" i="7"/>
  <c r="S361" i="7"/>
  <c r="S362" i="7"/>
  <c r="S363" i="7"/>
  <c r="S364" i="7"/>
  <c r="S365" i="7"/>
  <c r="S366" i="7"/>
  <c r="S367" i="7"/>
  <c r="S368" i="7"/>
  <c r="S369" i="7"/>
  <c r="S370" i="7"/>
  <c r="S371" i="7"/>
  <c r="S372" i="7"/>
  <c r="S373" i="7"/>
  <c r="S374" i="7"/>
  <c r="S375" i="7"/>
  <c r="S376" i="7"/>
  <c r="S377" i="7"/>
  <c r="S378" i="7"/>
  <c r="S379" i="7"/>
  <c r="S380" i="7"/>
  <c r="S381" i="7"/>
  <c r="S382" i="7"/>
  <c r="S383" i="7"/>
  <c r="S384" i="7"/>
  <c r="S385" i="7"/>
  <c r="S386" i="7"/>
  <c r="S387" i="7"/>
  <c r="S388" i="7"/>
  <c r="S389" i="7"/>
  <c r="S390" i="7"/>
  <c r="S391" i="7"/>
  <c r="S392" i="7"/>
  <c r="S393" i="7"/>
  <c r="S394" i="7"/>
  <c r="S395" i="7"/>
  <c r="S396" i="7"/>
  <c r="S397" i="7"/>
  <c r="S398" i="7"/>
  <c r="S399" i="7"/>
  <c r="S400" i="7"/>
  <c r="S401" i="7"/>
  <c r="S402" i="7"/>
  <c r="S403" i="7"/>
  <c r="S404" i="7"/>
  <c r="S405" i="7"/>
  <c r="S406" i="7"/>
  <c r="S407" i="7"/>
  <c r="S408" i="7"/>
  <c r="S409" i="7"/>
  <c r="S410" i="7"/>
  <c r="S411" i="7"/>
  <c r="S412" i="7"/>
  <c r="S413" i="7"/>
  <c r="S414" i="7"/>
  <c r="S415" i="7"/>
  <c r="S416" i="7"/>
  <c r="S417" i="7"/>
  <c r="S418" i="7"/>
  <c r="S419" i="7"/>
  <c r="S420" i="7"/>
  <c r="S421" i="7"/>
  <c r="S422" i="7"/>
  <c r="S423" i="7"/>
  <c r="S424" i="7"/>
  <c r="S425" i="7"/>
  <c r="S426" i="7"/>
  <c r="S427" i="7"/>
  <c r="S428" i="7"/>
  <c r="S429" i="7"/>
  <c r="S430" i="7"/>
  <c r="S431" i="7"/>
  <c r="S432" i="7"/>
  <c r="S433" i="7"/>
  <c r="S434" i="7"/>
  <c r="S435" i="7"/>
  <c r="S436" i="7"/>
  <c r="S437" i="7"/>
  <c r="S438" i="7"/>
  <c r="S439" i="7"/>
  <c r="S440" i="7"/>
  <c r="S441" i="7"/>
  <c r="S442" i="7"/>
  <c r="S443" i="7"/>
  <c r="S444" i="7"/>
  <c r="S445" i="7"/>
  <c r="S446" i="7"/>
  <c r="S447" i="7"/>
  <c r="S448" i="7"/>
  <c r="S449" i="7"/>
  <c r="S450" i="7"/>
  <c r="S451" i="7"/>
  <c r="S452" i="7"/>
  <c r="S453" i="7"/>
  <c r="S454" i="7"/>
  <c r="S455" i="7"/>
  <c r="S456" i="7"/>
  <c r="S457" i="7"/>
  <c r="S458" i="7"/>
  <c r="S459" i="7"/>
  <c r="S460" i="7"/>
  <c r="S461" i="7"/>
  <c r="S462" i="7"/>
  <c r="S463" i="7"/>
  <c r="S464" i="7"/>
  <c r="S465" i="7"/>
  <c r="S466" i="7"/>
  <c r="S467" i="7"/>
  <c r="S468" i="7"/>
  <c r="S469" i="7"/>
  <c r="S470" i="7"/>
  <c r="S471" i="7"/>
  <c r="S472" i="7"/>
  <c r="S473" i="7"/>
  <c r="S474" i="7"/>
  <c r="S475" i="7"/>
  <c r="S476" i="7"/>
  <c r="S477" i="7"/>
  <c r="S478" i="7"/>
  <c r="S479" i="7"/>
  <c r="S480" i="7"/>
  <c r="S481" i="7"/>
  <c r="S482" i="7"/>
  <c r="S483" i="7"/>
  <c r="S484" i="7"/>
  <c r="S485" i="7"/>
  <c r="S486" i="7"/>
  <c r="S487" i="7"/>
  <c r="S488" i="7"/>
  <c r="S489" i="7"/>
  <c r="S490" i="7"/>
  <c r="S491" i="7"/>
  <c r="S492" i="7"/>
  <c r="S493" i="7"/>
  <c r="S494" i="7"/>
  <c r="S495" i="7"/>
  <c r="S496" i="7"/>
  <c r="S497" i="7"/>
  <c r="S498" i="7"/>
  <c r="S499" i="7"/>
  <c r="S500" i="7"/>
  <c r="S501" i="7"/>
  <c r="S502" i="7"/>
  <c r="S503" i="7"/>
  <c r="S504" i="7"/>
  <c r="S505" i="7"/>
  <c r="S506" i="7"/>
  <c r="S507" i="7"/>
  <c r="S508" i="7"/>
  <c r="S509" i="7"/>
  <c r="S510" i="7"/>
  <c r="S511" i="7"/>
  <c r="S512" i="7"/>
  <c r="S513" i="7"/>
  <c r="S514" i="7"/>
  <c r="S515" i="7"/>
  <c r="S516" i="7"/>
  <c r="S517" i="7"/>
  <c r="S518" i="7"/>
  <c r="S519" i="7"/>
  <c r="S520" i="7"/>
  <c r="S521" i="7"/>
  <c r="S522" i="7"/>
  <c r="S523" i="7"/>
  <c r="S524" i="7"/>
  <c r="S525" i="7"/>
  <c r="S526" i="7"/>
  <c r="S527" i="7"/>
  <c r="S528" i="7"/>
  <c r="S529" i="7"/>
  <c r="S530" i="7"/>
  <c r="S531" i="7"/>
  <c r="S532" i="7"/>
  <c r="S533" i="7"/>
  <c r="S534" i="7"/>
  <c r="S535" i="7"/>
  <c r="S536" i="7"/>
  <c r="S537" i="7"/>
  <c r="S538" i="7"/>
  <c r="S539" i="7"/>
  <c r="S540" i="7"/>
  <c r="S541" i="7"/>
  <c r="S542" i="7"/>
  <c r="S543" i="7"/>
  <c r="S544" i="7"/>
  <c r="S545" i="7"/>
  <c r="S546" i="7"/>
  <c r="S547" i="7"/>
  <c r="S548" i="7"/>
  <c r="S549" i="7"/>
  <c r="S550" i="7"/>
  <c r="S551" i="7"/>
  <c r="S552" i="7"/>
  <c r="S553" i="7"/>
  <c r="S554" i="7"/>
  <c r="S555" i="7"/>
  <c r="S556" i="7"/>
  <c r="S557" i="7"/>
  <c r="S558" i="7"/>
  <c r="S559" i="7"/>
  <c r="S560" i="7"/>
  <c r="S561" i="7"/>
  <c r="S562" i="7"/>
  <c r="S563" i="7"/>
  <c r="S564" i="7"/>
  <c r="S565" i="7"/>
  <c r="S566" i="7"/>
  <c r="S567" i="7"/>
  <c r="S568" i="7"/>
  <c r="S569" i="7"/>
  <c r="S570" i="7"/>
  <c r="S571" i="7"/>
  <c r="S572" i="7"/>
  <c r="S573" i="7"/>
  <c r="S574" i="7"/>
  <c r="S575" i="7"/>
  <c r="S576" i="7"/>
  <c r="S577" i="7"/>
  <c r="S578" i="7"/>
  <c r="S579" i="7"/>
  <c r="S580" i="7"/>
  <c r="S581" i="7"/>
  <c r="S582" i="7"/>
  <c r="S583" i="7"/>
  <c r="S584" i="7"/>
  <c r="S585" i="7"/>
  <c r="S586" i="7"/>
  <c r="S587" i="7"/>
  <c r="S588" i="7"/>
  <c r="S589" i="7"/>
  <c r="S590" i="7"/>
  <c r="S591" i="7"/>
  <c r="S592" i="7"/>
  <c r="S593" i="7"/>
  <c r="S594" i="7"/>
  <c r="S595" i="7"/>
  <c r="S596" i="7"/>
  <c r="S597" i="7"/>
  <c r="S598" i="7"/>
  <c r="S599" i="7"/>
  <c r="S600" i="7"/>
  <c r="S601" i="7"/>
  <c r="S602" i="7"/>
  <c r="S603" i="7"/>
  <c r="S604" i="7"/>
  <c r="S605" i="7"/>
  <c r="S606" i="7"/>
  <c r="S607" i="7"/>
  <c r="S608" i="7"/>
  <c r="S609" i="7"/>
  <c r="S610" i="7"/>
  <c r="S611" i="7"/>
  <c r="S612" i="7"/>
  <c r="S613" i="7"/>
  <c r="S614" i="7"/>
  <c r="S615" i="7"/>
  <c r="S616" i="7"/>
  <c r="S617" i="7"/>
  <c r="S618" i="7"/>
  <c r="S619" i="7"/>
  <c r="S620" i="7"/>
  <c r="S621" i="7"/>
  <c r="S622" i="7"/>
  <c r="S623" i="7"/>
  <c r="S624" i="7"/>
  <c r="S625" i="7"/>
  <c r="S626" i="7"/>
  <c r="S627" i="7"/>
  <c r="S628" i="7"/>
  <c r="S629" i="7"/>
  <c r="S630" i="7"/>
  <c r="S631" i="7"/>
  <c r="S632" i="7"/>
  <c r="S633" i="7"/>
  <c r="S634" i="7"/>
  <c r="S635" i="7"/>
  <c r="S636" i="7"/>
  <c r="S637" i="7"/>
  <c r="S638" i="7"/>
  <c r="S639" i="7"/>
  <c r="S640" i="7"/>
  <c r="S641" i="7"/>
  <c r="S642" i="7"/>
  <c r="S643" i="7"/>
  <c r="S644" i="7"/>
  <c r="S645" i="7"/>
  <c r="S646" i="7"/>
  <c r="S647" i="7"/>
  <c r="S648" i="7"/>
  <c r="S649" i="7"/>
  <c r="S650" i="7"/>
  <c r="S651" i="7"/>
  <c r="S652" i="7"/>
  <c r="S653" i="7"/>
  <c r="S654" i="7"/>
  <c r="S655" i="7"/>
  <c r="S656" i="7"/>
  <c r="S657" i="7"/>
  <c r="S658" i="7"/>
  <c r="S659" i="7"/>
  <c r="S660" i="7"/>
  <c r="S661" i="7"/>
  <c r="S662" i="7"/>
  <c r="S663" i="7"/>
  <c r="S664" i="7"/>
  <c r="S665" i="7"/>
  <c r="S666" i="7"/>
  <c r="S667" i="7"/>
  <c r="S668" i="7"/>
  <c r="S669" i="7"/>
  <c r="S670" i="7"/>
  <c r="S671" i="7"/>
  <c r="S672" i="7"/>
  <c r="S673" i="7"/>
  <c r="S674" i="7"/>
  <c r="S675" i="7"/>
  <c r="S676" i="7"/>
  <c r="S677" i="7"/>
  <c r="S678" i="7"/>
  <c r="S679" i="7"/>
  <c r="S680" i="7"/>
  <c r="S681" i="7"/>
  <c r="S682" i="7"/>
  <c r="S683" i="7"/>
  <c r="S684" i="7"/>
  <c r="S685" i="7"/>
  <c r="S686" i="7"/>
  <c r="S687" i="7"/>
  <c r="S688" i="7"/>
  <c r="S689" i="7"/>
  <c r="S690" i="7"/>
  <c r="S691" i="7"/>
  <c r="S692" i="7"/>
  <c r="S693" i="7"/>
  <c r="S694" i="7"/>
  <c r="S695" i="7"/>
  <c r="S696" i="7"/>
  <c r="S697" i="7"/>
  <c r="S698" i="7"/>
  <c r="S699" i="7"/>
  <c r="S700" i="7"/>
  <c r="S701" i="7"/>
  <c r="S702" i="7"/>
  <c r="S703" i="7"/>
  <c r="S704" i="7"/>
  <c r="S705" i="7"/>
  <c r="S706" i="7"/>
  <c r="S707" i="7"/>
  <c r="S708" i="7"/>
  <c r="S709" i="7"/>
  <c r="S710" i="7"/>
  <c r="S711" i="7"/>
  <c r="S712" i="7"/>
  <c r="S713" i="7"/>
  <c r="S714" i="7"/>
  <c r="S715" i="7"/>
  <c r="S716" i="7"/>
  <c r="S717" i="7"/>
  <c r="S718" i="7"/>
  <c r="S719" i="7"/>
  <c r="S720" i="7"/>
  <c r="S721" i="7"/>
  <c r="S722" i="7"/>
  <c r="S723" i="7"/>
  <c r="S724" i="7"/>
  <c r="S725" i="7"/>
  <c r="S726" i="7"/>
  <c r="S727" i="7"/>
  <c r="S728" i="7"/>
  <c r="S729" i="7"/>
  <c r="S730" i="7"/>
  <c r="S731" i="7"/>
  <c r="S732" i="7"/>
  <c r="S733" i="7"/>
  <c r="S734" i="7"/>
  <c r="S735" i="7"/>
  <c r="S736" i="7"/>
  <c r="S737" i="7"/>
  <c r="S738" i="7"/>
  <c r="S739" i="7"/>
  <c r="S740" i="7"/>
  <c r="S741" i="7"/>
  <c r="S742" i="7"/>
  <c r="S743" i="7"/>
  <c r="S744" i="7"/>
  <c r="S745" i="7"/>
  <c r="S746" i="7"/>
  <c r="S747" i="7"/>
  <c r="S748" i="7"/>
  <c r="S749" i="7"/>
  <c r="S750" i="7"/>
  <c r="S751" i="7"/>
  <c r="S752" i="7"/>
  <c r="S753" i="7"/>
  <c r="S754" i="7"/>
  <c r="S755" i="7"/>
  <c r="S756" i="7"/>
  <c r="S757" i="7"/>
  <c r="S758" i="7"/>
  <c r="S759" i="7"/>
  <c r="S760" i="7"/>
  <c r="S761" i="7"/>
  <c r="S762" i="7"/>
  <c r="S763" i="7"/>
  <c r="S764" i="7"/>
  <c r="S765" i="7"/>
  <c r="S766" i="7"/>
  <c r="S767" i="7"/>
  <c r="S768" i="7"/>
  <c r="S769" i="7"/>
  <c r="S770" i="7"/>
  <c r="S771" i="7"/>
  <c r="S772" i="7"/>
  <c r="S773" i="7"/>
  <c r="S774" i="7"/>
  <c r="S775" i="7"/>
  <c r="S776" i="7"/>
  <c r="S777" i="7"/>
  <c r="S778" i="7"/>
  <c r="S779" i="7"/>
  <c r="S780" i="7"/>
  <c r="S781" i="7"/>
  <c r="S782" i="7"/>
  <c r="S783" i="7"/>
  <c r="S784" i="7"/>
  <c r="S785" i="7"/>
  <c r="S786" i="7"/>
  <c r="S787" i="7"/>
  <c r="S788" i="7"/>
  <c r="S789" i="7"/>
  <c r="S790" i="7"/>
  <c r="S791" i="7"/>
  <c r="S792" i="7"/>
  <c r="S793" i="7"/>
  <c r="S794" i="7"/>
  <c r="S795" i="7"/>
  <c r="S796" i="7"/>
  <c r="S797" i="7"/>
  <c r="S798" i="7"/>
  <c r="S799" i="7"/>
  <c r="S800" i="7"/>
  <c r="S801" i="7"/>
  <c r="S802" i="7"/>
  <c r="S803" i="7"/>
  <c r="S804" i="7"/>
  <c r="S805" i="7"/>
  <c r="S806" i="7"/>
  <c r="S807" i="7"/>
  <c r="S808" i="7"/>
  <c r="S809" i="7"/>
  <c r="S810" i="7"/>
  <c r="S811" i="7"/>
  <c r="S812" i="7"/>
  <c r="S813" i="7"/>
  <c r="S814" i="7"/>
  <c r="S815" i="7"/>
  <c r="S816" i="7"/>
  <c r="S817" i="7"/>
  <c r="S818" i="7"/>
  <c r="S819" i="7"/>
  <c r="S820" i="7"/>
  <c r="S821" i="7"/>
  <c r="S822" i="7"/>
  <c r="S823" i="7"/>
  <c r="S824" i="7"/>
  <c r="S825" i="7"/>
  <c r="S826" i="7"/>
  <c r="S827" i="7"/>
  <c r="S828" i="7"/>
  <c r="S829" i="7"/>
  <c r="S830" i="7"/>
  <c r="S831" i="7"/>
  <c r="S832" i="7"/>
  <c r="S833" i="7"/>
  <c r="S834" i="7"/>
  <c r="S835" i="7"/>
  <c r="S836" i="7"/>
  <c r="S837" i="7"/>
  <c r="S838" i="7"/>
  <c r="S839" i="7"/>
  <c r="S840" i="7"/>
  <c r="S841" i="7"/>
  <c r="S842" i="7"/>
  <c r="S843" i="7"/>
  <c r="S844" i="7"/>
  <c r="S845" i="7"/>
  <c r="S846" i="7"/>
  <c r="S847" i="7"/>
  <c r="S848" i="7"/>
  <c r="S849" i="7"/>
  <c r="S850" i="7"/>
  <c r="S851" i="7"/>
  <c r="S852" i="7"/>
  <c r="S853" i="7"/>
  <c r="S854" i="7"/>
  <c r="S855" i="7"/>
  <c r="S856" i="7"/>
  <c r="S857" i="7"/>
  <c r="S858" i="7"/>
  <c r="S859" i="7"/>
  <c r="S860" i="7"/>
  <c r="S861" i="7"/>
  <c r="S862" i="7"/>
  <c r="S863" i="7"/>
  <c r="S864" i="7"/>
  <c r="S865" i="7"/>
  <c r="S866" i="7"/>
  <c r="S867" i="7"/>
  <c r="S868" i="7"/>
  <c r="S869" i="7"/>
  <c r="S870" i="7"/>
  <c r="S871" i="7"/>
  <c r="S872" i="7"/>
  <c r="S873" i="7"/>
  <c r="S874" i="7"/>
  <c r="S875" i="7"/>
  <c r="S876" i="7"/>
  <c r="S877" i="7"/>
  <c r="S878" i="7"/>
  <c r="S879" i="7"/>
  <c r="S880" i="7"/>
  <c r="S881" i="7"/>
  <c r="S882" i="7"/>
  <c r="S883" i="7"/>
  <c r="S884" i="7"/>
  <c r="S885" i="7"/>
  <c r="S886" i="7"/>
  <c r="S887" i="7"/>
  <c r="S888" i="7"/>
  <c r="S889" i="7"/>
  <c r="S890" i="7"/>
  <c r="S891" i="7"/>
  <c r="S892" i="7"/>
  <c r="S893" i="7"/>
  <c r="S894" i="7"/>
  <c r="S895" i="7"/>
  <c r="S896" i="7"/>
  <c r="S897" i="7"/>
  <c r="S898" i="7"/>
  <c r="S899" i="7"/>
  <c r="S900" i="7"/>
  <c r="S901" i="7"/>
  <c r="S902" i="7"/>
  <c r="S903" i="7"/>
  <c r="S904" i="7"/>
  <c r="S905" i="7"/>
  <c r="S906" i="7"/>
  <c r="S907" i="7"/>
  <c r="S908" i="7"/>
  <c r="S909" i="7"/>
  <c r="S910" i="7"/>
  <c r="S911" i="7"/>
  <c r="S912" i="7"/>
  <c r="S913" i="7"/>
  <c r="S914" i="7"/>
  <c r="S915" i="7"/>
  <c r="S916" i="7"/>
  <c r="S917" i="7"/>
  <c r="S918" i="7"/>
  <c r="S919" i="7"/>
  <c r="S920" i="7"/>
  <c r="S921" i="7"/>
  <c r="S922" i="7"/>
  <c r="S923" i="7"/>
  <c r="S924" i="7"/>
  <c r="S925" i="7"/>
  <c r="S926" i="7"/>
  <c r="S927" i="7"/>
  <c r="S928" i="7"/>
  <c r="S929" i="7"/>
  <c r="S930" i="7"/>
  <c r="S931" i="7"/>
  <c r="S932" i="7"/>
  <c r="S933" i="7"/>
  <c r="S934" i="7"/>
  <c r="S935" i="7"/>
  <c r="S936" i="7"/>
  <c r="S937" i="7"/>
  <c r="S938" i="7"/>
  <c r="S939" i="7"/>
  <c r="S940" i="7"/>
  <c r="S941" i="7"/>
  <c r="S942" i="7"/>
  <c r="S943" i="7"/>
  <c r="S944" i="7"/>
  <c r="S945" i="7"/>
  <c r="S946" i="7"/>
  <c r="S947" i="7"/>
  <c r="S948" i="7"/>
  <c r="S949" i="7"/>
  <c r="S950" i="7"/>
  <c r="S951" i="7"/>
  <c r="S952" i="7"/>
  <c r="S953" i="7"/>
  <c r="S954" i="7"/>
  <c r="S955" i="7"/>
  <c r="S956" i="7"/>
  <c r="S957" i="7"/>
  <c r="S958" i="7"/>
  <c r="S959" i="7"/>
  <c r="S960" i="7"/>
  <c r="S961" i="7"/>
  <c r="S962" i="7"/>
  <c r="S963" i="7"/>
  <c r="S964" i="7"/>
  <c r="S965" i="7"/>
  <c r="S966" i="7"/>
  <c r="S967" i="7"/>
  <c r="S968" i="7"/>
  <c r="S969" i="7"/>
  <c r="S970" i="7"/>
  <c r="S971" i="7"/>
  <c r="S972" i="7"/>
  <c r="S973" i="7"/>
  <c r="S974" i="7"/>
  <c r="S975" i="7"/>
  <c r="S976" i="7"/>
  <c r="S977" i="7"/>
  <c r="S978" i="7"/>
  <c r="S979" i="7"/>
  <c r="S980" i="7"/>
  <c r="S981" i="7"/>
  <c r="S982" i="7"/>
  <c r="S983" i="7"/>
  <c r="S984" i="7"/>
  <c r="S985" i="7"/>
  <c r="S986" i="7"/>
  <c r="S987" i="7"/>
  <c r="S988" i="7"/>
  <c r="S989" i="7"/>
  <c r="S990" i="7"/>
  <c r="S991" i="7"/>
  <c r="S992" i="7"/>
  <c r="S993" i="7"/>
  <c r="S994" i="7"/>
  <c r="S995" i="7"/>
  <c r="S996" i="7"/>
  <c r="S997" i="7"/>
  <c r="S998" i="7"/>
  <c r="S999" i="7"/>
  <c r="S1000" i="7"/>
  <c r="S1001" i="7"/>
  <c r="S1002" i="7"/>
  <c r="S1003" i="7"/>
  <c r="S1004" i="7"/>
  <c r="S1005" i="7"/>
  <c r="S1006" i="7"/>
  <c r="S1007" i="7"/>
  <c r="S1008" i="7"/>
  <c r="S1009" i="7"/>
  <c r="S1010" i="7"/>
  <c r="S1011" i="7"/>
  <c r="S1012" i="7"/>
  <c r="S1013" i="7"/>
  <c r="S1014" i="7"/>
  <c r="S1015" i="7"/>
  <c r="S17" i="7"/>
  <c r="R17" i="7"/>
  <c r="R18" i="7"/>
  <c r="R19" i="7"/>
  <c r="R20" i="7"/>
  <c r="R21" i="7"/>
  <c r="R22" i="7"/>
  <c r="R23" i="7"/>
  <c r="R24" i="7"/>
  <c r="R25" i="7"/>
  <c r="R26" i="7"/>
  <c r="R27" i="7"/>
  <c r="R28" i="7"/>
  <c r="R29" i="7"/>
  <c r="R30" i="7"/>
  <c r="R31" i="7"/>
  <c r="R32" i="7"/>
  <c r="R33" i="7"/>
  <c r="R34" i="7"/>
  <c r="R35" i="7"/>
  <c r="R36" i="7"/>
  <c r="R37" i="7"/>
  <c r="R38" i="7"/>
  <c r="R39" i="7"/>
  <c r="R40" i="7"/>
  <c r="R41" i="7"/>
  <c r="R42" i="7"/>
  <c r="R43" i="7"/>
  <c r="R44" i="7"/>
  <c r="R45" i="7"/>
  <c r="R46" i="7"/>
  <c r="R47" i="7"/>
  <c r="R48" i="7"/>
  <c r="R49" i="7"/>
  <c r="R50" i="7"/>
  <c r="R51" i="7"/>
  <c r="R52" i="7"/>
  <c r="R53" i="7"/>
  <c r="R54" i="7"/>
  <c r="R55" i="7"/>
  <c r="R56" i="7"/>
  <c r="R57" i="7"/>
  <c r="R58" i="7"/>
  <c r="R59" i="7"/>
  <c r="R60" i="7"/>
  <c r="R61" i="7"/>
  <c r="R62" i="7"/>
  <c r="R63" i="7"/>
  <c r="R64" i="7"/>
  <c r="R65" i="7"/>
  <c r="R66" i="7"/>
  <c r="R67" i="7"/>
  <c r="R68" i="7"/>
  <c r="R69" i="7"/>
  <c r="R70" i="7"/>
  <c r="R71" i="7"/>
  <c r="R72" i="7"/>
  <c r="R73" i="7"/>
  <c r="R74" i="7"/>
  <c r="R75" i="7"/>
  <c r="R76" i="7"/>
  <c r="R77" i="7"/>
  <c r="R78" i="7"/>
  <c r="R79" i="7"/>
  <c r="R80" i="7"/>
  <c r="R81" i="7"/>
  <c r="R82" i="7"/>
  <c r="R83" i="7"/>
  <c r="R84" i="7"/>
  <c r="R85" i="7"/>
  <c r="R86" i="7"/>
  <c r="R87" i="7"/>
  <c r="R88" i="7"/>
  <c r="R89" i="7"/>
  <c r="R90" i="7"/>
  <c r="R91" i="7"/>
  <c r="R92" i="7"/>
  <c r="R93" i="7"/>
  <c r="R94" i="7"/>
  <c r="R95" i="7"/>
  <c r="R96" i="7"/>
  <c r="R97" i="7"/>
  <c r="R98" i="7"/>
  <c r="R99" i="7"/>
  <c r="R100" i="7"/>
  <c r="R101" i="7"/>
  <c r="R102" i="7"/>
  <c r="R103" i="7"/>
  <c r="R104" i="7"/>
  <c r="R105" i="7"/>
  <c r="R106" i="7"/>
  <c r="R107" i="7"/>
  <c r="R108" i="7"/>
  <c r="R109" i="7"/>
  <c r="R110" i="7"/>
  <c r="R111" i="7"/>
  <c r="R112" i="7"/>
  <c r="R113" i="7"/>
  <c r="R114" i="7"/>
  <c r="R115" i="7"/>
  <c r="R116" i="7"/>
  <c r="R117" i="7"/>
  <c r="R118" i="7"/>
  <c r="R119" i="7"/>
  <c r="R120" i="7"/>
  <c r="R121" i="7"/>
  <c r="R122" i="7"/>
  <c r="R123" i="7"/>
  <c r="R124" i="7"/>
  <c r="R125" i="7"/>
  <c r="R126" i="7"/>
  <c r="R127" i="7"/>
  <c r="R128" i="7"/>
  <c r="R129" i="7"/>
  <c r="R130" i="7"/>
  <c r="R131" i="7"/>
  <c r="R132" i="7"/>
  <c r="R133" i="7"/>
  <c r="R134" i="7"/>
  <c r="R135" i="7"/>
  <c r="R136" i="7"/>
  <c r="R137" i="7"/>
  <c r="R138" i="7"/>
  <c r="R139" i="7"/>
  <c r="R140" i="7"/>
  <c r="R141" i="7"/>
  <c r="R142" i="7"/>
  <c r="R143" i="7"/>
  <c r="R144" i="7"/>
  <c r="R145" i="7"/>
  <c r="R146" i="7"/>
  <c r="R147" i="7"/>
  <c r="R148" i="7"/>
  <c r="R149" i="7"/>
  <c r="R150" i="7"/>
  <c r="R151" i="7"/>
  <c r="R152" i="7"/>
  <c r="R153" i="7"/>
  <c r="R154" i="7"/>
  <c r="R155" i="7"/>
  <c r="R156" i="7"/>
  <c r="R157" i="7"/>
  <c r="R158" i="7"/>
  <c r="R159" i="7"/>
  <c r="R160" i="7"/>
  <c r="R161" i="7"/>
  <c r="R162" i="7"/>
  <c r="R163" i="7"/>
  <c r="R164" i="7"/>
  <c r="R165" i="7"/>
  <c r="R166" i="7"/>
  <c r="R167" i="7"/>
  <c r="R168" i="7"/>
  <c r="R169" i="7"/>
  <c r="R170" i="7"/>
  <c r="R171" i="7"/>
  <c r="R172" i="7"/>
  <c r="R173" i="7"/>
  <c r="R174" i="7"/>
  <c r="R175" i="7"/>
  <c r="R176" i="7"/>
  <c r="R177" i="7"/>
  <c r="R178" i="7"/>
  <c r="R179" i="7"/>
  <c r="R180" i="7"/>
  <c r="R181" i="7"/>
  <c r="R182" i="7"/>
  <c r="R183" i="7"/>
  <c r="R184" i="7"/>
  <c r="R185" i="7"/>
  <c r="R186" i="7"/>
  <c r="R187" i="7"/>
  <c r="R188" i="7"/>
  <c r="R189" i="7"/>
  <c r="R190" i="7"/>
  <c r="R191" i="7"/>
  <c r="R192" i="7"/>
  <c r="R193" i="7"/>
  <c r="R194" i="7"/>
  <c r="R195" i="7"/>
  <c r="R196" i="7"/>
  <c r="R197" i="7"/>
  <c r="R198" i="7"/>
  <c r="R199" i="7"/>
  <c r="R200" i="7"/>
  <c r="R201" i="7"/>
  <c r="R202" i="7"/>
  <c r="R203" i="7"/>
  <c r="R204" i="7"/>
  <c r="R205" i="7"/>
  <c r="R206" i="7"/>
  <c r="R207" i="7"/>
  <c r="R208" i="7"/>
  <c r="R209" i="7"/>
  <c r="R210" i="7"/>
  <c r="R211" i="7"/>
  <c r="R212" i="7"/>
  <c r="R213" i="7"/>
  <c r="R214" i="7"/>
  <c r="R215" i="7"/>
  <c r="R216" i="7"/>
  <c r="R217" i="7"/>
  <c r="R218" i="7"/>
  <c r="R219" i="7"/>
  <c r="R220" i="7"/>
  <c r="R221" i="7"/>
  <c r="R222" i="7"/>
  <c r="R223" i="7"/>
  <c r="R224" i="7"/>
  <c r="R225" i="7"/>
  <c r="R226" i="7"/>
  <c r="R227" i="7"/>
  <c r="R228" i="7"/>
  <c r="R229" i="7"/>
  <c r="R230" i="7"/>
  <c r="R231" i="7"/>
  <c r="R232" i="7"/>
  <c r="R233" i="7"/>
  <c r="R234" i="7"/>
  <c r="R235" i="7"/>
  <c r="R236" i="7"/>
  <c r="R237" i="7"/>
  <c r="R238" i="7"/>
  <c r="R239" i="7"/>
  <c r="R240" i="7"/>
  <c r="R241" i="7"/>
  <c r="R242" i="7"/>
  <c r="R243" i="7"/>
  <c r="R244" i="7"/>
  <c r="R245" i="7"/>
  <c r="R246" i="7"/>
  <c r="R247" i="7"/>
  <c r="R248" i="7"/>
  <c r="R249" i="7"/>
  <c r="R250" i="7"/>
  <c r="R251" i="7"/>
  <c r="R252" i="7"/>
  <c r="R253" i="7"/>
  <c r="R254" i="7"/>
  <c r="R255" i="7"/>
  <c r="R256" i="7"/>
  <c r="R257" i="7"/>
  <c r="R258" i="7"/>
  <c r="R259" i="7"/>
  <c r="R260" i="7"/>
  <c r="R261" i="7"/>
  <c r="R262" i="7"/>
  <c r="R263" i="7"/>
  <c r="R264" i="7"/>
  <c r="R265" i="7"/>
  <c r="R266" i="7"/>
  <c r="R267" i="7"/>
  <c r="R268" i="7"/>
  <c r="R269" i="7"/>
  <c r="R270" i="7"/>
  <c r="R271" i="7"/>
  <c r="R272" i="7"/>
  <c r="R273" i="7"/>
  <c r="R274" i="7"/>
  <c r="R275" i="7"/>
  <c r="R276" i="7"/>
  <c r="R277" i="7"/>
  <c r="R278" i="7"/>
  <c r="R279" i="7"/>
  <c r="R280" i="7"/>
  <c r="R281" i="7"/>
  <c r="R282" i="7"/>
  <c r="R283" i="7"/>
  <c r="R284" i="7"/>
  <c r="R285" i="7"/>
  <c r="R286" i="7"/>
  <c r="R287" i="7"/>
  <c r="R288" i="7"/>
  <c r="R289" i="7"/>
  <c r="R290" i="7"/>
  <c r="R291" i="7"/>
  <c r="R292" i="7"/>
  <c r="R293" i="7"/>
  <c r="R294" i="7"/>
  <c r="R295" i="7"/>
  <c r="R296" i="7"/>
  <c r="R297" i="7"/>
  <c r="R298" i="7"/>
  <c r="R299" i="7"/>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R374" i="7"/>
  <c r="R375" i="7"/>
  <c r="R376" i="7"/>
  <c r="R377" i="7"/>
  <c r="R378" i="7"/>
  <c r="R379" i="7"/>
  <c r="R380" i="7"/>
  <c r="R381" i="7"/>
  <c r="R382" i="7"/>
  <c r="R383" i="7"/>
  <c r="R384" i="7"/>
  <c r="R385" i="7"/>
  <c r="R386" i="7"/>
  <c r="R387" i="7"/>
  <c r="R388" i="7"/>
  <c r="R389" i="7"/>
  <c r="R390" i="7"/>
  <c r="R391" i="7"/>
  <c r="R392" i="7"/>
  <c r="R393" i="7"/>
  <c r="R394" i="7"/>
  <c r="R395" i="7"/>
  <c r="R396" i="7"/>
  <c r="R397" i="7"/>
  <c r="R398" i="7"/>
  <c r="R399" i="7"/>
  <c r="R400" i="7"/>
  <c r="R401" i="7"/>
  <c r="R402" i="7"/>
  <c r="R403" i="7"/>
  <c r="R404" i="7"/>
  <c r="R405" i="7"/>
  <c r="R406" i="7"/>
  <c r="R407" i="7"/>
  <c r="R408" i="7"/>
  <c r="R409" i="7"/>
  <c r="R410" i="7"/>
  <c r="R411" i="7"/>
  <c r="R412" i="7"/>
  <c r="R413" i="7"/>
  <c r="R414" i="7"/>
  <c r="R415" i="7"/>
  <c r="R416" i="7"/>
  <c r="R417" i="7"/>
  <c r="R418" i="7"/>
  <c r="R419" i="7"/>
  <c r="R420" i="7"/>
  <c r="R421" i="7"/>
  <c r="R422" i="7"/>
  <c r="R423" i="7"/>
  <c r="R424" i="7"/>
  <c r="R425" i="7"/>
  <c r="R426" i="7"/>
  <c r="R427" i="7"/>
  <c r="R428" i="7"/>
  <c r="R429" i="7"/>
  <c r="R430" i="7"/>
  <c r="R431" i="7"/>
  <c r="R432" i="7"/>
  <c r="R433" i="7"/>
  <c r="R434" i="7"/>
  <c r="R435" i="7"/>
  <c r="R436" i="7"/>
  <c r="R437" i="7"/>
  <c r="R438" i="7"/>
  <c r="R439" i="7"/>
  <c r="R440" i="7"/>
  <c r="R441" i="7"/>
  <c r="R442" i="7"/>
  <c r="R443" i="7"/>
  <c r="R444" i="7"/>
  <c r="R445" i="7"/>
  <c r="R446" i="7"/>
  <c r="R447" i="7"/>
  <c r="R448" i="7"/>
  <c r="R449" i="7"/>
  <c r="R450" i="7"/>
  <c r="R451" i="7"/>
  <c r="R452" i="7"/>
  <c r="R453" i="7"/>
  <c r="R454" i="7"/>
  <c r="R455" i="7"/>
  <c r="R456" i="7"/>
  <c r="R457" i="7"/>
  <c r="R458" i="7"/>
  <c r="R459" i="7"/>
  <c r="R460" i="7"/>
  <c r="R461" i="7"/>
  <c r="R462" i="7"/>
  <c r="R463" i="7"/>
  <c r="R464" i="7"/>
  <c r="R465" i="7"/>
  <c r="R466" i="7"/>
  <c r="R467" i="7"/>
  <c r="R468" i="7"/>
  <c r="R469" i="7"/>
  <c r="R470" i="7"/>
  <c r="R471" i="7"/>
  <c r="R472" i="7"/>
  <c r="R473" i="7"/>
  <c r="R474" i="7"/>
  <c r="R475" i="7"/>
  <c r="R476" i="7"/>
  <c r="R477" i="7"/>
  <c r="R478" i="7"/>
  <c r="R479" i="7"/>
  <c r="R480" i="7"/>
  <c r="R481" i="7"/>
  <c r="R482" i="7"/>
  <c r="R483" i="7"/>
  <c r="R484" i="7"/>
  <c r="R485" i="7"/>
  <c r="R486" i="7"/>
  <c r="R487" i="7"/>
  <c r="R488" i="7"/>
  <c r="R489" i="7"/>
  <c r="R490" i="7"/>
  <c r="R491" i="7"/>
  <c r="R492" i="7"/>
  <c r="R493" i="7"/>
  <c r="R494" i="7"/>
  <c r="R495" i="7"/>
  <c r="R496" i="7"/>
  <c r="R497" i="7"/>
  <c r="R498" i="7"/>
  <c r="R499" i="7"/>
  <c r="R500" i="7"/>
  <c r="R501" i="7"/>
  <c r="R502" i="7"/>
  <c r="R503" i="7"/>
  <c r="R504" i="7"/>
  <c r="R505" i="7"/>
  <c r="R506" i="7"/>
  <c r="R507" i="7"/>
  <c r="R508" i="7"/>
  <c r="R509" i="7"/>
  <c r="R510" i="7"/>
  <c r="R511" i="7"/>
  <c r="R512" i="7"/>
  <c r="R513" i="7"/>
  <c r="R514" i="7"/>
  <c r="R515" i="7"/>
  <c r="R516" i="7"/>
  <c r="R517" i="7"/>
  <c r="R518" i="7"/>
  <c r="R519" i="7"/>
  <c r="R520" i="7"/>
  <c r="R521" i="7"/>
  <c r="R522" i="7"/>
  <c r="R523" i="7"/>
  <c r="R524" i="7"/>
  <c r="R525" i="7"/>
  <c r="R526" i="7"/>
  <c r="R527" i="7"/>
  <c r="R528" i="7"/>
  <c r="R529" i="7"/>
  <c r="R530" i="7"/>
  <c r="R531" i="7"/>
  <c r="R532" i="7"/>
  <c r="R533" i="7"/>
  <c r="R534" i="7"/>
  <c r="R535" i="7"/>
  <c r="R536" i="7"/>
  <c r="R537" i="7"/>
  <c r="R538" i="7"/>
  <c r="R539" i="7"/>
  <c r="R540" i="7"/>
  <c r="R541" i="7"/>
  <c r="R542" i="7"/>
  <c r="R543" i="7"/>
  <c r="R544" i="7"/>
  <c r="R545" i="7"/>
  <c r="R546" i="7"/>
  <c r="R547" i="7"/>
  <c r="R548" i="7"/>
  <c r="R549" i="7"/>
  <c r="R550" i="7"/>
  <c r="R551" i="7"/>
  <c r="R552" i="7"/>
  <c r="R553" i="7"/>
  <c r="R554" i="7"/>
  <c r="R555" i="7"/>
  <c r="R556" i="7"/>
  <c r="R557" i="7"/>
  <c r="R558" i="7"/>
  <c r="R559" i="7"/>
  <c r="R560" i="7"/>
  <c r="R561" i="7"/>
  <c r="R562" i="7"/>
  <c r="R563" i="7"/>
  <c r="R564" i="7"/>
  <c r="R565" i="7"/>
  <c r="R566" i="7"/>
  <c r="R567" i="7"/>
  <c r="R568" i="7"/>
  <c r="R569" i="7"/>
  <c r="R570" i="7"/>
  <c r="R571" i="7"/>
  <c r="R572" i="7"/>
  <c r="R573" i="7"/>
  <c r="R574" i="7"/>
  <c r="R575" i="7"/>
  <c r="R576" i="7"/>
  <c r="R577" i="7"/>
  <c r="R578" i="7"/>
  <c r="R579" i="7"/>
  <c r="R580" i="7"/>
  <c r="R581" i="7"/>
  <c r="R582" i="7"/>
  <c r="R583" i="7"/>
  <c r="R584" i="7"/>
  <c r="R585" i="7"/>
  <c r="R586" i="7"/>
  <c r="R587" i="7"/>
  <c r="R588" i="7"/>
  <c r="R589" i="7"/>
  <c r="R590" i="7"/>
  <c r="R591" i="7"/>
  <c r="R592" i="7"/>
  <c r="R593" i="7"/>
  <c r="R594" i="7"/>
  <c r="R595" i="7"/>
  <c r="R596" i="7"/>
  <c r="R597" i="7"/>
  <c r="R598" i="7"/>
  <c r="R599" i="7"/>
  <c r="R600" i="7"/>
  <c r="R601" i="7"/>
  <c r="R602" i="7"/>
  <c r="R603" i="7"/>
  <c r="R604" i="7"/>
  <c r="R605" i="7"/>
  <c r="R606" i="7"/>
  <c r="R607" i="7"/>
  <c r="R608" i="7"/>
  <c r="R609" i="7"/>
  <c r="R610" i="7"/>
  <c r="R611" i="7"/>
  <c r="R612" i="7"/>
  <c r="R613" i="7"/>
  <c r="R614" i="7"/>
  <c r="R615" i="7"/>
  <c r="R616" i="7"/>
  <c r="R617" i="7"/>
  <c r="R618" i="7"/>
  <c r="R619" i="7"/>
  <c r="R620" i="7"/>
  <c r="R621" i="7"/>
  <c r="R622" i="7"/>
  <c r="R623" i="7"/>
  <c r="R624" i="7"/>
  <c r="R625" i="7"/>
  <c r="R626" i="7"/>
  <c r="R627" i="7"/>
  <c r="R628" i="7"/>
  <c r="R629" i="7"/>
  <c r="R630" i="7"/>
  <c r="R631" i="7"/>
  <c r="R632" i="7"/>
  <c r="R633" i="7"/>
  <c r="R634" i="7"/>
  <c r="R635" i="7"/>
  <c r="R636" i="7"/>
  <c r="R637" i="7"/>
  <c r="R638" i="7"/>
  <c r="R639" i="7"/>
  <c r="R640" i="7"/>
  <c r="R641" i="7"/>
  <c r="R642" i="7"/>
  <c r="R643" i="7"/>
  <c r="R644" i="7"/>
  <c r="R645" i="7"/>
  <c r="R646" i="7"/>
  <c r="R647" i="7"/>
  <c r="R648" i="7"/>
  <c r="R649" i="7"/>
  <c r="R650" i="7"/>
  <c r="R651" i="7"/>
  <c r="R652" i="7"/>
  <c r="R653" i="7"/>
  <c r="R654" i="7"/>
  <c r="R655" i="7"/>
  <c r="R656" i="7"/>
  <c r="R657" i="7"/>
  <c r="R658" i="7"/>
  <c r="R659" i="7"/>
  <c r="R660" i="7"/>
  <c r="R661" i="7"/>
  <c r="R662" i="7"/>
  <c r="R663" i="7"/>
  <c r="R664" i="7"/>
  <c r="R665" i="7"/>
  <c r="R666" i="7"/>
  <c r="R667" i="7"/>
  <c r="R668" i="7"/>
  <c r="R669" i="7"/>
  <c r="R670" i="7"/>
  <c r="R671" i="7"/>
  <c r="R672" i="7"/>
  <c r="R673" i="7"/>
  <c r="R674" i="7"/>
  <c r="R675" i="7"/>
  <c r="R676" i="7"/>
  <c r="R677" i="7"/>
  <c r="R678" i="7"/>
  <c r="R679" i="7"/>
  <c r="R680" i="7"/>
  <c r="R681" i="7"/>
  <c r="R682" i="7"/>
  <c r="R683" i="7"/>
  <c r="R684" i="7"/>
  <c r="R685" i="7"/>
  <c r="R686" i="7"/>
  <c r="R687" i="7"/>
  <c r="R688" i="7"/>
  <c r="R689" i="7"/>
  <c r="R690" i="7"/>
  <c r="R691" i="7"/>
  <c r="R692" i="7"/>
  <c r="R693" i="7"/>
  <c r="R694" i="7"/>
  <c r="R695" i="7"/>
  <c r="R696" i="7"/>
  <c r="R697" i="7"/>
  <c r="R698" i="7"/>
  <c r="R699" i="7"/>
  <c r="R700" i="7"/>
  <c r="R701" i="7"/>
  <c r="R702" i="7"/>
  <c r="R703" i="7"/>
  <c r="R704" i="7"/>
  <c r="R705" i="7"/>
  <c r="R706" i="7"/>
  <c r="R707" i="7"/>
  <c r="R708" i="7"/>
  <c r="R709" i="7"/>
  <c r="R710" i="7"/>
  <c r="R711" i="7"/>
  <c r="R712" i="7"/>
  <c r="R713" i="7"/>
  <c r="R714" i="7"/>
  <c r="R715" i="7"/>
  <c r="R716" i="7"/>
  <c r="R717" i="7"/>
  <c r="R718" i="7"/>
  <c r="R719" i="7"/>
  <c r="R720" i="7"/>
  <c r="R721" i="7"/>
  <c r="R722" i="7"/>
  <c r="R723" i="7"/>
  <c r="R724" i="7"/>
  <c r="R725" i="7"/>
  <c r="R726" i="7"/>
  <c r="R727" i="7"/>
  <c r="R728" i="7"/>
  <c r="R729" i="7"/>
  <c r="R730" i="7"/>
  <c r="R731" i="7"/>
  <c r="R732" i="7"/>
  <c r="R733" i="7"/>
  <c r="R734" i="7"/>
  <c r="R735" i="7"/>
  <c r="R736" i="7"/>
  <c r="R737" i="7"/>
  <c r="R738" i="7"/>
  <c r="R739" i="7"/>
  <c r="R740" i="7"/>
  <c r="R741" i="7"/>
  <c r="R742" i="7"/>
  <c r="R743" i="7"/>
  <c r="R744" i="7"/>
  <c r="R745" i="7"/>
  <c r="R746" i="7"/>
  <c r="R747" i="7"/>
  <c r="R748" i="7"/>
  <c r="R749" i="7"/>
  <c r="R750" i="7"/>
  <c r="R751" i="7"/>
  <c r="R752" i="7"/>
  <c r="R753" i="7"/>
  <c r="R754" i="7"/>
  <c r="R755" i="7"/>
  <c r="R756" i="7"/>
  <c r="R757" i="7"/>
  <c r="R758" i="7"/>
  <c r="R759" i="7"/>
  <c r="R760" i="7"/>
  <c r="R761" i="7"/>
  <c r="R762" i="7"/>
  <c r="R763" i="7"/>
  <c r="R764" i="7"/>
  <c r="R765" i="7"/>
  <c r="R766" i="7"/>
  <c r="R767" i="7"/>
  <c r="R768" i="7"/>
  <c r="R769" i="7"/>
  <c r="R770" i="7"/>
  <c r="R771" i="7"/>
  <c r="R772" i="7"/>
  <c r="R773" i="7"/>
  <c r="R774" i="7"/>
  <c r="R775" i="7"/>
  <c r="R776" i="7"/>
  <c r="R777" i="7"/>
  <c r="R778" i="7"/>
  <c r="R779" i="7"/>
  <c r="R780" i="7"/>
  <c r="R781" i="7"/>
  <c r="R782" i="7"/>
  <c r="R783" i="7"/>
  <c r="R784" i="7"/>
  <c r="R785" i="7"/>
  <c r="R786" i="7"/>
  <c r="R787" i="7"/>
  <c r="R788" i="7"/>
  <c r="R789" i="7"/>
  <c r="R790" i="7"/>
  <c r="R791" i="7"/>
  <c r="R792" i="7"/>
  <c r="R793" i="7"/>
  <c r="R794" i="7"/>
  <c r="R795" i="7"/>
  <c r="R796" i="7"/>
  <c r="R797" i="7"/>
  <c r="R798" i="7"/>
  <c r="R799" i="7"/>
  <c r="R800" i="7"/>
  <c r="R801" i="7"/>
  <c r="R802" i="7"/>
  <c r="R803" i="7"/>
  <c r="R804" i="7"/>
  <c r="R805" i="7"/>
  <c r="R806" i="7"/>
  <c r="R807" i="7"/>
  <c r="R808" i="7"/>
  <c r="R809" i="7"/>
  <c r="R810" i="7"/>
  <c r="R811" i="7"/>
  <c r="R812" i="7"/>
  <c r="R813" i="7"/>
  <c r="R814" i="7"/>
  <c r="R815" i="7"/>
  <c r="R816" i="7"/>
  <c r="R817" i="7"/>
  <c r="R818" i="7"/>
  <c r="R819" i="7"/>
  <c r="R820" i="7"/>
  <c r="R821" i="7"/>
  <c r="R822" i="7"/>
  <c r="R823" i="7"/>
  <c r="R824" i="7"/>
  <c r="R825" i="7"/>
  <c r="R826" i="7"/>
  <c r="R827" i="7"/>
  <c r="R828" i="7"/>
  <c r="R829" i="7"/>
  <c r="R830" i="7"/>
  <c r="R831" i="7"/>
  <c r="R832" i="7"/>
  <c r="R833" i="7"/>
  <c r="R834" i="7"/>
  <c r="R835" i="7"/>
  <c r="R836" i="7"/>
  <c r="R837" i="7"/>
  <c r="R838" i="7"/>
  <c r="R839" i="7"/>
  <c r="R840" i="7"/>
  <c r="R841" i="7"/>
  <c r="R842" i="7"/>
  <c r="R843" i="7"/>
  <c r="R844" i="7"/>
  <c r="R845" i="7"/>
  <c r="R846" i="7"/>
  <c r="R847" i="7"/>
  <c r="R848" i="7"/>
  <c r="R849" i="7"/>
  <c r="R850" i="7"/>
  <c r="R851" i="7"/>
  <c r="R852" i="7"/>
  <c r="R853" i="7"/>
  <c r="R854" i="7"/>
  <c r="R855" i="7"/>
  <c r="R856" i="7"/>
  <c r="R857" i="7"/>
  <c r="R858" i="7"/>
  <c r="R859" i="7"/>
  <c r="R860" i="7"/>
  <c r="R861" i="7"/>
  <c r="R862" i="7"/>
  <c r="R863" i="7"/>
  <c r="R864" i="7"/>
  <c r="R865" i="7"/>
  <c r="R866" i="7"/>
  <c r="R867" i="7"/>
  <c r="R868" i="7"/>
  <c r="R869" i="7"/>
  <c r="R870" i="7"/>
  <c r="R871" i="7"/>
  <c r="R872" i="7"/>
  <c r="R873" i="7"/>
  <c r="R874" i="7"/>
  <c r="R875" i="7"/>
  <c r="R876" i="7"/>
  <c r="R877" i="7"/>
  <c r="R878" i="7"/>
  <c r="R879" i="7"/>
  <c r="R880" i="7"/>
  <c r="R881" i="7"/>
  <c r="R882" i="7"/>
  <c r="R883" i="7"/>
  <c r="R884" i="7"/>
  <c r="R885" i="7"/>
  <c r="R886" i="7"/>
  <c r="R887" i="7"/>
  <c r="R888" i="7"/>
  <c r="R889" i="7"/>
  <c r="R890" i="7"/>
  <c r="R891" i="7"/>
  <c r="R892" i="7"/>
  <c r="R893" i="7"/>
  <c r="R894" i="7"/>
  <c r="R895" i="7"/>
  <c r="R896" i="7"/>
  <c r="R897" i="7"/>
  <c r="R898" i="7"/>
  <c r="R899" i="7"/>
  <c r="R900" i="7"/>
  <c r="R901" i="7"/>
  <c r="R902" i="7"/>
  <c r="R903" i="7"/>
  <c r="R904" i="7"/>
  <c r="R905" i="7"/>
  <c r="R906" i="7"/>
  <c r="R907" i="7"/>
  <c r="R908" i="7"/>
  <c r="R909" i="7"/>
  <c r="R910" i="7"/>
  <c r="R911" i="7"/>
  <c r="R912" i="7"/>
  <c r="R913" i="7"/>
  <c r="R914" i="7"/>
  <c r="R915" i="7"/>
  <c r="R916" i="7"/>
  <c r="R917" i="7"/>
  <c r="R918" i="7"/>
  <c r="R919" i="7"/>
  <c r="R920" i="7"/>
  <c r="R921" i="7"/>
  <c r="R922" i="7"/>
  <c r="R923" i="7"/>
  <c r="R924" i="7"/>
  <c r="R925" i="7"/>
  <c r="R926" i="7"/>
  <c r="R927" i="7"/>
  <c r="R928" i="7"/>
  <c r="R929" i="7"/>
  <c r="R930" i="7"/>
  <c r="R931" i="7"/>
  <c r="R932" i="7"/>
  <c r="R933" i="7"/>
  <c r="R934" i="7"/>
  <c r="R935" i="7"/>
  <c r="R936" i="7"/>
  <c r="R937" i="7"/>
  <c r="R938" i="7"/>
  <c r="R939" i="7"/>
  <c r="R940" i="7"/>
  <c r="R941" i="7"/>
  <c r="R942" i="7"/>
  <c r="R943" i="7"/>
  <c r="R944" i="7"/>
  <c r="R945" i="7"/>
  <c r="R946" i="7"/>
  <c r="R947" i="7"/>
  <c r="R948" i="7"/>
  <c r="R949" i="7"/>
  <c r="R950" i="7"/>
  <c r="R951" i="7"/>
  <c r="R952" i="7"/>
  <c r="R953" i="7"/>
  <c r="R954" i="7"/>
  <c r="R955" i="7"/>
  <c r="R956" i="7"/>
  <c r="R957" i="7"/>
  <c r="R958" i="7"/>
  <c r="R959" i="7"/>
  <c r="R960" i="7"/>
  <c r="R961" i="7"/>
  <c r="R962" i="7"/>
  <c r="R963" i="7"/>
  <c r="R964" i="7"/>
  <c r="R965" i="7"/>
  <c r="R966" i="7"/>
  <c r="R967" i="7"/>
  <c r="R968" i="7"/>
  <c r="R969" i="7"/>
  <c r="R970" i="7"/>
  <c r="R971" i="7"/>
  <c r="R972" i="7"/>
  <c r="R973" i="7"/>
  <c r="R974" i="7"/>
  <c r="R975" i="7"/>
  <c r="R976" i="7"/>
  <c r="R977" i="7"/>
  <c r="R978" i="7"/>
  <c r="R979" i="7"/>
  <c r="R980" i="7"/>
  <c r="R981" i="7"/>
  <c r="R982" i="7"/>
  <c r="R983" i="7"/>
  <c r="R984" i="7"/>
  <c r="R985" i="7"/>
  <c r="R986" i="7"/>
  <c r="R987" i="7"/>
  <c r="R988" i="7"/>
  <c r="R989" i="7"/>
  <c r="R990" i="7"/>
  <c r="R991" i="7"/>
  <c r="R992" i="7"/>
  <c r="R993" i="7"/>
  <c r="R994" i="7"/>
  <c r="R995" i="7"/>
  <c r="R996" i="7"/>
  <c r="R997" i="7"/>
  <c r="R998" i="7"/>
  <c r="R999" i="7"/>
  <c r="R1000" i="7"/>
  <c r="R1001" i="7"/>
  <c r="R1002" i="7"/>
  <c r="R1003" i="7"/>
  <c r="R1004" i="7"/>
  <c r="R1005" i="7"/>
  <c r="R1006" i="7"/>
  <c r="R1007" i="7"/>
  <c r="R1008" i="7"/>
  <c r="R1009" i="7"/>
  <c r="R1010" i="7"/>
  <c r="R1011" i="7"/>
  <c r="R1012" i="7"/>
  <c r="R1013" i="7"/>
  <c r="R1014" i="7"/>
  <c r="R1015" i="7"/>
  <c r="R16" i="7"/>
  <c r="S16" i="7" s="1"/>
  <c r="V7" i="7" s="1"/>
  <c r="Q15" i="7"/>
  <c r="Q13" i="7"/>
  <c r="C16" i="14" l="1"/>
  <c r="E15" i="15"/>
  <c r="N16" i="14"/>
  <c r="M16" i="14"/>
  <c r="L16" i="14"/>
  <c r="K16" i="14"/>
  <c r="J16" i="14"/>
  <c r="I16" i="14"/>
  <c r="H16" i="14"/>
  <c r="G16" i="14"/>
  <c r="F16" i="14"/>
  <c r="E16" i="14"/>
  <c r="C1" i="11" l="1"/>
  <c r="C48" i="8" l="1"/>
  <c r="C46" i="8"/>
  <c r="C44" i="8"/>
  <c r="B41" i="16" l="1"/>
  <c r="E29" i="11"/>
  <c r="F14" i="5"/>
  <c r="E47" i="9"/>
  <c r="C98" i="8"/>
  <c r="C39" i="15"/>
  <c r="C92" i="8" s="1"/>
  <c r="E40" i="15"/>
  <c r="C94" i="8" l="1"/>
  <c r="G40" i="15"/>
  <c r="A3" i="16"/>
  <c r="A3" i="15"/>
  <c r="D1" i="14"/>
  <c r="D1" i="17"/>
  <c r="D1" i="7"/>
  <c r="D1" i="6"/>
  <c r="E1" i="9"/>
  <c r="E44" i="15"/>
  <c r="E50" i="15" s="1"/>
  <c r="E58" i="15" s="1"/>
  <c r="C44" i="15"/>
  <c r="C90" i="8"/>
  <c r="C88" i="8"/>
  <c r="C86" i="8"/>
  <c r="C84" i="8"/>
  <c r="C82" i="8"/>
  <c r="C80" i="8"/>
  <c r="C72" i="8"/>
  <c r="C74" i="8"/>
  <c r="C50" i="15" l="1"/>
  <c r="C58" i="15" s="1"/>
  <c r="C70" i="8"/>
  <c r="C68" i="8"/>
  <c r="C35" i="16" l="1"/>
  <c r="C33" i="16"/>
  <c r="L16" i="17" l="1"/>
  <c r="G39" i="15" l="1"/>
  <c r="B63" i="15" s="1"/>
  <c r="L8" i="9" l="1"/>
  <c r="E21" i="5" l="1"/>
  <c r="B22" i="11" l="1"/>
  <c r="L23" i="5" l="1"/>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L616" i="5"/>
  <c r="L617" i="5"/>
  <c r="L618" i="5"/>
  <c r="L619" i="5"/>
  <c r="L620" i="5"/>
  <c r="L621" i="5"/>
  <c r="L622" i="5"/>
  <c r="L623" i="5"/>
  <c r="L624" i="5"/>
  <c r="L625" i="5"/>
  <c r="L626" i="5"/>
  <c r="L627" i="5"/>
  <c r="L628" i="5"/>
  <c r="L629" i="5"/>
  <c r="L630" i="5"/>
  <c r="L631" i="5"/>
  <c r="L632" i="5"/>
  <c r="L633" i="5"/>
  <c r="L634" i="5"/>
  <c r="L635" i="5"/>
  <c r="L636" i="5"/>
  <c r="L637" i="5"/>
  <c r="L638" i="5"/>
  <c r="L639" i="5"/>
  <c r="L640" i="5"/>
  <c r="L641" i="5"/>
  <c r="L642" i="5"/>
  <c r="L643" i="5"/>
  <c r="L644" i="5"/>
  <c r="L645" i="5"/>
  <c r="L646" i="5"/>
  <c r="L647" i="5"/>
  <c r="L648" i="5"/>
  <c r="L649" i="5"/>
  <c r="L650" i="5"/>
  <c r="L651" i="5"/>
  <c r="L652" i="5"/>
  <c r="L653" i="5"/>
  <c r="L654" i="5"/>
  <c r="L655" i="5"/>
  <c r="L656" i="5"/>
  <c r="L657" i="5"/>
  <c r="L658" i="5"/>
  <c r="L659" i="5"/>
  <c r="L660" i="5"/>
  <c r="L661" i="5"/>
  <c r="L662" i="5"/>
  <c r="L663" i="5"/>
  <c r="L664" i="5"/>
  <c r="L665" i="5"/>
  <c r="L666" i="5"/>
  <c r="L667" i="5"/>
  <c r="L668" i="5"/>
  <c r="L669" i="5"/>
  <c r="L670" i="5"/>
  <c r="L671" i="5"/>
  <c r="L672" i="5"/>
  <c r="L673" i="5"/>
  <c r="L674" i="5"/>
  <c r="L675" i="5"/>
  <c r="L676" i="5"/>
  <c r="L677" i="5"/>
  <c r="L678" i="5"/>
  <c r="L679" i="5"/>
  <c r="L680" i="5"/>
  <c r="L681" i="5"/>
  <c r="L682" i="5"/>
  <c r="L683" i="5"/>
  <c r="L684" i="5"/>
  <c r="L685" i="5"/>
  <c r="L686" i="5"/>
  <c r="L687" i="5"/>
  <c r="L688" i="5"/>
  <c r="L689" i="5"/>
  <c r="L690" i="5"/>
  <c r="L691" i="5"/>
  <c r="L692" i="5"/>
  <c r="L693" i="5"/>
  <c r="L694" i="5"/>
  <c r="L695" i="5"/>
  <c r="L696" i="5"/>
  <c r="L697" i="5"/>
  <c r="L698" i="5"/>
  <c r="L699" i="5"/>
  <c r="L700" i="5"/>
  <c r="L701" i="5"/>
  <c r="L702" i="5"/>
  <c r="L703" i="5"/>
  <c r="L704" i="5"/>
  <c r="L705" i="5"/>
  <c r="L706" i="5"/>
  <c r="L707" i="5"/>
  <c r="L708" i="5"/>
  <c r="L709" i="5"/>
  <c r="L710" i="5"/>
  <c r="L711" i="5"/>
  <c r="L712" i="5"/>
  <c r="L713" i="5"/>
  <c r="L714" i="5"/>
  <c r="L715" i="5"/>
  <c r="L716" i="5"/>
  <c r="L717" i="5"/>
  <c r="L718" i="5"/>
  <c r="L719" i="5"/>
  <c r="L720" i="5"/>
  <c r="L721" i="5"/>
  <c r="L722" i="5"/>
  <c r="L723" i="5"/>
  <c r="L724" i="5"/>
  <c r="L725" i="5"/>
  <c r="L726" i="5"/>
  <c r="L727" i="5"/>
  <c r="L728" i="5"/>
  <c r="L729" i="5"/>
  <c r="L730" i="5"/>
  <c r="L731" i="5"/>
  <c r="L732" i="5"/>
  <c r="L733" i="5"/>
  <c r="L734" i="5"/>
  <c r="L735" i="5"/>
  <c r="L736" i="5"/>
  <c r="L737" i="5"/>
  <c r="L738" i="5"/>
  <c r="L739" i="5"/>
  <c r="L740" i="5"/>
  <c r="L741" i="5"/>
  <c r="L742" i="5"/>
  <c r="L743" i="5"/>
  <c r="L744" i="5"/>
  <c r="L745" i="5"/>
  <c r="L746" i="5"/>
  <c r="L747" i="5"/>
  <c r="L748" i="5"/>
  <c r="L749" i="5"/>
  <c r="L750" i="5"/>
  <c r="L751" i="5"/>
  <c r="L752" i="5"/>
  <c r="L753" i="5"/>
  <c r="L754" i="5"/>
  <c r="L755" i="5"/>
  <c r="L756" i="5"/>
  <c r="L757" i="5"/>
  <c r="L758" i="5"/>
  <c r="L759" i="5"/>
  <c r="L760" i="5"/>
  <c r="L761" i="5"/>
  <c r="L762" i="5"/>
  <c r="L763" i="5"/>
  <c r="L764" i="5"/>
  <c r="L765" i="5"/>
  <c r="L766" i="5"/>
  <c r="L767" i="5"/>
  <c r="L768" i="5"/>
  <c r="L769" i="5"/>
  <c r="L770" i="5"/>
  <c r="L771" i="5"/>
  <c r="L772" i="5"/>
  <c r="L773" i="5"/>
  <c r="L774" i="5"/>
  <c r="L775" i="5"/>
  <c r="L776" i="5"/>
  <c r="L777" i="5"/>
  <c r="L778" i="5"/>
  <c r="L779" i="5"/>
  <c r="L780" i="5"/>
  <c r="L781" i="5"/>
  <c r="L782" i="5"/>
  <c r="L783" i="5"/>
  <c r="L784" i="5"/>
  <c r="L785" i="5"/>
  <c r="L786" i="5"/>
  <c r="L787" i="5"/>
  <c r="L788" i="5"/>
  <c r="L789" i="5"/>
  <c r="L790" i="5"/>
  <c r="L791" i="5"/>
  <c r="L792" i="5"/>
  <c r="L793" i="5"/>
  <c r="L794" i="5"/>
  <c r="L795" i="5"/>
  <c r="L796" i="5"/>
  <c r="L797" i="5"/>
  <c r="L798" i="5"/>
  <c r="L799" i="5"/>
  <c r="L800" i="5"/>
  <c r="L801" i="5"/>
  <c r="L802" i="5"/>
  <c r="L803" i="5"/>
  <c r="L804" i="5"/>
  <c r="L805" i="5"/>
  <c r="L806" i="5"/>
  <c r="L807"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L935" i="5"/>
  <c r="L936" i="5"/>
  <c r="L937" i="5"/>
  <c r="L938" i="5"/>
  <c r="L939" i="5"/>
  <c r="L940" i="5"/>
  <c r="L941" i="5"/>
  <c r="L942" i="5"/>
  <c r="L943" i="5"/>
  <c r="L944" i="5"/>
  <c r="L945" i="5"/>
  <c r="L946" i="5"/>
  <c r="L947" i="5"/>
  <c r="L948" i="5"/>
  <c r="L949" i="5"/>
  <c r="L950" i="5"/>
  <c r="L951" i="5"/>
  <c r="L952" i="5"/>
  <c r="L953" i="5"/>
  <c r="L954" i="5"/>
  <c r="L955" i="5"/>
  <c r="L956" i="5"/>
  <c r="L957" i="5"/>
  <c r="L958" i="5"/>
  <c r="L959" i="5"/>
  <c r="L960" i="5"/>
  <c r="L961" i="5"/>
  <c r="L962" i="5"/>
  <c r="L963" i="5"/>
  <c r="L964" i="5"/>
  <c r="L965" i="5"/>
  <c r="L966" i="5"/>
  <c r="L967" i="5"/>
  <c r="L968" i="5"/>
  <c r="L969" i="5"/>
  <c r="L970" i="5"/>
  <c r="L971" i="5"/>
  <c r="L972" i="5"/>
  <c r="L973" i="5"/>
  <c r="L974" i="5"/>
  <c r="L975" i="5"/>
  <c r="L976" i="5"/>
  <c r="L977" i="5"/>
  <c r="L978" i="5"/>
  <c r="L979" i="5"/>
  <c r="L980" i="5"/>
  <c r="L981" i="5"/>
  <c r="L982" i="5"/>
  <c r="L983" i="5"/>
  <c r="L984" i="5"/>
  <c r="L985" i="5"/>
  <c r="L986" i="5"/>
  <c r="L987" i="5"/>
  <c r="L988" i="5"/>
  <c r="L989" i="5"/>
  <c r="L990" i="5"/>
  <c r="L991" i="5"/>
  <c r="L992" i="5"/>
  <c r="L993" i="5"/>
  <c r="L994" i="5"/>
  <c r="L995" i="5"/>
  <c r="L996" i="5"/>
  <c r="L997" i="5"/>
  <c r="L998" i="5"/>
  <c r="L999" i="5"/>
  <c r="L1000" i="5"/>
  <c r="L1001" i="5"/>
  <c r="L1002" i="5"/>
  <c r="L1003" i="5"/>
  <c r="L1004" i="5"/>
  <c r="L1005" i="5"/>
  <c r="L1006" i="5"/>
  <c r="L1007" i="5"/>
  <c r="L1008" i="5"/>
  <c r="L1009" i="5"/>
  <c r="L1010" i="5"/>
  <c r="L1011" i="5"/>
  <c r="L1012" i="5"/>
  <c r="L1013" i="5"/>
  <c r="L1014" i="5"/>
  <c r="L1015" i="5"/>
  <c r="L1016" i="5"/>
  <c r="L1017" i="5"/>
  <c r="L1018" i="5"/>
  <c r="L1019" i="5"/>
  <c r="L1020" i="5"/>
  <c r="L1021" i="5"/>
  <c r="L22" i="5"/>
  <c r="L21" i="5" s="1"/>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K263" i="5"/>
  <c r="K264" i="5"/>
  <c r="K265" i="5"/>
  <c r="K266" i="5"/>
  <c r="K267" i="5"/>
  <c r="K268" i="5"/>
  <c r="K269" i="5"/>
  <c r="K270" i="5"/>
  <c r="K271" i="5"/>
  <c r="K272" i="5"/>
  <c r="K273" i="5"/>
  <c r="K274" i="5"/>
  <c r="K275" i="5"/>
  <c r="K276" i="5"/>
  <c r="K277" i="5"/>
  <c r="K278" i="5"/>
  <c r="K279" i="5"/>
  <c r="K280" i="5"/>
  <c r="K281" i="5"/>
  <c r="K282" i="5"/>
  <c r="K283" i="5"/>
  <c r="K284" i="5"/>
  <c r="K285" i="5"/>
  <c r="K286" i="5"/>
  <c r="K287" i="5"/>
  <c r="K288" i="5"/>
  <c r="K289" i="5"/>
  <c r="K290" i="5"/>
  <c r="K291" i="5"/>
  <c r="K292" i="5"/>
  <c r="K293" i="5"/>
  <c r="K294" i="5"/>
  <c r="K295" i="5"/>
  <c r="K296" i="5"/>
  <c r="K297" i="5"/>
  <c r="K298" i="5"/>
  <c r="K299" i="5"/>
  <c r="K300" i="5"/>
  <c r="K301" i="5"/>
  <c r="K302" i="5"/>
  <c r="K303" i="5"/>
  <c r="K304" i="5"/>
  <c r="K305" i="5"/>
  <c r="K306" i="5"/>
  <c r="K307" i="5"/>
  <c r="K308" i="5"/>
  <c r="K309" i="5"/>
  <c r="K310" i="5"/>
  <c r="K311" i="5"/>
  <c r="K312" i="5"/>
  <c r="K313" i="5"/>
  <c r="K314" i="5"/>
  <c r="K315" i="5"/>
  <c r="K316" i="5"/>
  <c r="K317" i="5"/>
  <c r="K318" i="5"/>
  <c r="K319" i="5"/>
  <c r="K320" i="5"/>
  <c r="K321" i="5"/>
  <c r="K322" i="5"/>
  <c r="K323" i="5"/>
  <c r="K324" i="5"/>
  <c r="K325" i="5"/>
  <c r="K326" i="5"/>
  <c r="K327" i="5"/>
  <c r="K328" i="5"/>
  <c r="K329" i="5"/>
  <c r="K330" i="5"/>
  <c r="K331" i="5"/>
  <c r="K332" i="5"/>
  <c r="K333" i="5"/>
  <c r="K334" i="5"/>
  <c r="K335" i="5"/>
  <c r="K336" i="5"/>
  <c r="K337" i="5"/>
  <c r="K338" i="5"/>
  <c r="K339" i="5"/>
  <c r="K340" i="5"/>
  <c r="K341" i="5"/>
  <c r="K342" i="5"/>
  <c r="K343" i="5"/>
  <c r="K344" i="5"/>
  <c r="K345" i="5"/>
  <c r="K346" i="5"/>
  <c r="K347" i="5"/>
  <c r="K348" i="5"/>
  <c r="K349" i="5"/>
  <c r="K350" i="5"/>
  <c r="K351" i="5"/>
  <c r="K352" i="5"/>
  <c r="K353" i="5"/>
  <c r="K354" i="5"/>
  <c r="K355" i="5"/>
  <c r="K356" i="5"/>
  <c r="K357" i="5"/>
  <c r="K358" i="5"/>
  <c r="K359" i="5"/>
  <c r="K360" i="5"/>
  <c r="K361" i="5"/>
  <c r="K362" i="5"/>
  <c r="K363" i="5"/>
  <c r="K364" i="5"/>
  <c r="K365" i="5"/>
  <c r="K366" i="5"/>
  <c r="K367" i="5"/>
  <c r="K368" i="5"/>
  <c r="K369" i="5"/>
  <c r="K370" i="5"/>
  <c r="K371" i="5"/>
  <c r="K372" i="5"/>
  <c r="K373" i="5"/>
  <c r="K374" i="5"/>
  <c r="K375" i="5"/>
  <c r="K376" i="5"/>
  <c r="K377" i="5"/>
  <c r="K378" i="5"/>
  <c r="K379" i="5"/>
  <c r="K380" i="5"/>
  <c r="K381" i="5"/>
  <c r="K382" i="5"/>
  <c r="K383" i="5"/>
  <c r="K384" i="5"/>
  <c r="K385" i="5"/>
  <c r="K386" i="5"/>
  <c r="K387" i="5"/>
  <c r="K388" i="5"/>
  <c r="K389" i="5"/>
  <c r="K390" i="5"/>
  <c r="K391" i="5"/>
  <c r="K392" i="5"/>
  <c r="K393" i="5"/>
  <c r="K394" i="5"/>
  <c r="K395" i="5"/>
  <c r="K396" i="5"/>
  <c r="K397" i="5"/>
  <c r="K398" i="5"/>
  <c r="K399" i="5"/>
  <c r="K400" i="5"/>
  <c r="K401" i="5"/>
  <c r="K402" i="5"/>
  <c r="K403" i="5"/>
  <c r="K404" i="5"/>
  <c r="K405" i="5"/>
  <c r="K406" i="5"/>
  <c r="K407" i="5"/>
  <c r="K408" i="5"/>
  <c r="K409" i="5"/>
  <c r="K410" i="5"/>
  <c r="K411" i="5"/>
  <c r="K412" i="5"/>
  <c r="K413" i="5"/>
  <c r="K414" i="5"/>
  <c r="K415" i="5"/>
  <c r="K416" i="5"/>
  <c r="K417" i="5"/>
  <c r="K418" i="5"/>
  <c r="K419" i="5"/>
  <c r="K420" i="5"/>
  <c r="K421" i="5"/>
  <c r="K422" i="5"/>
  <c r="K423" i="5"/>
  <c r="K424" i="5"/>
  <c r="K425" i="5"/>
  <c r="K426" i="5"/>
  <c r="K427" i="5"/>
  <c r="K428" i="5"/>
  <c r="K429" i="5"/>
  <c r="K430" i="5"/>
  <c r="K431" i="5"/>
  <c r="K432" i="5"/>
  <c r="K433" i="5"/>
  <c r="K434" i="5"/>
  <c r="K435" i="5"/>
  <c r="K436" i="5"/>
  <c r="K437" i="5"/>
  <c r="K438" i="5"/>
  <c r="K439" i="5"/>
  <c r="K440" i="5"/>
  <c r="K441" i="5"/>
  <c r="K442" i="5"/>
  <c r="K443" i="5"/>
  <c r="K444" i="5"/>
  <c r="K445" i="5"/>
  <c r="K446" i="5"/>
  <c r="K447" i="5"/>
  <c r="K448" i="5"/>
  <c r="K449" i="5"/>
  <c r="K450" i="5"/>
  <c r="K451" i="5"/>
  <c r="K452" i="5"/>
  <c r="K453" i="5"/>
  <c r="K454" i="5"/>
  <c r="K455" i="5"/>
  <c r="K456" i="5"/>
  <c r="K457" i="5"/>
  <c r="K458" i="5"/>
  <c r="K459" i="5"/>
  <c r="K460" i="5"/>
  <c r="K461" i="5"/>
  <c r="K462" i="5"/>
  <c r="K463" i="5"/>
  <c r="K464" i="5"/>
  <c r="K465" i="5"/>
  <c r="K466" i="5"/>
  <c r="K467" i="5"/>
  <c r="K468" i="5"/>
  <c r="K469" i="5"/>
  <c r="K470" i="5"/>
  <c r="K471" i="5"/>
  <c r="K472" i="5"/>
  <c r="K473" i="5"/>
  <c r="K474" i="5"/>
  <c r="K475" i="5"/>
  <c r="K476" i="5"/>
  <c r="K477" i="5"/>
  <c r="K478" i="5"/>
  <c r="K479" i="5"/>
  <c r="K480" i="5"/>
  <c r="K481" i="5"/>
  <c r="K482" i="5"/>
  <c r="K483" i="5"/>
  <c r="K484" i="5"/>
  <c r="K485" i="5"/>
  <c r="K486" i="5"/>
  <c r="K487" i="5"/>
  <c r="K488" i="5"/>
  <c r="K489" i="5"/>
  <c r="K490" i="5"/>
  <c r="K491" i="5"/>
  <c r="K492" i="5"/>
  <c r="K493" i="5"/>
  <c r="K494" i="5"/>
  <c r="K495" i="5"/>
  <c r="K496" i="5"/>
  <c r="K497" i="5"/>
  <c r="K498" i="5"/>
  <c r="K499" i="5"/>
  <c r="K500" i="5"/>
  <c r="K501" i="5"/>
  <c r="K502" i="5"/>
  <c r="K503" i="5"/>
  <c r="K504" i="5"/>
  <c r="K505" i="5"/>
  <c r="K506" i="5"/>
  <c r="K507" i="5"/>
  <c r="K508" i="5"/>
  <c r="K509" i="5"/>
  <c r="K510" i="5"/>
  <c r="K511" i="5"/>
  <c r="K512" i="5"/>
  <c r="K513" i="5"/>
  <c r="K514" i="5"/>
  <c r="K515" i="5"/>
  <c r="K516" i="5"/>
  <c r="K517" i="5"/>
  <c r="K518" i="5"/>
  <c r="K519" i="5"/>
  <c r="K520" i="5"/>
  <c r="K521" i="5"/>
  <c r="K522" i="5"/>
  <c r="K523" i="5"/>
  <c r="K524" i="5"/>
  <c r="K525" i="5"/>
  <c r="K526" i="5"/>
  <c r="K527" i="5"/>
  <c r="K528" i="5"/>
  <c r="K529" i="5"/>
  <c r="K530" i="5"/>
  <c r="K531" i="5"/>
  <c r="K532" i="5"/>
  <c r="K533" i="5"/>
  <c r="K534" i="5"/>
  <c r="K535" i="5"/>
  <c r="K536" i="5"/>
  <c r="K537" i="5"/>
  <c r="K538" i="5"/>
  <c r="K539" i="5"/>
  <c r="K540" i="5"/>
  <c r="K541" i="5"/>
  <c r="K542" i="5"/>
  <c r="K543" i="5"/>
  <c r="K544" i="5"/>
  <c r="K545" i="5"/>
  <c r="K546" i="5"/>
  <c r="K547" i="5"/>
  <c r="K548" i="5"/>
  <c r="K549" i="5"/>
  <c r="K550" i="5"/>
  <c r="K551" i="5"/>
  <c r="K552" i="5"/>
  <c r="K553" i="5"/>
  <c r="K554" i="5"/>
  <c r="K555" i="5"/>
  <c r="K556" i="5"/>
  <c r="K557" i="5"/>
  <c r="K558" i="5"/>
  <c r="K559" i="5"/>
  <c r="K560" i="5"/>
  <c r="K561" i="5"/>
  <c r="K562" i="5"/>
  <c r="K563" i="5"/>
  <c r="K564" i="5"/>
  <c r="K565" i="5"/>
  <c r="K566" i="5"/>
  <c r="K567" i="5"/>
  <c r="K568" i="5"/>
  <c r="K569" i="5"/>
  <c r="K570" i="5"/>
  <c r="K571" i="5"/>
  <c r="K572" i="5"/>
  <c r="K573" i="5"/>
  <c r="K574" i="5"/>
  <c r="K575" i="5"/>
  <c r="K576" i="5"/>
  <c r="K577" i="5"/>
  <c r="K578" i="5"/>
  <c r="K579" i="5"/>
  <c r="K580" i="5"/>
  <c r="K581" i="5"/>
  <c r="K582" i="5"/>
  <c r="K583" i="5"/>
  <c r="K584" i="5"/>
  <c r="K585" i="5"/>
  <c r="K586" i="5"/>
  <c r="K587" i="5"/>
  <c r="K588" i="5"/>
  <c r="K589" i="5"/>
  <c r="K590" i="5"/>
  <c r="K591" i="5"/>
  <c r="K592" i="5"/>
  <c r="K593" i="5"/>
  <c r="K594" i="5"/>
  <c r="K595" i="5"/>
  <c r="K596" i="5"/>
  <c r="K597" i="5"/>
  <c r="K598" i="5"/>
  <c r="K599" i="5"/>
  <c r="K600" i="5"/>
  <c r="K601" i="5"/>
  <c r="K602" i="5"/>
  <c r="K603" i="5"/>
  <c r="K604" i="5"/>
  <c r="K605" i="5"/>
  <c r="K606" i="5"/>
  <c r="K607" i="5"/>
  <c r="K608" i="5"/>
  <c r="K609" i="5"/>
  <c r="K610" i="5"/>
  <c r="K611" i="5"/>
  <c r="K612" i="5"/>
  <c r="K613" i="5"/>
  <c r="K614" i="5"/>
  <c r="K615" i="5"/>
  <c r="K616" i="5"/>
  <c r="K617" i="5"/>
  <c r="K618" i="5"/>
  <c r="K619" i="5"/>
  <c r="K620" i="5"/>
  <c r="K621" i="5"/>
  <c r="K622" i="5"/>
  <c r="K623" i="5"/>
  <c r="K624" i="5"/>
  <c r="K625" i="5"/>
  <c r="K626" i="5"/>
  <c r="K627" i="5"/>
  <c r="K628" i="5"/>
  <c r="K629" i="5"/>
  <c r="K630" i="5"/>
  <c r="K631" i="5"/>
  <c r="K632" i="5"/>
  <c r="K633" i="5"/>
  <c r="K634" i="5"/>
  <c r="K635" i="5"/>
  <c r="K636" i="5"/>
  <c r="K637" i="5"/>
  <c r="K638" i="5"/>
  <c r="K639" i="5"/>
  <c r="K640" i="5"/>
  <c r="K641" i="5"/>
  <c r="K642" i="5"/>
  <c r="K643" i="5"/>
  <c r="K644" i="5"/>
  <c r="K645" i="5"/>
  <c r="K646" i="5"/>
  <c r="K647" i="5"/>
  <c r="K648" i="5"/>
  <c r="K649" i="5"/>
  <c r="K650" i="5"/>
  <c r="K651" i="5"/>
  <c r="K652" i="5"/>
  <c r="K653" i="5"/>
  <c r="K654" i="5"/>
  <c r="K655" i="5"/>
  <c r="K656" i="5"/>
  <c r="K657" i="5"/>
  <c r="K658" i="5"/>
  <c r="K659" i="5"/>
  <c r="K660" i="5"/>
  <c r="K661" i="5"/>
  <c r="K662" i="5"/>
  <c r="K663" i="5"/>
  <c r="K664" i="5"/>
  <c r="K665" i="5"/>
  <c r="K666" i="5"/>
  <c r="K667" i="5"/>
  <c r="K668" i="5"/>
  <c r="K669" i="5"/>
  <c r="K670" i="5"/>
  <c r="K671" i="5"/>
  <c r="K672" i="5"/>
  <c r="K673" i="5"/>
  <c r="K674" i="5"/>
  <c r="K675" i="5"/>
  <c r="K676" i="5"/>
  <c r="K677" i="5"/>
  <c r="K678" i="5"/>
  <c r="K679" i="5"/>
  <c r="K680" i="5"/>
  <c r="K681" i="5"/>
  <c r="K682" i="5"/>
  <c r="K683" i="5"/>
  <c r="K684" i="5"/>
  <c r="K685" i="5"/>
  <c r="K686" i="5"/>
  <c r="K687" i="5"/>
  <c r="K688" i="5"/>
  <c r="K689" i="5"/>
  <c r="K690" i="5"/>
  <c r="K691" i="5"/>
  <c r="K692" i="5"/>
  <c r="K693" i="5"/>
  <c r="K694" i="5"/>
  <c r="K695" i="5"/>
  <c r="K696" i="5"/>
  <c r="K697" i="5"/>
  <c r="K698" i="5"/>
  <c r="K699" i="5"/>
  <c r="K700" i="5"/>
  <c r="K701" i="5"/>
  <c r="K702" i="5"/>
  <c r="K703" i="5"/>
  <c r="K704" i="5"/>
  <c r="K705" i="5"/>
  <c r="K706" i="5"/>
  <c r="K707" i="5"/>
  <c r="K708" i="5"/>
  <c r="K709" i="5"/>
  <c r="K710" i="5"/>
  <c r="K711" i="5"/>
  <c r="K712" i="5"/>
  <c r="K713" i="5"/>
  <c r="K714" i="5"/>
  <c r="K715" i="5"/>
  <c r="K716" i="5"/>
  <c r="K717" i="5"/>
  <c r="K718" i="5"/>
  <c r="K719" i="5"/>
  <c r="K720" i="5"/>
  <c r="K721" i="5"/>
  <c r="K722" i="5"/>
  <c r="K723" i="5"/>
  <c r="K724" i="5"/>
  <c r="K725" i="5"/>
  <c r="K726" i="5"/>
  <c r="K727" i="5"/>
  <c r="K728" i="5"/>
  <c r="K729" i="5"/>
  <c r="K730" i="5"/>
  <c r="K731" i="5"/>
  <c r="K732" i="5"/>
  <c r="K733" i="5"/>
  <c r="K734" i="5"/>
  <c r="K735" i="5"/>
  <c r="K736" i="5"/>
  <c r="K737" i="5"/>
  <c r="K738" i="5"/>
  <c r="K739" i="5"/>
  <c r="K740" i="5"/>
  <c r="K741" i="5"/>
  <c r="K742" i="5"/>
  <c r="K743" i="5"/>
  <c r="K744" i="5"/>
  <c r="K745" i="5"/>
  <c r="K746" i="5"/>
  <c r="K747" i="5"/>
  <c r="K748" i="5"/>
  <c r="K749" i="5"/>
  <c r="K750" i="5"/>
  <c r="K751" i="5"/>
  <c r="K752" i="5"/>
  <c r="K753" i="5"/>
  <c r="K754" i="5"/>
  <c r="K755" i="5"/>
  <c r="K756" i="5"/>
  <c r="K757" i="5"/>
  <c r="K758" i="5"/>
  <c r="K759" i="5"/>
  <c r="K760" i="5"/>
  <c r="K761" i="5"/>
  <c r="K762" i="5"/>
  <c r="K763" i="5"/>
  <c r="K764" i="5"/>
  <c r="K765" i="5"/>
  <c r="K766" i="5"/>
  <c r="K767" i="5"/>
  <c r="K768" i="5"/>
  <c r="K769" i="5"/>
  <c r="K770" i="5"/>
  <c r="K771" i="5"/>
  <c r="K772" i="5"/>
  <c r="K773" i="5"/>
  <c r="K774" i="5"/>
  <c r="K775" i="5"/>
  <c r="K776" i="5"/>
  <c r="K777" i="5"/>
  <c r="K778" i="5"/>
  <c r="K779" i="5"/>
  <c r="K780" i="5"/>
  <c r="K781" i="5"/>
  <c r="K782" i="5"/>
  <c r="K783" i="5"/>
  <c r="K784" i="5"/>
  <c r="K785" i="5"/>
  <c r="K786" i="5"/>
  <c r="K787" i="5"/>
  <c r="K788" i="5"/>
  <c r="K789" i="5"/>
  <c r="K790" i="5"/>
  <c r="K791" i="5"/>
  <c r="K792" i="5"/>
  <c r="K793" i="5"/>
  <c r="K794" i="5"/>
  <c r="K795" i="5"/>
  <c r="K796" i="5"/>
  <c r="K797" i="5"/>
  <c r="K798" i="5"/>
  <c r="K799" i="5"/>
  <c r="K800" i="5"/>
  <c r="K801" i="5"/>
  <c r="K802" i="5"/>
  <c r="K803" i="5"/>
  <c r="K804" i="5"/>
  <c r="K805" i="5"/>
  <c r="K806" i="5"/>
  <c r="K807" i="5"/>
  <c r="K808" i="5"/>
  <c r="K809" i="5"/>
  <c r="K810" i="5"/>
  <c r="K811" i="5"/>
  <c r="K812" i="5"/>
  <c r="K813" i="5"/>
  <c r="K814" i="5"/>
  <c r="K815" i="5"/>
  <c r="K816" i="5"/>
  <c r="K817" i="5"/>
  <c r="K818" i="5"/>
  <c r="K819" i="5"/>
  <c r="K820" i="5"/>
  <c r="K821" i="5"/>
  <c r="K822" i="5"/>
  <c r="K823" i="5"/>
  <c r="K824" i="5"/>
  <c r="K825" i="5"/>
  <c r="K826" i="5"/>
  <c r="K827" i="5"/>
  <c r="K828" i="5"/>
  <c r="K829" i="5"/>
  <c r="K830" i="5"/>
  <c r="K831" i="5"/>
  <c r="K832" i="5"/>
  <c r="K833" i="5"/>
  <c r="K834" i="5"/>
  <c r="K835" i="5"/>
  <c r="K836" i="5"/>
  <c r="K837" i="5"/>
  <c r="K838" i="5"/>
  <c r="K839" i="5"/>
  <c r="K840" i="5"/>
  <c r="K841" i="5"/>
  <c r="K842" i="5"/>
  <c r="K843" i="5"/>
  <c r="K844" i="5"/>
  <c r="K845" i="5"/>
  <c r="K846" i="5"/>
  <c r="K847" i="5"/>
  <c r="K848" i="5"/>
  <c r="K849" i="5"/>
  <c r="K850" i="5"/>
  <c r="K851" i="5"/>
  <c r="K852" i="5"/>
  <c r="K853" i="5"/>
  <c r="K854" i="5"/>
  <c r="K855" i="5"/>
  <c r="K856" i="5"/>
  <c r="K857" i="5"/>
  <c r="K858" i="5"/>
  <c r="K859" i="5"/>
  <c r="K860" i="5"/>
  <c r="K861" i="5"/>
  <c r="K862" i="5"/>
  <c r="K863" i="5"/>
  <c r="K864" i="5"/>
  <c r="K865" i="5"/>
  <c r="K866" i="5"/>
  <c r="K867" i="5"/>
  <c r="K868" i="5"/>
  <c r="K869" i="5"/>
  <c r="K870" i="5"/>
  <c r="K871" i="5"/>
  <c r="K872" i="5"/>
  <c r="K873" i="5"/>
  <c r="K874" i="5"/>
  <c r="K875" i="5"/>
  <c r="K876" i="5"/>
  <c r="K877" i="5"/>
  <c r="K878" i="5"/>
  <c r="K879" i="5"/>
  <c r="K880" i="5"/>
  <c r="K881" i="5"/>
  <c r="K882" i="5"/>
  <c r="K883" i="5"/>
  <c r="K884" i="5"/>
  <c r="K885" i="5"/>
  <c r="K886" i="5"/>
  <c r="K887" i="5"/>
  <c r="K888" i="5"/>
  <c r="K889" i="5"/>
  <c r="K890" i="5"/>
  <c r="K891" i="5"/>
  <c r="K892" i="5"/>
  <c r="K893" i="5"/>
  <c r="K894" i="5"/>
  <c r="K895" i="5"/>
  <c r="K896" i="5"/>
  <c r="K897" i="5"/>
  <c r="K898" i="5"/>
  <c r="K899" i="5"/>
  <c r="K900" i="5"/>
  <c r="K901" i="5"/>
  <c r="K902" i="5"/>
  <c r="K903" i="5"/>
  <c r="K904" i="5"/>
  <c r="K905" i="5"/>
  <c r="K906" i="5"/>
  <c r="K907" i="5"/>
  <c r="K908" i="5"/>
  <c r="K909" i="5"/>
  <c r="K910" i="5"/>
  <c r="K911" i="5"/>
  <c r="K912" i="5"/>
  <c r="K913" i="5"/>
  <c r="K914" i="5"/>
  <c r="K915" i="5"/>
  <c r="K916" i="5"/>
  <c r="K917" i="5"/>
  <c r="K918" i="5"/>
  <c r="K919" i="5"/>
  <c r="K920" i="5"/>
  <c r="K921" i="5"/>
  <c r="K922" i="5"/>
  <c r="K923" i="5"/>
  <c r="K924" i="5"/>
  <c r="K925" i="5"/>
  <c r="K926" i="5"/>
  <c r="K927" i="5"/>
  <c r="K928" i="5"/>
  <c r="K929" i="5"/>
  <c r="K930" i="5"/>
  <c r="K931" i="5"/>
  <c r="K932" i="5"/>
  <c r="K933" i="5"/>
  <c r="K934" i="5"/>
  <c r="K935" i="5"/>
  <c r="K936" i="5"/>
  <c r="K937" i="5"/>
  <c r="K938" i="5"/>
  <c r="K939" i="5"/>
  <c r="K940" i="5"/>
  <c r="K941" i="5"/>
  <c r="K942" i="5"/>
  <c r="K943" i="5"/>
  <c r="K944" i="5"/>
  <c r="K945" i="5"/>
  <c r="K946" i="5"/>
  <c r="K947" i="5"/>
  <c r="K948" i="5"/>
  <c r="K949" i="5"/>
  <c r="K950" i="5"/>
  <c r="K951" i="5"/>
  <c r="K952" i="5"/>
  <c r="K953" i="5"/>
  <c r="K954" i="5"/>
  <c r="K955" i="5"/>
  <c r="K956" i="5"/>
  <c r="K957" i="5"/>
  <c r="K958" i="5"/>
  <c r="K959" i="5"/>
  <c r="K960" i="5"/>
  <c r="K961" i="5"/>
  <c r="K962" i="5"/>
  <c r="K963" i="5"/>
  <c r="K964" i="5"/>
  <c r="K965" i="5"/>
  <c r="K966" i="5"/>
  <c r="K967" i="5"/>
  <c r="K968" i="5"/>
  <c r="K969" i="5"/>
  <c r="K970" i="5"/>
  <c r="K971" i="5"/>
  <c r="K972" i="5"/>
  <c r="K973" i="5"/>
  <c r="K974" i="5"/>
  <c r="K975" i="5"/>
  <c r="K976" i="5"/>
  <c r="K977" i="5"/>
  <c r="K978" i="5"/>
  <c r="K979" i="5"/>
  <c r="K980" i="5"/>
  <c r="K981" i="5"/>
  <c r="K982" i="5"/>
  <c r="K983" i="5"/>
  <c r="K984" i="5"/>
  <c r="K985" i="5"/>
  <c r="K986" i="5"/>
  <c r="K987" i="5"/>
  <c r="K988" i="5"/>
  <c r="K989" i="5"/>
  <c r="K990" i="5"/>
  <c r="K991" i="5"/>
  <c r="K992" i="5"/>
  <c r="K993" i="5"/>
  <c r="K994" i="5"/>
  <c r="K995" i="5"/>
  <c r="K996" i="5"/>
  <c r="K997" i="5"/>
  <c r="K998" i="5"/>
  <c r="K999" i="5"/>
  <c r="K1000" i="5"/>
  <c r="K1001" i="5"/>
  <c r="K1002" i="5"/>
  <c r="K1003" i="5"/>
  <c r="K1004" i="5"/>
  <c r="K1005" i="5"/>
  <c r="K1006" i="5"/>
  <c r="K1007" i="5"/>
  <c r="K1008" i="5"/>
  <c r="K1009" i="5"/>
  <c r="K1010" i="5"/>
  <c r="K1011" i="5"/>
  <c r="K1012" i="5"/>
  <c r="K1013" i="5"/>
  <c r="K1014" i="5"/>
  <c r="K1015" i="5"/>
  <c r="K1016" i="5"/>
  <c r="K1017" i="5"/>
  <c r="K1018" i="5"/>
  <c r="K1019" i="5"/>
  <c r="K1020" i="5"/>
  <c r="K1021" i="5"/>
  <c r="K22" i="5"/>
  <c r="K21" i="5" s="1"/>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J916" i="5"/>
  <c r="J917" i="5"/>
  <c r="J918" i="5"/>
  <c r="J919" i="5"/>
  <c r="J920" i="5"/>
  <c r="J921" i="5"/>
  <c r="J922" i="5"/>
  <c r="J923" i="5"/>
  <c r="J924" i="5"/>
  <c r="J925" i="5"/>
  <c r="J926" i="5"/>
  <c r="J927" i="5"/>
  <c r="J928" i="5"/>
  <c r="J929" i="5"/>
  <c r="J930" i="5"/>
  <c r="J931" i="5"/>
  <c r="J932" i="5"/>
  <c r="J933" i="5"/>
  <c r="J934" i="5"/>
  <c r="J935" i="5"/>
  <c r="J936" i="5"/>
  <c r="J937" i="5"/>
  <c r="J938" i="5"/>
  <c r="J939" i="5"/>
  <c r="J940" i="5"/>
  <c r="J941" i="5"/>
  <c r="J942" i="5"/>
  <c r="J943" i="5"/>
  <c r="J944" i="5"/>
  <c r="J945" i="5"/>
  <c r="J946" i="5"/>
  <c r="J947" i="5"/>
  <c r="J948" i="5"/>
  <c r="J949" i="5"/>
  <c r="J950" i="5"/>
  <c r="J951" i="5"/>
  <c r="J952" i="5"/>
  <c r="J953" i="5"/>
  <c r="J954" i="5"/>
  <c r="J955" i="5"/>
  <c r="J956" i="5"/>
  <c r="J957" i="5"/>
  <c r="J958" i="5"/>
  <c r="J959" i="5"/>
  <c r="J960" i="5"/>
  <c r="J961" i="5"/>
  <c r="J962" i="5"/>
  <c r="J963" i="5"/>
  <c r="J964" i="5"/>
  <c r="J965" i="5"/>
  <c r="J966" i="5"/>
  <c r="J967" i="5"/>
  <c r="J968" i="5"/>
  <c r="J969" i="5"/>
  <c r="J970" i="5"/>
  <c r="J971" i="5"/>
  <c r="J972" i="5"/>
  <c r="J973" i="5"/>
  <c r="J974" i="5"/>
  <c r="J975" i="5"/>
  <c r="J976" i="5"/>
  <c r="J977" i="5"/>
  <c r="J978" i="5"/>
  <c r="J979" i="5"/>
  <c r="J980" i="5"/>
  <c r="J981" i="5"/>
  <c r="J982" i="5"/>
  <c r="J983" i="5"/>
  <c r="J984" i="5"/>
  <c r="J985" i="5"/>
  <c r="J986" i="5"/>
  <c r="J987" i="5"/>
  <c r="J988" i="5"/>
  <c r="J989" i="5"/>
  <c r="J990" i="5"/>
  <c r="J991" i="5"/>
  <c r="J992" i="5"/>
  <c r="J993" i="5"/>
  <c r="J994" i="5"/>
  <c r="J995" i="5"/>
  <c r="J996" i="5"/>
  <c r="J997" i="5"/>
  <c r="J998" i="5"/>
  <c r="J999" i="5"/>
  <c r="J1000" i="5"/>
  <c r="J1001" i="5"/>
  <c r="J1002" i="5"/>
  <c r="J1003" i="5"/>
  <c r="J1004" i="5"/>
  <c r="J1005" i="5"/>
  <c r="J1006" i="5"/>
  <c r="J1007" i="5"/>
  <c r="J1008" i="5"/>
  <c r="J1009" i="5"/>
  <c r="J1010" i="5"/>
  <c r="J1011" i="5"/>
  <c r="J1012" i="5"/>
  <c r="J1013" i="5"/>
  <c r="J1014" i="5"/>
  <c r="J1015" i="5"/>
  <c r="J1016" i="5"/>
  <c r="J1017" i="5"/>
  <c r="J1018" i="5"/>
  <c r="J1019" i="5"/>
  <c r="J1020" i="5"/>
  <c r="J1021" i="5"/>
  <c r="J22" i="5"/>
  <c r="J21" i="5" l="1"/>
  <c r="L21" i="14" l="1"/>
  <c r="L20" i="14"/>
  <c r="L19" i="14"/>
  <c r="Q19" i="14"/>
  <c r="P20" i="14"/>
  <c r="P19" i="14"/>
  <c r="K20" i="6"/>
  <c r="J20" i="6"/>
  <c r="H22" i="5"/>
  <c r="T18" i="7" l="1"/>
  <c r="T19" i="7"/>
  <c r="T20" i="7"/>
  <c r="T21" i="7"/>
  <c r="T22" i="7"/>
  <c r="T23" i="7"/>
  <c r="T24" i="7"/>
  <c r="T25" i="7"/>
  <c r="T26" i="7"/>
  <c r="T27" i="7"/>
  <c r="T28" i="7"/>
  <c r="T29" i="7"/>
  <c r="T30" i="7"/>
  <c r="T31" i="7"/>
  <c r="T32" i="7"/>
  <c r="T33" i="7"/>
  <c r="T34" i="7"/>
  <c r="T35" i="7"/>
  <c r="T36" i="7"/>
  <c r="T37" i="7"/>
  <c r="T38" i="7"/>
  <c r="T39" i="7"/>
  <c r="T40" i="7"/>
  <c r="T41" i="7"/>
  <c r="T42" i="7"/>
  <c r="T43" i="7"/>
  <c r="T44" i="7"/>
  <c r="T45" i="7"/>
  <c r="T46" i="7"/>
  <c r="T47" i="7"/>
  <c r="T48" i="7"/>
  <c r="T49" i="7"/>
  <c r="T50" i="7"/>
  <c r="T51" i="7"/>
  <c r="T52" i="7"/>
  <c r="T53" i="7"/>
  <c r="T54" i="7"/>
  <c r="T55" i="7"/>
  <c r="T56" i="7"/>
  <c r="T57" i="7"/>
  <c r="T58" i="7"/>
  <c r="T59" i="7"/>
  <c r="T60" i="7"/>
  <c r="T61" i="7"/>
  <c r="T62" i="7"/>
  <c r="T63" i="7"/>
  <c r="T64" i="7"/>
  <c r="T65" i="7"/>
  <c r="T66" i="7"/>
  <c r="T67" i="7"/>
  <c r="T68" i="7"/>
  <c r="T69" i="7"/>
  <c r="T70" i="7"/>
  <c r="T71" i="7"/>
  <c r="T72" i="7"/>
  <c r="T73" i="7"/>
  <c r="T74" i="7"/>
  <c r="T75" i="7"/>
  <c r="T76" i="7"/>
  <c r="T77" i="7"/>
  <c r="T78" i="7"/>
  <c r="T79" i="7"/>
  <c r="T80" i="7"/>
  <c r="T81" i="7"/>
  <c r="T82" i="7"/>
  <c r="T83" i="7"/>
  <c r="T84" i="7"/>
  <c r="T85" i="7"/>
  <c r="T86" i="7"/>
  <c r="T87" i="7"/>
  <c r="T88" i="7"/>
  <c r="T89" i="7"/>
  <c r="T90" i="7"/>
  <c r="T91" i="7"/>
  <c r="T92" i="7"/>
  <c r="T93" i="7"/>
  <c r="T94" i="7"/>
  <c r="T95" i="7"/>
  <c r="T96" i="7"/>
  <c r="T97" i="7"/>
  <c r="T98" i="7"/>
  <c r="T99" i="7"/>
  <c r="T100" i="7"/>
  <c r="T101" i="7"/>
  <c r="T102" i="7"/>
  <c r="T103" i="7"/>
  <c r="T104" i="7"/>
  <c r="T105" i="7"/>
  <c r="T106" i="7"/>
  <c r="T107" i="7"/>
  <c r="T108" i="7"/>
  <c r="T109" i="7"/>
  <c r="T110" i="7"/>
  <c r="T111" i="7"/>
  <c r="T112" i="7"/>
  <c r="T113" i="7"/>
  <c r="T114" i="7"/>
  <c r="T115" i="7"/>
  <c r="T116" i="7"/>
  <c r="T117" i="7"/>
  <c r="T118" i="7"/>
  <c r="T119" i="7"/>
  <c r="T120" i="7"/>
  <c r="T121" i="7"/>
  <c r="T122" i="7"/>
  <c r="T123" i="7"/>
  <c r="T124" i="7"/>
  <c r="T125" i="7"/>
  <c r="T126" i="7"/>
  <c r="T127" i="7"/>
  <c r="T128" i="7"/>
  <c r="T129" i="7"/>
  <c r="T130" i="7"/>
  <c r="T131" i="7"/>
  <c r="T132" i="7"/>
  <c r="T133" i="7"/>
  <c r="T134" i="7"/>
  <c r="T135" i="7"/>
  <c r="T136" i="7"/>
  <c r="T137" i="7"/>
  <c r="T138" i="7"/>
  <c r="T139" i="7"/>
  <c r="T140" i="7"/>
  <c r="T141" i="7"/>
  <c r="T142" i="7"/>
  <c r="T143" i="7"/>
  <c r="T144" i="7"/>
  <c r="T145" i="7"/>
  <c r="T146" i="7"/>
  <c r="T147" i="7"/>
  <c r="T148" i="7"/>
  <c r="T149" i="7"/>
  <c r="T150" i="7"/>
  <c r="T151" i="7"/>
  <c r="T152" i="7"/>
  <c r="T153" i="7"/>
  <c r="T154" i="7"/>
  <c r="T155" i="7"/>
  <c r="T156" i="7"/>
  <c r="T157" i="7"/>
  <c r="T158" i="7"/>
  <c r="T159" i="7"/>
  <c r="T160" i="7"/>
  <c r="T161" i="7"/>
  <c r="T162" i="7"/>
  <c r="T163" i="7"/>
  <c r="T164" i="7"/>
  <c r="T165" i="7"/>
  <c r="T166" i="7"/>
  <c r="T167" i="7"/>
  <c r="T168" i="7"/>
  <c r="T169" i="7"/>
  <c r="T170" i="7"/>
  <c r="T171" i="7"/>
  <c r="T172" i="7"/>
  <c r="T173" i="7"/>
  <c r="T174" i="7"/>
  <c r="T175" i="7"/>
  <c r="T176" i="7"/>
  <c r="T177" i="7"/>
  <c r="T178" i="7"/>
  <c r="T179" i="7"/>
  <c r="T180" i="7"/>
  <c r="T181" i="7"/>
  <c r="T182" i="7"/>
  <c r="T183" i="7"/>
  <c r="T184" i="7"/>
  <c r="T185" i="7"/>
  <c r="T186" i="7"/>
  <c r="T187" i="7"/>
  <c r="T188" i="7"/>
  <c r="T189" i="7"/>
  <c r="T190" i="7"/>
  <c r="T191" i="7"/>
  <c r="T192" i="7"/>
  <c r="T193" i="7"/>
  <c r="T194" i="7"/>
  <c r="T195" i="7"/>
  <c r="T196" i="7"/>
  <c r="T197" i="7"/>
  <c r="T198" i="7"/>
  <c r="T199" i="7"/>
  <c r="T200" i="7"/>
  <c r="T201" i="7"/>
  <c r="T202" i="7"/>
  <c r="T203" i="7"/>
  <c r="T204" i="7"/>
  <c r="T205" i="7"/>
  <c r="T206" i="7"/>
  <c r="T207" i="7"/>
  <c r="T208" i="7"/>
  <c r="T209" i="7"/>
  <c r="T210" i="7"/>
  <c r="T211" i="7"/>
  <c r="T212" i="7"/>
  <c r="T213" i="7"/>
  <c r="T214" i="7"/>
  <c r="T215" i="7"/>
  <c r="T216" i="7"/>
  <c r="T217" i="7"/>
  <c r="T218" i="7"/>
  <c r="T219" i="7"/>
  <c r="T220" i="7"/>
  <c r="T221" i="7"/>
  <c r="T222" i="7"/>
  <c r="T223" i="7"/>
  <c r="T224" i="7"/>
  <c r="T225" i="7"/>
  <c r="T226" i="7"/>
  <c r="T227" i="7"/>
  <c r="T228" i="7"/>
  <c r="T229" i="7"/>
  <c r="T230" i="7"/>
  <c r="T231" i="7"/>
  <c r="T232" i="7"/>
  <c r="T233" i="7"/>
  <c r="T234" i="7"/>
  <c r="T235" i="7"/>
  <c r="T236" i="7"/>
  <c r="T237" i="7"/>
  <c r="T238" i="7"/>
  <c r="T239" i="7"/>
  <c r="T240" i="7"/>
  <c r="T241" i="7"/>
  <c r="T242" i="7"/>
  <c r="T243" i="7"/>
  <c r="T244" i="7"/>
  <c r="T245" i="7"/>
  <c r="T246" i="7"/>
  <c r="T247" i="7"/>
  <c r="T248" i="7"/>
  <c r="T249" i="7"/>
  <c r="T250" i="7"/>
  <c r="T251" i="7"/>
  <c r="T252" i="7"/>
  <c r="T253" i="7"/>
  <c r="T254" i="7"/>
  <c r="T255" i="7"/>
  <c r="T256" i="7"/>
  <c r="T257" i="7"/>
  <c r="T258" i="7"/>
  <c r="T259" i="7"/>
  <c r="T260" i="7"/>
  <c r="T261" i="7"/>
  <c r="T262" i="7"/>
  <c r="T263" i="7"/>
  <c r="T264" i="7"/>
  <c r="T265" i="7"/>
  <c r="T266" i="7"/>
  <c r="T267" i="7"/>
  <c r="T268" i="7"/>
  <c r="T269" i="7"/>
  <c r="T270" i="7"/>
  <c r="T271" i="7"/>
  <c r="T272" i="7"/>
  <c r="T273" i="7"/>
  <c r="T274" i="7"/>
  <c r="T275" i="7"/>
  <c r="T276" i="7"/>
  <c r="T277" i="7"/>
  <c r="T278" i="7"/>
  <c r="T279" i="7"/>
  <c r="T280" i="7"/>
  <c r="T281" i="7"/>
  <c r="T282" i="7"/>
  <c r="T283" i="7"/>
  <c r="T284" i="7"/>
  <c r="T285" i="7"/>
  <c r="T286" i="7"/>
  <c r="T287" i="7"/>
  <c r="T288" i="7"/>
  <c r="T289" i="7"/>
  <c r="T290" i="7"/>
  <c r="T291" i="7"/>
  <c r="T292" i="7"/>
  <c r="T293" i="7"/>
  <c r="T294" i="7"/>
  <c r="T295" i="7"/>
  <c r="T296" i="7"/>
  <c r="T297" i="7"/>
  <c r="T298" i="7"/>
  <c r="T299" i="7"/>
  <c r="T300" i="7"/>
  <c r="T301" i="7"/>
  <c r="T302" i="7"/>
  <c r="T303" i="7"/>
  <c r="T304" i="7"/>
  <c r="T305" i="7"/>
  <c r="T306" i="7"/>
  <c r="T307" i="7"/>
  <c r="T308" i="7"/>
  <c r="T309" i="7"/>
  <c r="T310" i="7"/>
  <c r="T311" i="7"/>
  <c r="T312" i="7"/>
  <c r="T313" i="7"/>
  <c r="T314" i="7"/>
  <c r="T315" i="7"/>
  <c r="T316" i="7"/>
  <c r="T317" i="7"/>
  <c r="T318" i="7"/>
  <c r="T319" i="7"/>
  <c r="T320" i="7"/>
  <c r="T321" i="7"/>
  <c r="T322" i="7"/>
  <c r="T323" i="7"/>
  <c r="T324" i="7"/>
  <c r="T325" i="7"/>
  <c r="T326" i="7"/>
  <c r="T327" i="7"/>
  <c r="T328" i="7"/>
  <c r="T329" i="7"/>
  <c r="T330" i="7"/>
  <c r="T331" i="7"/>
  <c r="T332" i="7"/>
  <c r="T333" i="7"/>
  <c r="T334" i="7"/>
  <c r="T335" i="7"/>
  <c r="T336" i="7"/>
  <c r="T337" i="7"/>
  <c r="T338" i="7"/>
  <c r="T339" i="7"/>
  <c r="T340" i="7"/>
  <c r="T341" i="7"/>
  <c r="T342" i="7"/>
  <c r="T343" i="7"/>
  <c r="T344" i="7"/>
  <c r="T345" i="7"/>
  <c r="T346" i="7"/>
  <c r="T347" i="7"/>
  <c r="T348" i="7"/>
  <c r="T349" i="7"/>
  <c r="T350" i="7"/>
  <c r="T351" i="7"/>
  <c r="T352" i="7"/>
  <c r="T353" i="7"/>
  <c r="T354" i="7"/>
  <c r="T355" i="7"/>
  <c r="T356" i="7"/>
  <c r="T357" i="7"/>
  <c r="T358" i="7"/>
  <c r="T359" i="7"/>
  <c r="T360" i="7"/>
  <c r="T361" i="7"/>
  <c r="T362" i="7"/>
  <c r="T363" i="7"/>
  <c r="T364" i="7"/>
  <c r="T365" i="7"/>
  <c r="T366" i="7"/>
  <c r="T367" i="7"/>
  <c r="T368" i="7"/>
  <c r="T369" i="7"/>
  <c r="T370" i="7"/>
  <c r="T371" i="7"/>
  <c r="T372" i="7"/>
  <c r="T373" i="7"/>
  <c r="T374" i="7"/>
  <c r="T375" i="7"/>
  <c r="T376" i="7"/>
  <c r="T377" i="7"/>
  <c r="T378" i="7"/>
  <c r="T379" i="7"/>
  <c r="T380" i="7"/>
  <c r="T381" i="7"/>
  <c r="T382" i="7"/>
  <c r="T383" i="7"/>
  <c r="T384" i="7"/>
  <c r="T385" i="7"/>
  <c r="T386" i="7"/>
  <c r="T387" i="7"/>
  <c r="T388" i="7"/>
  <c r="T389" i="7"/>
  <c r="T390" i="7"/>
  <c r="T391" i="7"/>
  <c r="T392" i="7"/>
  <c r="T393" i="7"/>
  <c r="T394" i="7"/>
  <c r="T395" i="7"/>
  <c r="T396" i="7"/>
  <c r="T397" i="7"/>
  <c r="T398" i="7"/>
  <c r="T399" i="7"/>
  <c r="T400" i="7"/>
  <c r="T401" i="7"/>
  <c r="T402" i="7"/>
  <c r="T403" i="7"/>
  <c r="T404" i="7"/>
  <c r="T405" i="7"/>
  <c r="T406" i="7"/>
  <c r="T407" i="7"/>
  <c r="T408" i="7"/>
  <c r="T409" i="7"/>
  <c r="T410" i="7"/>
  <c r="T411" i="7"/>
  <c r="T412" i="7"/>
  <c r="T413" i="7"/>
  <c r="T414" i="7"/>
  <c r="T415" i="7"/>
  <c r="T416" i="7"/>
  <c r="T417" i="7"/>
  <c r="T418" i="7"/>
  <c r="T419" i="7"/>
  <c r="T420" i="7"/>
  <c r="T421" i="7"/>
  <c r="T422" i="7"/>
  <c r="T423" i="7"/>
  <c r="T424" i="7"/>
  <c r="T425" i="7"/>
  <c r="T426" i="7"/>
  <c r="T427" i="7"/>
  <c r="T428" i="7"/>
  <c r="T429" i="7"/>
  <c r="T430" i="7"/>
  <c r="T431" i="7"/>
  <c r="T432" i="7"/>
  <c r="T433" i="7"/>
  <c r="T434" i="7"/>
  <c r="T435" i="7"/>
  <c r="T436" i="7"/>
  <c r="T437" i="7"/>
  <c r="T438" i="7"/>
  <c r="T439" i="7"/>
  <c r="T440" i="7"/>
  <c r="T441" i="7"/>
  <c r="T442" i="7"/>
  <c r="T443" i="7"/>
  <c r="T444" i="7"/>
  <c r="T445" i="7"/>
  <c r="T446" i="7"/>
  <c r="T447" i="7"/>
  <c r="T448" i="7"/>
  <c r="T449" i="7"/>
  <c r="T450" i="7"/>
  <c r="T451" i="7"/>
  <c r="T452" i="7"/>
  <c r="T453" i="7"/>
  <c r="T454" i="7"/>
  <c r="T455" i="7"/>
  <c r="T456" i="7"/>
  <c r="T457" i="7"/>
  <c r="T458" i="7"/>
  <c r="T459" i="7"/>
  <c r="T460" i="7"/>
  <c r="T461" i="7"/>
  <c r="T462" i="7"/>
  <c r="T463" i="7"/>
  <c r="T464" i="7"/>
  <c r="T465" i="7"/>
  <c r="T466" i="7"/>
  <c r="T467" i="7"/>
  <c r="T468" i="7"/>
  <c r="T469" i="7"/>
  <c r="T470" i="7"/>
  <c r="T471" i="7"/>
  <c r="T472" i="7"/>
  <c r="T473" i="7"/>
  <c r="T474" i="7"/>
  <c r="T475" i="7"/>
  <c r="T476" i="7"/>
  <c r="T477" i="7"/>
  <c r="T478" i="7"/>
  <c r="T479" i="7"/>
  <c r="T480" i="7"/>
  <c r="T481" i="7"/>
  <c r="T482" i="7"/>
  <c r="T483" i="7"/>
  <c r="T484" i="7"/>
  <c r="T485" i="7"/>
  <c r="T486" i="7"/>
  <c r="T487" i="7"/>
  <c r="T488" i="7"/>
  <c r="T489" i="7"/>
  <c r="T490" i="7"/>
  <c r="T491" i="7"/>
  <c r="T492" i="7"/>
  <c r="T493" i="7"/>
  <c r="T494" i="7"/>
  <c r="T495" i="7"/>
  <c r="T496" i="7"/>
  <c r="T497" i="7"/>
  <c r="T498" i="7"/>
  <c r="T499" i="7"/>
  <c r="T500" i="7"/>
  <c r="T501" i="7"/>
  <c r="T502" i="7"/>
  <c r="T503" i="7"/>
  <c r="T504" i="7"/>
  <c r="T505" i="7"/>
  <c r="T506" i="7"/>
  <c r="T507" i="7"/>
  <c r="T508" i="7"/>
  <c r="T509" i="7"/>
  <c r="T510" i="7"/>
  <c r="T511" i="7"/>
  <c r="T512" i="7"/>
  <c r="T513" i="7"/>
  <c r="T514" i="7"/>
  <c r="T515" i="7"/>
  <c r="T516" i="7"/>
  <c r="T517" i="7"/>
  <c r="T518" i="7"/>
  <c r="T519" i="7"/>
  <c r="T520" i="7"/>
  <c r="T521" i="7"/>
  <c r="T522" i="7"/>
  <c r="T523" i="7"/>
  <c r="T524" i="7"/>
  <c r="T525" i="7"/>
  <c r="T526" i="7"/>
  <c r="T527" i="7"/>
  <c r="T528" i="7"/>
  <c r="T529" i="7"/>
  <c r="T530" i="7"/>
  <c r="T531" i="7"/>
  <c r="T532" i="7"/>
  <c r="T533" i="7"/>
  <c r="T534" i="7"/>
  <c r="T535" i="7"/>
  <c r="T536" i="7"/>
  <c r="T537" i="7"/>
  <c r="T538" i="7"/>
  <c r="T539" i="7"/>
  <c r="T540" i="7"/>
  <c r="T541" i="7"/>
  <c r="T542" i="7"/>
  <c r="T543" i="7"/>
  <c r="T544" i="7"/>
  <c r="T545" i="7"/>
  <c r="T546" i="7"/>
  <c r="T547" i="7"/>
  <c r="T548" i="7"/>
  <c r="T549" i="7"/>
  <c r="T550" i="7"/>
  <c r="T551" i="7"/>
  <c r="T552" i="7"/>
  <c r="T553" i="7"/>
  <c r="T554" i="7"/>
  <c r="T555" i="7"/>
  <c r="T556" i="7"/>
  <c r="T557" i="7"/>
  <c r="T558" i="7"/>
  <c r="T559" i="7"/>
  <c r="T560" i="7"/>
  <c r="T561" i="7"/>
  <c r="T562" i="7"/>
  <c r="T563" i="7"/>
  <c r="T564" i="7"/>
  <c r="T565" i="7"/>
  <c r="T566" i="7"/>
  <c r="T567" i="7"/>
  <c r="T568" i="7"/>
  <c r="T569" i="7"/>
  <c r="T570" i="7"/>
  <c r="T571" i="7"/>
  <c r="T572" i="7"/>
  <c r="T573" i="7"/>
  <c r="T574" i="7"/>
  <c r="T575" i="7"/>
  <c r="T576" i="7"/>
  <c r="T577" i="7"/>
  <c r="T578" i="7"/>
  <c r="T579" i="7"/>
  <c r="T580" i="7"/>
  <c r="T581" i="7"/>
  <c r="T582" i="7"/>
  <c r="T583" i="7"/>
  <c r="T584" i="7"/>
  <c r="T585" i="7"/>
  <c r="T586" i="7"/>
  <c r="T587" i="7"/>
  <c r="T588" i="7"/>
  <c r="T589" i="7"/>
  <c r="T590" i="7"/>
  <c r="T591" i="7"/>
  <c r="T592" i="7"/>
  <c r="T593" i="7"/>
  <c r="T594" i="7"/>
  <c r="T595" i="7"/>
  <c r="T596" i="7"/>
  <c r="T597" i="7"/>
  <c r="T598" i="7"/>
  <c r="T599" i="7"/>
  <c r="T600" i="7"/>
  <c r="T601" i="7"/>
  <c r="T602" i="7"/>
  <c r="T603" i="7"/>
  <c r="T604" i="7"/>
  <c r="T605" i="7"/>
  <c r="T606" i="7"/>
  <c r="T607" i="7"/>
  <c r="T608" i="7"/>
  <c r="T609" i="7"/>
  <c r="T610" i="7"/>
  <c r="T611" i="7"/>
  <c r="T612" i="7"/>
  <c r="T613" i="7"/>
  <c r="T614" i="7"/>
  <c r="T615" i="7"/>
  <c r="T616" i="7"/>
  <c r="T617" i="7"/>
  <c r="T618" i="7"/>
  <c r="T619" i="7"/>
  <c r="T620" i="7"/>
  <c r="T621" i="7"/>
  <c r="T622" i="7"/>
  <c r="T623" i="7"/>
  <c r="T624" i="7"/>
  <c r="T625" i="7"/>
  <c r="T626" i="7"/>
  <c r="T627" i="7"/>
  <c r="T628" i="7"/>
  <c r="T629" i="7"/>
  <c r="T630" i="7"/>
  <c r="T631" i="7"/>
  <c r="T632" i="7"/>
  <c r="T633" i="7"/>
  <c r="T634" i="7"/>
  <c r="T635" i="7"/>
  <c r="T636" i="7"/>
  <c r="T637" i="7"/>
  <c r="T638" i="7"/>
  <c r="T639" i="7"/>
  <c r="T640" i="7"/>
  <c r="T641" i="7"/>
  <c r="T642" i="7"/>
  <c r="T643" i="7"/>
  <c r="T644" i="7"/>
  <c r="T645" i="7"/>
  <c r="T646" i="7"/>
  <c r="T647" i="7"/>
  <c r="T648" i="7"/>
  <c r="T649" i="7"/>
  <c r="T650" i="7"/>
  <c r="T651" i="7"/>
  <c r="T652" i="7"/>
  <c r="T653" i="7"/>
  <c r="T654" i="7"/>
  <c r="T655" i="7"/>
  <c r="T656" i="7"/>
  <c r="T657" i="7"/>
  <c r="T658" i="7"/>
  <c r="T659" i="7"/>
  <c r="T660" i="7"/>
  <c r="T661" i="7"/>
  <c r="T662" i="7"/>
  <c r="T663" i="7"/>
  <c r="T664" i="7"/>
  <c r="T665" i="7"/>
  <c r="T666" i="7"/>
  <c r="T667" i="7"/>
  <c r="T668" i="7"/>
  <c r="T669" i="7"/>
  <c r="T670" i="7"/>
  <c r="T671" i="7"/>
  <c r="T672" i="7"/>
  <c r="T673" i="7"/>
  <c r="T674" i="7"/>
  <c r="T675" i="7"/>
  <c r="T676" i="7"/>
  <c r="T677" i="7"/>
  <c r="T678" i="7"/>
  <c r="T679" i="7"/>
  <c r="T680" i="7"/>
  <c r="T681" i="7"/>
  <c r="T682" i="7"/>
  <c r="T683" i="7"/>
  <c r="T684" i="7"/>
  <c r="T685" i="7"/>
  <c r="T686" i="7"/>
  <c r="T687" i="7"/>
  <c r="T688" i="7"/>
  <c r="T689" i="7"/>
  <c r="T690" i="7"/>
  <c r="T691" i="7"/>
  <c r="T692" i="7"/>
  <c r="T693" i="7"/>
  <c r="T694" i="7"/>
  <c r="T695" i="7"/>
  <c r="T696" i="7"/>
  <c r="T697" i="7"/>
  <c r="T698" i="7"/>
  <c r="T699" i="7"/>
  <c r="T700" i="7"/>
  <c r="T701" i="7"/>
  <c r="T702" i="7"/>
  <c r="T703" i="7"/>
  <c r="T704" i="7"/>
  <c r="T705" i="7"/>
  <c r="T706" i="7"/>
  <c r="T707" i="7"/>
  <c r="T708" i="7"/>
  <c r="T709" i="7"/>
  <c r="T710" i="7"/>
  <c r="T711" i="7"/>
  <c r="T712" i="7"/>
  <c r="T713" i="7"/>
  <c r="T714" i="7"/>
  <c r="T715" i="7"/>
  <c r="T716" i="7"/>
  <c r="T717" i="7"/>
  <c r="T718" i="7"/>
  <c r="T719" i="7"/>
  <c r="T720" i="7"/>
  <c r="T721" i="7"/>
  <c r="T722" i="7"/>
  <c r="T723" i="7"/>
  <c r="T724" i="7"/>
  <c r="T725" i="7"/>
  <c r="T726" i="7"/>
  <c r="T727" i="7"/>
  <c r="T728" i="7"/>
  <c r="T729" i="7"/>
  <c r="T730" i="7"/>
  <c r="T731" i="7"/>
  <c r="T732" i="7"/>
  <c r="T733" i="7"/>
  <c r="T734" i="7"/>
  <c r="T735" i="7"/>
  <c r="T736" i="7"/>
  <c r="T737" i="7"/>
  <c r="T738" i="7"/>
  <c r="T739" i="7"/>
  <c r="T740" i="7"/>
  <c r="T741" i="7"/>
  <c r="T742" i="7"/>
  <c r="T743" i="7"/>
  <c r="T744" i="7"/>
  <c r="T745" i="7"/>
  <c r="T746" i="7"/>
  <c r="T747" i="7"/>
  <c r="T748" i="7"/>
  <c r="T749" i="7"/>
  <c r="T750" i="7"/>
  <c r="T751" i="7"/>
  <c r="T752" i="7"/>
  <c r="T753" i="7"/>
  <c r="T754" i="7"/>
  <c r="T755" i="7"/>
  <c r="T756" i="7"/>
  <c r="T757" i="7"/>
  <c r="T758" i="7"/>
  <c r="T759" i="7"/>
  <c r="T760" i="7"/>
  <c r="T761" i="7"/>
  <c r="T762" i="7"/>
  <c r="T763" i="7"/>
  <c r="T764" i="7"/>
  <c r="T765" i="7"/>
  <c r="T766" i="7"/>
  <c r="T767" i="7"/>
  <c r="T768" i="7"/>
  <c r="T769" i="7"/>
  <c r="T770" i="7"/>
  <c r="T771" i="7"/>
  <c r="T772" i="7"/>
  <c r="T773" i="7"/>
  <c r="T774" i="7"/>
  <c r="T775" i="7"/>
  <c r="T776" i="7"/>
  <c r="T777" i="7"/>
  <c r="T778" i="7"/>
  <c r="T779" i="7"/>
  <c r="T780" i="7"/>
  <c r="T781" i="7"/>
  <c r="T782" i="7"/>
  <c r="T783" i="7"/>
  <c r="T784" i="7"/>
  <c r="T785" i="7"/>
  <c r="T786" i="7"/>
  <c r="T787" i="7"/>
  <c r="T788" i="7"/>
  <c r="T789" i="7"/>
  <c r="T790" i="7"/>
  <c r="T791" i="7"/>
  <c r="T792" i="7"/>
  <c r="T793" i="7"/>
  <c r="T794" i="7"/>
  <c r="T795" i="7"/>
  <c r="T796" i="7"/>
  <c r="T797" i="7"/>
  <c r="T798" i="7"/>
  <c r="T799" i="7"/>
  <c r="T800" i="7"/>
  <c r="T801" i="7"/>
  <c r="T802" i="7"/>
  <c r="T803" i="7"/>
  <c r="T804" i="7"/>
  <c r="T805" i="7"/>
  <c r="T806" i="7"/>
  <c r="T807" i="7"/>
  <c r="T808" i="7"/>
  <c r="T809" i="7"/>
  <c r="T810" i="7"/>
  <c r="T811" i="7"/>
  <c r="T812" i="7"/>
  <c r="T813" i="7"/>
  <c r="T814" i="7"/>
  <c r="T815" i="7"/>
  <c r="T816" i="7"/>
  <c r="T817" i="7"/>
  <c r="T818" i="7"/>
  <c r="T819" i="7"/>
  <c r="T820" i="7"/>
  <c r="T821" i="7"/>
  <c r="T822" i="7"/>
  <c r="T823" i="7"/>
  <c r="T824" i="7"/>
  <c r="T825" i="7"/>
  <c r="T826" i="7"/>
  <c r="T827" i="7"/>
  <c r="T828" i="7"/>
  <c r="T829" i="7"/>
  <c r="T830" i="7"/>
  <c r="T831" i="7"/>
  <c r="T832" i="7"/>
  <c r="T833" i="7"/>
  <c r="T834" i="7"/>
  <c r="T835" i="7"/>
  <c r="T836" i="7"/>
  <c r="T837" i="7"/>
  <c r="T838" i="7"/>
  <c r="T839" i="7"/>
  <c r="T840" i="7"/>
  <c r="T841" i="7"/>
  <c r="T842" i="7"/>
  <c r="T843" i="7"/>
  <c r="T844" i="7"/>
  <c r="T845" i="7"/>
  <c r="T846" i="7"/>
  <c r="T847" i="7"/>
  <c r="T848" i="7"/>
  <c r="T849" i="7"/>
  <c r="T850" i="7"/>
  <c r="T851" i="7"/>
  <c r="T852" i="7"/>
  <c r="T853" i="7"/>
  <c r="T854" i="7"/>
  <c r="T855" i="7"/>
  <c r="T856" i="7"/>
  <c r="T857" i="7"/>
  <c r="T858" i="7"/>
  <c r="T859" i="7"/>
  <c r="T860" i="7"/>
  <c r="T861" i="7"/>
  <c r="T862" i="7"/>
  <c r="T863" i="7"/>
  <c r="T864" i="7"/>
  <c r="T865" i="7"/>
  <c r="T866" i="7"/>
  <c r="T867" i="7"/>
  <c r="T868" i="7"/>
  <c r="T869" i="7"/>
  <c r="T870" i="7"/>
  <c r="T871" i="7"/>
  <c r="T872" i="7"/>
  <c r="T873" i="7"/>
  <c r="T874" i="7"/>
  <c r="T875" i="7"/>
  <c r="T876" i="7"/>
  <c r="T877" i="7"/>
  <c r="T878" i="7"/>
  <c r="T879" i="7"/>
  <c r="T880" i="7"/>
  <c r="T881" i="7"/>
  <c r="T882" i="7"/>
  <c r="T883" i="7"/>
  <c r="T884" i="7"/>
  <c r="T885" i="7"/>
  <c r="T886" i="7"/>
  <c r="T887" i="7"/>
  <c r="T888" i="7"/>
  <c r="T889" i="7"/>
  <c r="T890" i="7"/>
  <c r="T891" i="7"/>
  <c r="T892" i="7"/>
  <c r="T893" i="7"/>
  <c r="T894" i="7"/>
  <c r="T895" i="7"/>
  <c r="T896" i="7"/>
  <c r="T897" i="7"/>
  <c r="T898" i="7"/>
  <c r="T899" i="7"/>
  <c r="T900" i="7"/>
  <c r="T901" i="7"/>
  <c r="T902" i="7"/>
  <c r="T903" i="7"/>
  <c r="T904" i="7"/>
  <c r="T905" i="7"/>
  <c r="T906" i="7"/>
  <c r="T907" i="7"/>
  <c r="T908" i="7"/>
  <c r="T909" i="7"/>
  <c r="T910" i="7"/>
  <c r="T911" i="7"/>
  <c r="T912" i="7"/>
  <c r="T913" i="7"/>
  <c r="T914" i="7"/>
  <c r="T915" i="7"/>
  <c r="T916" i="7"/>
  <c r="T917" i="7"/>
  <c r="T918" i="7"/>
  <c r="T919" i="7"/>
  <c r="T920" i="7"/>
  <c r="T921" i="7"/>
  <c r="T922" i="7"/>
  <c r="T923" i="7"/>
  <c r="T924" i="7"/>
  <c r="T925" i="7"/>
  <c r="T926" i="7"/>
  <c r="T927" i="7"/>
  <c r="T928" i="7"/>
  <c r="T929" i="7"/>
  <c r="T930" i="7"/>
  <c r="T931" i="7"/>
  <c r="T932" i="7"/>
  <c r="T933" i="7"/>
  <c r="T934" i="7"/>
  <c r="T935" i="7"/>
  <c r="T936" i="7"/>
  <c r="T937" i="7"/>
  <c r="T938" i="7"/>
  <c r="T939" i="7"/>
  <c r="T940" i="7"/>
  <c r="T941" i="7"/>
  <c r="T942" i="7"/>
  <c r="T943" i="7"/>
  <c r="T944" i="7"/>
  <c r="T945" i="7"/>
  <c r="T946" i="7"/>
  <c r="T947" i="7"/>
  <c r="T948" i="7"/>
  <c r="T949" i="7"/>
  <c r="T950" i="7"/>
  <c r="T951" i="7"/>
  <c r="T952" i="7"/>
  <c r="T953" i="7"/>
  <c r="T954" i="7"/>
  <c r="T955" i="7"/>
  <c r="T956" i="7"/>
  <c r="T957" i="7"/>
  <c r="T958" i="7"/>
  <c r="T959" i="7"/>
  <c r="T960" i="7"/>
  <c r="T961" i="7"/>
  <c r="T962" i="7"/>
  <c r="T963" i="7"/>
  <c r="T964" i="7"/>
  <c r="T965" i="7"/>
  <c r="T966" i="7"/>
  <c r="T967" i="7"/>
  <c r="T968" i="7"/>
  <c r="T969" i="7"/>
  <c r="T970" i="7"/>
  <c r="T971" i="7"/>
  <c r="T972" i="7"/>
  <c r="T973" i="7"/>
  <c r="T974" i="7"/>
  <c r="T975" i="7"/>
  <c r="T976" i="7"/>
  <c r="T977" i="7"/>
  <c r="T978" i="7"/>
  <c r="T979" i="7"/>
  <c r="T980" i="7"/>
  <c r="T981" i="7"/>
  <c r="T982" i="7"/>
  <c r="T983" i="7"/>
  <c r="T984" i="7"/>
  <c r="T985" i="7"/>
  <c r="T986" i="7"/>
  <c r="T987" i="7"/>
  <c r="T988" i="7"/>
  <c r="T989" i="7"/>
  <c r="T990" i="7"/>
  <c r="T991" i="7"/>
  <c r="T992" i="7"/>
  <c r="T993" i="7"/>
  <c r="T994" i="7"/>
  <c r="T995" i="7"/>
  <c r="T996" i="7"/>
  <c r="T997" i="7"/>
  <c r="T998" i="7"/>
  <c r="T999" i="7"/>
  <c r="T1000" i="7"/>
  <c r="T1001" i="7"/>
  <c r="T1002" i="7"/>
  <c r="T1003" i="7"/>
  <c r="T1004" i="7"/>
  <c r="T1005" i="7"/>
  <c r="T1006" i="7"/>
  <c r="T1007" i="7"/>
  <c r="T1008" i="7"/>
  <c r="T1009" i="7"/>
  <c r="T1010" i="7"/>
  <c r="T1011" i="7"/>
  <c r="T1012" i="7"/>
  <c r="T1013" i="7"/>
  <c r="T1014" i="7"/>
  <c r="T1015" i="7"/>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212" i="6"/>
  <c r="K213" i="6"/>
  <c r="K214" i="6"/>
  <c r="K215" i="6"/>
  <c r="K216" i="6"/>
  <c r="K217" i="6"/>
  <c r="K218" i="6"/>
  <c r="K219" i="6"/>
  <c r="K220" i="6"/>
  <c r="K221" i="6"/>
  <c r="K222" i="6"/>
  <c r="K223" i="6"/>
  <c r="K224" i="6"/>
  <c r="K225" i="6"/>
  <c r="K226" i="6"/>
  <c r="K227" i="6"/>
  <c r="K228" i="6"/>
  <c r="K229" i="6"/>
  <c r="K230" i="6"/>
  <c r="K231" i="6"/>
  <c r="K232" i="6"/>
  <c r="K233" i="6"/>
  <c r="K234" i="6"/>
  <c r="K235" i="6"/>
  <c r="K236" i="6"/>
  <c r="K237" i="6"/>
  <c r="K238" i="6"/>
  <c r="K239" i="6"/>
  <c r="K240" i="6"/>
  <c r="K241" i="6"/>
  <c r="K242" i="6"/>
  <c r="K243" i="6"/>
  <c r="K244" i="6"/>
  <c r="K245" i="6"/>
  <c r="K246" i="6"/>
  <c r="K247" i="6"/>
  <c r="K248" i="6"/>
  <c r="K249" i="6"/>
  <c r="K250" i="6"/>
  <c r="K251" i="6"/>
  <c r="K252" i="6"/>
  <c r="K253" i="6"/>
  <c r="K254" i="6"/>
  <c r="K255" i="6"/>
  <c r="K256" i="6"/>
  <c r="K257" i="6"/>
  <c r="K258" i="6"/>
  <c r="K259" i="6"/>
  <c r="K260" i="6"/>
  <c r="K261" i="6"/>
  <c r="K262" i="6"/>
  <c r="K263" i="6"/>
  <c r="K264" i="6"/>
  <c r="K265" i="6"/>
  <c r="K266" i="6"/>
  <c r="K267" i="6"/>
  <c r="K268" i="6"/>
  <c r="K269" i="6"/>
  <c r="K270" i="6"/>
  <c r="K271" i="6"/>
  <c r="K272" i="6"/>
  <c r="K273" i="6"/>
  <c r="K274" i="6"/>
  <c r="K275" i="6"/>
  <c r="K276" i="6"/>
  <c r="K277" i="6"/>
  <c r="K278" i="6"/>
  <c r="K279" i="6"/>
  <c r="K280" i="6"/>
  <c r="K281" i="6"/>
  <c r="K282" i="6"/>
  <c r="K283" i="6"/>
  <c r="K284" i="6"/>
  <c r="K285" i="6"/>
  <c r="K286" i="6"/>
  <c r="K287" i="6"/>
  <c r="K288" i="6"/>
  <c r="K289" i="6"/>
  <c r="K290" i="6"/>
  <c r="K291" i="6"/>
  <c r="K292" i="6"/>
  <c r="K293" i="6"/>
  <c r="K294" i="6"/>
  <c r="K295" i="6"/>
  <c r="K296" i="6"/>
  <c r="K297" i="6"/>
  <c r="K298" i="6"/>
  <c r="K299" i="6"/>
  <c r="K300" i="6"/>
  <c r="K301" i="6"/>
  <c r="K302" i="6"/>
  <c r="K303" i="6"/>
  <c r="K304" i="6"/>
  <c r="K305" i="6"/>
  <c r="K306" i="6"/>
  <c r="K307" i="6"/>
  <c r="K308" i="6"/>
  <c r="K309" i="6"/>
  <c r="K310" i="6"/>
  <c r="K311" i="6"/>
  <c r="K312" i="6"/>
  <c r="K313" i="6"/>
  <c r="K314" i="6"/>
  <c r="K315" i="6"/>
  <c r="K316" i="6"/>
  <c r="K317" i="6"/>
  <c r="K318" i="6"/>
  <c r="K319" i="6"/>
  <c r="K320" i="6"/>
  <c r="K321" i="6"/>
  <c r="K322" i="6"/>
  <c r="K323" i="6"/>
  <c r="K324" i="6"/>
  <c r="K325" i="6"/>
  <c r="K326" i="6"/>
  <c r="K327" i="6"/>
  <c r="K328" i="6"/>
  <c r="K329" i="6"/>
  <c r="K330" i="6"/>
  <c r="K331" i="6"/>
  <c r="K332" i="6"/>
  <c r="K333" i="6"/>
  <c r="K334" i="6"/>
  <c r="K335" i="6"/>
  <c r="K336" i="6"/>
  <c r="K337" i="6"/>
  <c r="K338" i="6"/>
  <c r="K339" i="6"/>
  <c r="K340" i="6"/>
  <c r="K341" i="6"/>
  <c r="K342" i="6"/>
  <c r="K343" i="6"/>
  <c r="K344" i="6"/>
  <c r="K345" i="6"/>
  <c r="K346" i="6"/>
  <c r="K347" i="6"/>
  <c r="K348" i="6"/>
  <c r="K349" i="6"/>
  <c r="K350" i="6"/>
  <c r="K351" i="6"/>
  <c r="K352" i="6"/>
  <c r="K353" i="6"/>
  <c r="K354" i="6"/>
  <c r="K355" i="6"/>
  <c r="K356" i="6"/>
  <c r="K357" i="6"/>
  <c r="K358" i="6"/>
  <c r="K359" i="6"/>
  <c r="K360" i="6"/>
  <c r="K361" i="6"/>
  <c r="K362" i="6"/>
  <c r="K363" i="6"/>
  <c r="K364" i="6"/>
  <c r="K365" i="6"/>
  <c r="K366" i="6"/>
  <c r="K367" i="6"/>
  <c r="K368" i="6"/>
  <c r="K369" i="6"/>
  <c r="K370" i="6"/>
  <c r="K371" i="6"/>
  <c r="K372" i="6"/>
  <c r="K373" i="6"/>
  <c r="K374" i="6"/>
  <c r="K375" i="6"/>
  <c r="K376" i="6"/>
  <c r="K377" i="6"/>
  <c r="K378" i="6"/>
  <c r="K379" i="6"/>
  <c r="K380" i="6"/>
  <c r="K381" i="6"/>
  <c r="K382" i="6"/>
  <c r="K383" i="6"/>
  <c r="K384" i="6"/>
  <c r="K385" i="6"/>
  <c r="K386" i="6"/>
  <c r="K387" i="6"/>
  <c r="K388" i="6"/>
  <c r="K389" i="6"/>
  <c r="K390" i="6"/>
  <c r="K391" i="6"/>
  <c r="K392" i="6"/>
  <c r="K393" i="6"/>
  <c r="K394" i="6"/>
  <c r="K395" i="6"/>
  <c r="K396" i="6"/>
  <c r="K397" i="6"/>
  <c r="K398" i="6"/>
  <c r="K399" i="6"/>
  <c r="K400" i="6"/>
  <c r="K401" i="6"/>
  <c r="K402" i="6"/>
  <c r="K403" i="6"/>
  <c r="K404" i="6"/>
  <c r="K405" i="6"/>
  <c r="K406" i="6"/>
  <c r="K407" i="6"/>
  <c r="K408" i="6"/>
  <c r="K409" i="6"/>
  <c r="K410" i="6"/>
  <c r="K411" i="6"/>
  <c r="K412" i="6"/>
  <c r="K413" i="6"/>
  <c r="K414" i="6"/>
  <c r="K415" i="6"/>
  <c r="K416" i="6"/>
  <c r="K417" i="6"/>
  <c r="K418" i="6"/>
  <c r="K419" i="6"/>
  <c r="K420" i="6"/>
  <c r="K421" i="6"/>
  <c r="K422" i="6"/>
  <c r="K423" i="6"/>
  <c r="K424" i="6"/>
  <c r="K425" i="6"/>
  <c r="K426" i="6"/>
  <c r="K427" i="6"/>
  <c r="K428" i="6"/>
  <c r="K429" i="6"/>
  <c r="K430" i="6"/>
  <c r="K431" i="6"/>
  <c r="K432" i="6"/>
  <c r="K433" i="6"/>
  <c r="K434" i="6"/>
  <c r="K435" i="6"/>
  <c r="K436" i="6"/>
  <c r="K437" i="6"/>
  <c r="K438" i="6"/>
  <c r="K439" i="6"/>
  <c r="K440" i="6"/>
  <c r="K441" i="6"/>
  <c r="K442" i="6"/>
  <c r="K443" i="6"/>
  <c r="K444" i="6"/>
  <c r="K445" i="6"/>
  <c r="K446" i="6"/>
  <c r="K447" i="6"/>
  <c r="K448" i="6"/>
  <c r="K449" i="6"/>
  <c r="K450" i="6"/>
  <c r="K451" i="6"/>
  <c r="K452" i="6"/>
  <c r="K453" i="6"/>
  <c r="K454" i="6"/>
  <c r="K455" i="6"/>
  <c r="K456" i="6"/>
  <c r="K457" i="6"/>
  <c r="K458" i="6"/>
  <c r="K459" i="6"/>
  <c r="K460" i="6"/>
  <c r="K461" i="6"/>
  <c r="K462" i="6"/>
  <c r="K463" i="6"/>
  <c r="K464" i="6"/>
  <c r="K465" i="6"/>
  <c r="K466" i="6"/>
  <c r="K467" i="6"/>
  <c r="K468" i="6"/>
  <c r="K469" i="6"/>
  <c r="K470" i="6"/>
  <c r="K471" i="6"/>
  <c r="K472" i="6"/>
  <c r="K473" i="6"/>
  <c r="K474" i="6"/>
  <c r="K475" i="6"/>
  <c r="K476" i="6"/>
  <c r="K477" i="6"/>
  <c r="K478" i="6"/>
  <c r="K479" i="6"/>
  <c r="K480" i="6"/>
  <c r="K481" i="6"/>
  <c r="K482" i="6"/>
  <c r="K483" i="6"/>
  <c r="K484" i="6"/>
  <c r="K485" i="6"/>
  <c r="K486" i="6"/>
  <c r="K487" i="6"/>
  <c r="K488" i="6"/>
  <c r="K489" i="6"/>
  <c r="K490" i="6"/>
  <c r="K491" i="6"/>
  <c r="K492" i="6"/>
  <c r="K493" i="6"/>
  <c r="K494" i="6"/>
  <c r="K495" i="6"/>
  <c r="K496" i="6"/>
  <c r="K497" i="6"/>
  <c r="K498" i="6"/>
  <c r="K499" i="6"/>
  <c r="K500" i="6"/>
  <c r="K501" i="6"/>
  <c r="K502" i="6"/>
  <c r="K503" i="6"/>
  <c r="K504" i="6"/>
  <c r="K505" i="6"/>
  <c r="K506" i="6"/>
  <c r="K507" i="6"/>
  <c r="K508" i="6"/>
  <c r="K509" i="6"/>
  <c r="K510" i="6"/>
  <c r="K511" i="6"/>
  <c r="K512" i="6"/>
  <c r="K513" i="6"/>
  <c r="K514" i="6"/>
  <c r="K515" i="6"/>
  <c r="K516" i="6"/>
  <c r="K517" i="6"/>
  <c r="K518" i="6"/>
  <c r="K519" i="6"/>
  <c r="K520" i="6"/>
  <c r="K521" i="6"/>
  <c r="K522" i="6"/>
  <c r="K523" i="6"/>
  <c r="K524" i="6"/>
  <c r="K525" i="6"/>
  <c r="K526" i="6"/>
  <c r="K527" i="6"/>
  <c r="K528" i="6"/>
  <c r="K529" i="6"/>
  <c r="K530" i="6"/>
  <c r="K531" i="6"/>
  <c r="K532" i="6"/>
  <c r="K533" i="6"/>
  <c r="K534" i="6"/>
  <c r="K535" i="6"/>
  <c r="K536" i="6"/>
  <c r="K537" i="6"/>
  <c r="K538" i="6"/>
  <c r="K539" i="6"/>
  <c r="K540" i="6"/>
  <c r="K541" i="6"/>
  <c r="K542" i="6"/>
  <c r="K543" i="6"/>
  <c r="K544" i="6"/>
  <c r="K545" i="6"/>
  <c r="K546" i="6"/>
  <c r="K547" i="6"/>
  <c r="K548" i="6"/>
  <c r="K549" i="6"/>
  <c r="K550" i="6"/>
  <c r="K551" i="6"/>
  <c r="K552" i="6"/>
  <c r="K553" i="6"/>
  <c r="K554" i="6"/>
  <c r="K555" i="6"/>
  <c r="K556" i="6"/>
  <c r="K557" i="6"/>
  <c r="K558" i="6"/>
  <c r="K559" i="6"/>
  <c r="K560" i="6"/>
  <c r="K561" i="6"/>
  <c r="K562" i="6"/>
  <c r="K563" i="6"/>
  <c r="K564" i="6"/>
  <c r="K565" i="6"/>
  <c r="K566" i="6"/>
  <c r="K567" i="6"/>
  <c r="K568" i="6"/>
  <c r="K569" i="6"/>
  <c r="K570" i="6"/>
  <c r="K571" i="6"/>
  <c r="K572" i="6"/>
  <c r="K573" i="6"/>
  <c r="K574" i="6"/>
  <c r="K575" i="6"/>
  <c r="K576" i="6"/>
  <c r="K577" i="6"/>
  <c r="K578" i="6"/>
  <c r="K579" i="6"/>
  <c r="K580" i="6"/>
  <c r="K581" i="6"/>
  <c r="K582" i="6"/>
  <c r="K583" i="6"/>
  <c r="K584" i="6"/>
  <c r="K585" i="6"/>
  <c r="K586" i="6"/>
  <c r="K587" i="6"/>
  <c r="K588" i="6"/>
  <c r="K589" i="6"/>
  <c r="K590" i="6"/>
  <c r="K591" i="6"/>
  <c r="K592" i="6"/>
  <c r="K593" i="6"/>
  <c r="K594" i="6"/>
  <c r="K595" i="6"/>
  <c r="K596" i="6"/>
  <c r="K597" i="6"/>
  <c r="K598" i="6"/>
  <c r="K599" i="6"/>
  <c r="K600" i="6"/>
  <c r="K601" i="6"/>
  <c r="K602" i="6"/>
  <c r="K603" i="6"/>
  <c r="K604" i="6"/>
  <c r="K605" i="6"/>
  <c r="K606" i="6"/>
  <c r="K607" i="6"/>
  <c r="K608" i="6"/>
  <c r="K609" i="6"/>
  <c r="K610" i="6"/>
  <c r="K611" i="6"/>
  <c r="K612" i="6"/>
  <c r="K613" i="6"/>
  <c r="K614" i="6"/>
  <c r="K615" i="6"/>
  <c r="K616" i="6"/>
  <c r="K617" i="6"/>
  <c r="K618" i="6"/>
  <c r="K619" i="6"/>
  <c r="K620" i="6"/>
  <c r="K621" i="6"/>
  <c r="K622" i="6"/>
  <c r="K623" i="6"/>
  <c r="K624" i="6"/>
  <c r="K625" i="6"/>
  <c r="K626" i="6"/>
  <c r="K627" i="6"/>
  <c r="K628" i="6"/>
  <c r="K629" i="6"/>
  <c r="K630" i="6"/>
  <c r="K631" i="6"/>
  <c r="K632" i="6"/>
  <c r="K633" i="6"/>
  <c r="K634" i="6"/>
  <c r="K635" i="6"/>
  <c r="K636" i="6"/>
  <c r="K637" i="6"/>
  <c r="K638" i="6"/>
  <c r="K639" i="6"/>
  <c r="K640" i="6"/>
  <c r="K641" i="6"/>
  <c r="K642" i="6"/>
  <c r="K643" i="6"/>
  <c r="K644" i="6"/>
  <c r="K645" i="6"/>
  <c r="K646" i="6"/>
  <c r="K647" i="6"/>
  <c r="K648" i="6"/>
  <c r="K649" i="6"/>
  <c r="K650" i="6"/>
  <c r="K651" i="6"/>
  <c r="K652" i="6"/>
  <c r="K653" i="6"/>
  <c r="K654" i="6"/>
  <c r="K655" i="6"/>
  <c r="K656" i="6"/>
  <c r="K657" i="6"/>
  <c r="K658" i="6"/>
  <c r="K659" i="6"/>
  <c r="K660" i="6"/>
  <c r="K661" i="6"/>
  <c r="K662" i="6"/>
  <c r="K663" i="6"/>
  <c r="K664" i="6"/>
  <c r="K665" i="6"/>
  <c r="K666" i="6"/>
  <c r="K667" i="6"/>
  <c r="K668" i="6"/>
  <c r="K669" i="6"/>
  <c r="K670" i="6"/>
  <c r="K671" i="6"/>
  <c r="K672" i="6"/>
  <c r="K673" i="6"/>
  <c r="K674" i="6"/>
  <c r="K675" i="6"/>
  <c r="K676" i="6"/>
  <c r="K677" i="6"/>
  <c r="K678" i="6"/>
  <c r="K679" i="6"/>
  <c r="K680" i="6"/>
  <c r="K681" i="6"/>
  <c r="K682" i="6"/>
  <c r="K683" i="6"/>
  <c r="K684" i="6"/>
  <c r="K685" i="6"/>
  <c r="K686" i="6"/>
  <c r="K687" i="6"/>
  <c r="K688" i="6"/>
  <c r="K689" i="6"/>
  <c r="K690" i="6"/>
  <c r="K691" i="6"/>
  <c r="K692" i="6"/>
  <c r="K693" i="6"/>
  <c r="K694" i="6"/>
  <c r="K695" i="6"/>
  <c r="K696" i="6"/>
  <c r="K697" i="6"/>
  <c r="K698" i="6"/>
  <c r="K699" i="6"/>
  <c r="K700" i="6"/>
  <c r="K701" i="6"/>
  <c r="K702" i="6"/>
  <c r="K703" i="6"/>
  <c r="K704" i="6"/>
  <c r="K705" i="6"/>
  <c r="K706" i="6"/>
  <c r="K707" i="6"/>
  <c r="K708" i="6"/>
  <c r="K709" i="6"/>
  <c r="K710" i="6"/>
  <c r="K711" i="6"/>
  <c r="K712" i="6"/>
  <c r="K713" i="6"/>
  <c r="K714" i="6"/>
  <c r="K715" i="6"/>
  <c r="K716" i="6"/>
  <c r="K717" i="6"/>
  <c r="K718" i="6"/>
  <c r="K719" i="6"/>
  <c r="K720" i="6"/>
  <c r="K721" i="6"/>
  <c r="K722" i="6"/>
  <c r="K723" i="6"/>
  <c r="K724" i="6"/>
  <c r="K725" i="6"/>
  <c r="K726" i="6"/>
  <c r="K727" i="6"/>
  <c r="K728" i="6"/>
  <c r="K729" i="6"/>
  <c r="K730" i="6"/>
  <c r="K731" i="6"/>
  <c r="K732" i="6"/>
  <c r="K733" i="6"/>
  <c r="K734" i="6"/>
  <c r="K735" i="6"/>
  <c r="K736" i="6"/>
  <c r="K737" i="6"/>
  <c r="K738" i="6"/>
  <c r="K739" i="6"/>
  <c r="K740" i="6"/>
  <c r="K741" i="6"/>
  <c r="K742" i="6"/>
  <c r="K743" i="6"/>
  <c r="K744" i="6"/>
  <c r="K745" i="6"/>
  <c r="K746" i="6"/>
  <c r="K747" i="6"/>
  <c r="K748" i="6"/>
  <c r="K749" i="6"/>
  <c r="K750" i="6"/>
  <c r="K751" i="6"/>
  <c r="K752" i="6"/>
  <c r="K753" i="6"/>
  <c r="K754" i="6"/>
  <c r="K755" i="6"/>
  <c r="K756" i="6"/>
  <c r="K757" i="6"/>
  <c r="K758" i="6"/>
  <c r="K759" i="6"/>
  <c r="K760" i="6"/>
  <c r="K761" i="6"/>
  <c r="K762" i="6"/>
  <c r="K763" i="6"/>
  <c r="K764" i="6"/>
  <c r="K765" i="6"/>
  <c r="K766" i="6"/>
  <c r="K767" i="6"/>
  <c r="K768" i="6"/>
  <c r="K769" i="6"/>
  <c r="K770" i="6"/>
  <c r="K771" i="6"/>
  <c r="K772" i="6"/>
  <c r="K773" i="6"/>
  <c r="K774" i="6"/>
  <c r="K775" i="6"/>
  <c r="K776" i="6"/>
  <c r="K777" i="6"/>
  <c r="K778" i="6"/>
  <c r="K779" i="6"/>
  <c r="K780" i="6"/>
  <c r="K781" i="6"/>
  <c r="K782" i="6"/>
  <c r="K783" i="6"/>
  <c r="K784" i="6"/>
  <c r="K785" i="6"/>
  <c r="K786" i="6"/>
  <c r="K787" i="6"/>
  <c r="K788" i="6"/>
  <c r="K789" i="6"/>
  <c r="K790" i="6"/>
  <c r="K791" i="6"/>
  <c r="K792" i="6"/>
  <c r="K793" i="6"/>
  <c r="K794" i="6"/>
  <c r="K795" i="6"/>
  <c r="K796" i="6"/>
  <c r="K797" i="6"/>
  <c r="K798" i="6"/>
  <c r="K799" i="6"/>
  <c r="K800" i="6"/>
  <c r="K801" i="6"/>
  <c r="K802" i="6"/>
  <c r="K803" i="6"/>
  <c r="K804" i="6"/>
  <c r="K805" i="6"/>
  <c r="K806" i="6"/>
  <c r="K807" i="6"/>
  <c r="K808" i="6"/>
  <c r="K809" i="6"/>
  <c r="K810" i="6"/>
  <c r="K811" i="6"/>
  <c r="K812" i="6"/>
  <c r="K813" i="6"/>
  <c r="K814" i="6"/>
  <c r="K815" i="6"/>
  <c r="K816" i="6"/>
  <c r="K817" i="6"/>
  <c r="K818" i="6"/>
  <c r="K819" i="6"/>
  <c r="K820" i="6"/>
  <c r="K821" i="6"/>
  <c r="K822" i="6"/>
  <c r="K823" i="6"/>
  <c r="K824" i="6"/>
  <c r="K825" i="6"/>
  <c r="K826" i="6"/>
  <c r="K827" i="6"/>
  <c r="K828" i="6"/>
  <c r="K829" i="6"/>
  <c r="K830" i="6"/>
  <c r="K831" i="6"/>
  <c r="K832" i="6"/>
  <c r="K833" i="6"/>
  <c r="K834" i="6"/>
  <c r="K835" i="6"/>
  <c r="K836" i="6"/>
  <c r="K837" i="6"/>
  <c r="K838" i="6"/>
  <c r="K839" i="6"/>
  <c r="K840" i="6"/>
  <c r="K841" i="6"/>
  <c r="K842" i="6"/>
  <c r="K843" i="6"/>
  <c r="K844" i="6"/>
  <c r="K845" i="6"/>
  <c r="K846" i="6"/>
  <c r="K847" i="6"/>
  <c r="K848" i="6"/>
  <c r="K849" i="6"/>
  <c r="K850" i="6"/>
  <c r="K851" i="6"/>
  <c r="K852" i="6"/>
  <c r="K853" i="6"/>
  <c r="K854" i="6"/>
  <c r="K855" i="6"/>
  <c r="K856" i="6"/>
  <c r="K857" i="6"/>
  <c r="K858" i="6"/>
  <c r="K859" i="6"/>
  <c r="K860" i="6"/>
  <c r="K861" i="6"/>
  <c r="K862" i="6"/>
  <c r="K863" i="6"/>
  <c r="K864" i="6"/>
  <c r="K865" i="6"/>
  <c r="K866" i="6"/>
  <c r="K867" i="6"/>
  <c r="K868" i="6"/>
  <c r="K869" i="6"/>
  <c r="K870" i="6"/>
  <c r="K871" i="6"/>
  <c r="K872" i="6"/>
  <c r="K873" i="6"/>
  <c r="K874" i="6"/>
  <c r="K875" i="6"/>
  <c r="K876" i="6"/>
  <c r="K877" i="6"/>
  <c r="K878" i="6"/>
  <c r="K879" i="6"/>
  <c r="K880" i="6"/>
  <c r="K881" i="6"/>
  <c r="K882" i="6"/>
  <c r="K883" i="6"/>
  <c r="K884" i="6"/>
  <c r="K885" i="6"/>
  <c r="K886" i="6"/>
  <c r="K887" i="6"/>
  <c r="K888" i="6"/>
  <c r="K889" i="6"/>
  <c r="K890" i="6"/>
  <c r="K891" i="6"/>
  <c r="K892" i="6"/>
  <c r="K893" i="6"/>
  <c r="K894" i="6"/>
  <c r="K895" i="6"/>
  <c r="K896" i="6"/>
  <c r="K897" i="6"/>
  <c r="K898" i="6"/>
  <c r="K899" i="6"/>
  <c r="K900" i="6"/>
  <c r="K901" i="6"/>
  <c r="K902" i="6"/>
  <c r="K903" i="6"/>
  <c r="K904" i="6"/>
  <c r="K905" i="6"/>
  <c r="K906" i="6"/>
  <c r="K907" i="6"/>
  <c r="K908" i="6"/>
  <c r="K909" i="6"/>
  <c r="K910" i="6"/>
  <c r="K911" i="6"/>
  <c r="K912" i="6"/>
  <c r="K913" i="6"/>
  <c r="K914" i="6"/>
  <c r="K915" i="6"/>
  <c r="K916" i="6"/>
  <c r="K917" i="6"/>
  <c r="K918" i="6"/>
  <c r="K919" i="6"/>
  <c r="K920" i="6"/>
  <c r="K921" i="6"/>
  <c r="K922" i="6"/>
  <c r="K923" i="6"/>
  <c r="K924" i="6"/>
  <c r="K925" i="6"/>
  <c r="K926" i="6"/>
  <c r="K927" i="6"/>
  <c r="K928" i="6"/>
  <c r="K929" i="6"/>
  <c r="K930" i="6"/>
  <c r="K931" i="6"/>
  <c r="K932" i="6"/>
  <c r="K933" i="6"/>
  <c r="K934" i="6"/>
  <c r="K935" i="6"/>
  <c r="K936" i="6"/>
  <c r="K937" i="6"/>
  <c r="K938" i="6"/>
  <c r="K939" i="6"/>
  <c r="K940" i="6"/>
  <c r="K941" i="6"/>
  <c r="K942" i="6"/>
  <c r="K943" i="6"/>
  <c r="K944" i="6"/>
  <c r="K945" i="6"/>
  <c r="K946" i="6"/>
  <c r="K947" i="6"/>
  <c r="K948" i="6"/>
  <c r="K949" i="6"/>
  <c r="K950" i="6"/>
  <c r="K951" i="6"/>
  <c r="K952" i="6"/>
  <c r="K953" i="6"/>
  <c r="K954" i="6"/>
  <c r="K955" i="6"/>
  <c r="K956" i="6"/>
  <c r="K957" i="6"/>
  <c r="K958" i="6"/>
  <c r="K959" i="6"/>
  <c r="K960" i="6"/>
  <c r="K961" i="6"/>
  <c r="K962" i="6"/>
  <c r="K963" i="6"/>
  <c r="K964" i="6"/>
  <c r="K965" i="6"/>
  <c r="K966" i="6"/>
  <c r="K967" i="6"/>
  <c r="K968" i="6"/>
  <c r="K969" i="6"/>
  <c r="K970" i="6"/>
  <c r="K971" i="6"/>
  <c r="K972" i="6"/>
  <c r="K973" i="6"/>
  <c r="K974" i="6"/>
  <c r="K975" i="6"/>
  <c r="K976" i="6"/>
  <c r="K977" i="6"/>
  <c r="K978" i="6"/>
  <c r="K979" i="6"/>
  <c r="K980" i="6"/>
  <c r="K981" i="6"/>
  <c r="K982" i="6"/>
  <c r="K983" i="6"/>
  <c r="K984" i="6"/>
  <c r="K985" i="6"/>
  <c r="K986" i="6"/>
  <c r="K987" i="6"/>
  <c r="K988" i="6"/>
  <c r="K989" i="6"/>
  <c r="K990" i="6"/>
  <c r="K991" i="6"/>
  <c r="K992" i="6"/>
  <c r="K993" i="6"/>
  <c r="K994" i="6"/>
  <c r="K995" i="6"/>
  <c r="K996" i="6"/>
  <c r="K997" i="6"/>
  <c r="K998" i="6"/>
  <c r="K999" i="6"/>
  <c r="K1000" i="6"/>
  <c r="K1001" i="6"/>
  <c r="K1002" i="6"/>
  <c r="K1003" i="6"/>
  <c r="K1004" i="6"/>
  <c r="K1005" i="6"/>
  <c r="K1006" i="6"/>
  <c r="K1007" i="6"/>
  <c r="K1008" i="6"/>
  <c r="K1009" i="6"/>
  <c r="K1010" i="6"/>
  <c r="K1011" i="6"/>
  <c r="K1012" i="6"/>
  <c r="K1013" i="6"/>
  <c r="K1014" i="6"/>
  <c r="K1015" i="6"/>
  <c r="K1016" i="6"/>
  <c r="K1017" i="6"/>
  <c r="K1018" i="6"/>
  <c r="K1019" i="6"/>
  <c r="K21" i="6"/>
  <c r="Q21" i="14" l="1"/>
  <c r="Q22" i="14"/>
  <c r="Q23" i="14"/>
  <c r="Q24" i="14"/>
  <c r="Q25" i="14"/>
  <c r="Q26" i="14"/>
  <c r="Q27" i="14"/>
  <c r="Q28" i="14"/>
  <c r="Q29" i="14"/>
  <c r="Q30" i="14"/>
  <c r="Q31" i="14"/>
  <c r="Q32" i="14"/>
  <c r="Q33" i="14"/>
  <c r="Q34" i="14"/>
  <c r="Q35" i="14"/>
  <c r="Q36" i="14"/>
  <c r="Q37" i="14"/>
  <c r="Q38" i="14"/>
  <c r="Q39" i="14"/>
  <c r="Q40" i="14"/>
  <c r="Q41" i="14"/>
  <c r="Q42" i="14"/>
  <c r="Q43" i="14"/>
  <c r="Q44" i="14"/>
  <c r="Q45" i="14"/>
  <c r="Q46" i="14"/>
  <c r="Q47" i="14"/>
  <c r="Q48" i="14"/>
  <c r="Q49" i="14"/>
  <c r="Q50" i="14"/>
  <c r="Q51" i="14"/>
  <c r="Q52" i="14"/>
  <c r="Q53" i="14"/>
  <c r="Q54" i="14"/>
  <c r="Q55" i="14"/>
  <c r="Q56" i="14"/>
  <c r="Q57" i="14"/>
  <c r="Q58" i="14"/>
  <c r="Q59" i="14"/>
  <c r="Q60" i="14"/>
  <c r="Q61" i="14"/>
  <c r="Q62" i="14"/>
  <c r="Q63" i="14"/>
  <c r="Q64" i="14"/>
  <c r="Q65" i="14"/>
  <c r="Q66" i="14"/>
  <c r="Q67" i="14"/>
  <c r="Q68" i="14"/>
  <c r="Q69" i="14"/>
  <c r="Q70" i="14"/>
  <c r="Q71" i="14"/>
  <c r="Q72" i="14"/>
  <c r="Q73" i="14"/>
  <c r="Q74" i="14"/>
  <c r="Q75" i="14"/>
  <c r="Q76" i="14"/>
  <c r="Q77" i="14"/>
  <c r="Q78" i="14"/>
  <c r="Q79" i="14"/>
  <c r="Q80" i="14"/>
  <c r="Q81" i="14"/>
  <c r="Q82" i="14"/>
  <c r="Q83" i="14"/>
  <c r="Q84" i="14"/>
  <c r="Q85" i="14"/>
  <c r="Q86" i="14"/>
  <c r="Q87" i="14"/>
  <c r="Q88" i="14"/>
  <c r="Q89" i="14"/>
  <c r="Q90" i="14"/>
  <c r="Q91" i="14"/>
  <c r="Q92" i="14"/>
  <c r="Q93" i="14"/>
  <c r="Q94" i="14"/>
  <c r="Q95" i="14"/>
  <c r="Q96" i="14"/>
  <c r="Q97" i="14"/>
  <c r="Q98" i="14"/>
  <c r="Q99" i="14"/>
  <c r="Q100" i="14"/>
  <c r="Q101" i="14"/>
  <c r="Q102" i="14"/>
  <c r="Q103" i="14"/>
  <c r="Q104" i="14"/>
  <c r="Q105" i="14"/>
  <c r="Q106" i="14"/>
  <c r="Q107" i="14"/>
  <c r="Q108" i="14"/>
  <c r="Q109" i="14"/>
  <c r="Q110" i="14"/>
  <c r="Q111" i="14"/>
  <c r="Q112" i="14"/>
  <c r="Q113" i="14"/>
  <c r="Q114" i="14"/>
  <c r="Q115" i="14"/>
  <c r="Q116" i="14"/>
  <c r="Q117" i="14"/>
  <c r="Q118" i="14"/>
  <c r="Q119" i="14"/>
  <c r="Q120" i="14"/>
  <c r="Q121" i="14"/>
  <c r="Q122" i="14"/>
  <c r="Q123" i="14"/>
  <c r="Q124" i="14"/>
  <c r="Q125" i="14"/>
  <c r="Q126" i="14"/>
  <c r="Q127" i="14"/>
  <c r="Q128" i="14"/>
  <c r="Q129" i="14"/>
  <c r="Q130" i="14"/>
  <c r="Q131" i="14"/>
  <c r="Q132" i="14"/>
  <c r="Q133" i="14"/>
  <c r="Q134" i="14"/>
  <c r="Q135" i="14"/>
  <c r="Q136" i="14"/>
  <c r="Q137" i="14"/>
  <c r="Q138" i="14"/>
  <c r="Q139" i="14"/>
  <c r="Q140" i="14"/>
  <c r="Q141" i="14"/>
  <c r="Q142" i="14"/>
  <c r="Q143" i="14"/>
  <c r="Q144" i="14"/>
  <c r="Q145" i="14"/>
  <c r="Q146" i="14"/>
  <c r="Q147" i="14"/>
  <c r="Q148" i="14"/>
  <c r="Q149" i="14"/>
  <c r="Q150" i="14"/>
  <c r="Q151" i="14"/>
  <c r="Q152" i="14"/>
  <c r="Q153" i="14"/>
  <c r="Q154" i="14"/>
  <c r="Q155" i="14"/>
  <c r="Q156" i="14"/>
  <c r="Q157" i="14"/>
  <c r="Q158" i="14"/>
  <c r="Q159" i="14"/>
  <c r="Q160" i="14"/>
  <c r="Q161" i="14"/>
  <c r="Q162" i="14"/>
  <c r="Q163" i="14"/>
  <c r="Q164" i="14"/>
  <c r="Q165" i="14"/>
  <c r="Q166" i="14"/>
  <c r="Q167" i="14"/>
  <c r="Q168" i="14"/>
  <c r="Q169" i="14"/>
  <c r="Q170" i="14"/>
  <c r="Q171" i="14"/>
  <c r="Q172" i="14"/>
  <c r="Q173" i="14"/>
  <c r="Q174" i="14"/>
  <c r="Q175" i="14"/>
  <c r="Q176" i="14"/>
  <c r="Q177" i="14"/>
  <c r="Q178" i="14"/>
  <c r="Q179" i="14"/>
  <c r="Q180" i="14"/>
  <c r="Q181" i="14"/>
  <c r="Q182" i="14"/>
  <c r="Q183" i="14"/>
  <c r="Q184" i="14"/>
  <c r="Q185" i="14"/>
  <c r="Q186" i="14"/>
  <c r="Q187" i="14"/>
  <c r="Q188" i="14"/>
  <c r="Q189" i="14"/>
  <c r="Q190" i="14"/>
  <c r="Q191" i="14"/>
  <c r="Q192" i="14"/>
  <c r="Q193" i="14"/>
  <c r="Q194" i="14"/>
  <c r="Q195" i="14"/>
  <c r="Q196" i="14"/>
  <c r="Q197" i="14"/>
  <c r="Q198" i="14"/>
  <c r="Q199" i="14"/>
  <c r="Q200" i="14"/>
  <c r="Q201" i="14"/>
  <c r="Q202" i="14"/>
  <c r="Q203" i="14"/>
  <c r="Q204" i="14"/>
  <c r="Q205" i="14"/>
  <c r="Q206" i="14"/>
  <c r="Q207" i="14"/>
  <c r="Q208" i="14"/>
  <c r="Q209" i="14"/>
  <c r="Q210" i="14"/>
  <c r="Q211" i="14"/>
  <c r="Q212" i="14"/>
  <c r="Q213" i="14"/>
  <c r="Q214" i="14"/>
  <c r="Q215" i="14"/>
  <c r="Q216" i="14"/>
  <c r="Q217" i="14"/>
  <c r="Q218" i="14"/>
  <c r="Q219" i="14"/>
  <c r="Q220" i="14"/>
  <c r="Q221" i="14"/>
  <c r="Q222" i="14"/>
  <c r="Q223" i="14"/>
  <c r="Q224" i="14"/>
  <c r="Q225" i="14"/>
  <c r="Q226" i="14"/>
  <c r="Q227" i="14"/>
  <c r="Q228" i="14"/>
  <c r="Q229" i="14"/>
  <c r="Q230" i="14"/>
  <c r="Q231" i="14"/>
  <c r="Q232" i="14"/>
  <c r="Q233" i="14"/>
  <c r="Q234" i="14"/>
  <c r="Q235" i="14"/>
  <c r="Q236" i="14"/>
  <c r="Q237" i="14"/>
  <c r="Q238" i="14"/>
  <c r="Q239" i="14"/>
  <c r="Q240" i="14"/>
  <c r="Q241" i="14"/>
  <c r="Q242" i="14"/>
  <c r="Q243" i="14"/>
  <c r="Q244" i="14"/>
  <c r="Q245" i="14"/>
  <c r="Q246" i="14"/>
  <c r="Q247" i="14"/>
  <c r="Q248" i="14"/>
  <c r="Q249" i="14"/>
  <c r="Q250" i="14"/>
  <c r="Q251" i="14"/>
  <c r="Q252" i="14"/>
  <c r="Q253" i="14"/>
  <c r="Q254" i="14"/>
  <c r="Q255" i="14"/>
  <c r="Q256" i="14"/>
  <c r="Q257" i="14"/>
  <c r="Q258" i="14"/>
  <c r="Q259" i="14"/>
  <c r="Q260" i="14"/>
  <c r="Q261" i="14"/>
  <c r="Q262" i="14"/>
  <c r="Q263" i="14"/>
  <c r="Q264" i="14"/>
  <c r="Q265" i="14"/>
  <c r="Q266" i="14"/>
  <c r="Q267" i="14"/>
  <c r="Q268" i="14"/>
  <c r="Q269" i="14"/>
  <c r="Q270" i="14"/>
  <c r="Q271" i="14"/>
  <c r="Q272" i="14"/>
  <c r="Q273" i="14"/>
  <c r="Q274" i="14"/>
  <c r="Q275" i="14"/>
  <c r="Q276" i="14"/>
  <c r="Q277" i="14"/>
  <c r="Q278" i="14"/>
  <c r="Q279" i="14"/>
  <c r="Q280" i="14"/>
  <c r="Q281" i="14"/>
  <c r="Q282" i="14"/>
  <c r="Q283" i="14"/>
  <c r="Q284" i="14"/>
  <c r="Q285" i="14"/>
  <c r="Q286" i="14"/>
  <c r="Q287" i="14"/>
  <c r="Q288" i="14"/>
  <c r="Q289" i="14"/>
  <c r="Q290" i="14"/>
  <c r="Q291" i="14"/>
  <c r="Q292" i="14"/>
  <c r="Q293" i="14"/>
  <c r="Q294" i="14"/>
  <c r="Q295" i="14"/>
  <c r="Q296" i="14"/>
  <c r="Q297" i="14"/>
  <c r="Q298" i="14"/>
  <c r="Q299" i="14"/>
  <c r="Q300" i="14"/>
  <c r="Q301" i="14"/>
  <c r="Q302" i="14"/>
  <c r="Q303" i="14"/>
  <c r="Q304" i="14"/>
  <c r="Q305" i="14"/>
  <c r="Q306" i="14"/>
  <c r="Q307" i="14"/>
  <c r="Q308" i="14"/>
  <c r="Q309" i="14"/>
  <c r="Q310" i="14"/>
  <c r="Q311" i="14"/>
  <c r="Q312" i="14"/>
  <c r="Q313" i="14"/>
  <c r="Q314" i="14"/>
  <c r="Q315" i="14"/>
  <c r="Q316" i="14"/>
  <c r="Q317" i="14"/>
  <c r="Q318" i="14"/>
  <c r="Q319" i="14"/>
  <c r="Q320" i="14"/>
  <c r="Q321" i="14"/>
  <c r="Q322" i="14"/>
  <c r="Q323" i="14"/>
  <c r="Q324" i="14"/>
  <c r="Q325" i="14"/>
  <c r="Q326" i="14"/>
  <c r="Q327" i="14"/>
  <c r="Q328" i="14"/>
  <c r="Q329" i="14"/>
  <c r="Q330" i="14"/>
  <c r="Q331" i="14"/>
  <c r="Q332" i="14"/>
  <c r="Q333" i="14"/>
  <c r="Q334" i="14"/>
  <c r="Q335" i="14"/>
  <c r="Q336" i="14"/>
  <c r="Q337" i="14"/>
  <c r="Q338" i="14"/>
  <c r="Q339" i="14"/>
  <c r="Q340" i="14"/>
  <c r="Q341" i="14"/>
  <c r="Q342" i="14"/>
  <c r="Q343" i="14"/>
  <c r="Q344" i="14"/>
  <c r="Q345" i="14"/>
  <c r="Q346" i="14"/>
  <c r="Q347" i="14"/>
  <c r="Q348" i="14"/>
  <c r="Q349" i="14"/>
  <c r="Q350" i="14"/>
  <c r="Q351" i="14"/>
  <c r="Q352" i="14"/>
  <c r="Q353" i="14"/>
  <c r="Q354" i="14"/>
  <c r="Q355" i="14"/>
  <c r="Q356" i="14"/>
  <c r="Q357" i="14"/>
  <c r="Q358" i="14"/>
  <c r="Q359" i="14"/>
  <c r="Q360" i="14"/>
  <c r="Q361" i="14"/>
  <c r="Q362" i="14"/>
  <c r="Q363" i="14"/>
  <c r="Q364" i="14"/>
  <c r="Q365" i="14"/>
  <c r="Q366" i="14"/>
  <c r="Q367" i="14"/>
  <c r="Q368" i="14"/>
  <c r="Q369" i="14"/>
  <c r="Q370" i="14"/>
  <c r="Q371" i="14"/>
  <c r="Q372" i="14"/>
  <c r="Q373" i="14"/>
  <c r="Q374" i="14"/>
  <c r="Q375" i="14"/>
  <c r="Q376" i="14"/>
  <c r="Q377" i="14"/>
  <c r="Q378" i="14"/>
  <c r="Q379" i="14"/>
  <c r="Q380" i="14"/>
  <c r="Q381" i="14"/>
  <c r="Q382" i="14"/>
  <c r="Q383" i="14"/>
  <c r="Q384" i="14"/>
  <c r="Q385" i="14"/>
  <c r="Q386" i="14"/>
  <c r="Q387" i="14"/>
  <c r="Q388" i="14"/>
  <c r="Q389" i="14"/>
  <c r="Q390" i="14"/>
  <c r="Q391" i="14"/>
  <c r="Q392" i="14"/>
  <c r="Q393" i="14"/>
  <c r="Q394" i="14"/>
  <c r="Q395" i="14"/>
  <c r="Q396" i="14"/>
  <c r="Q397" i="14"/>
  <c r="Q398" i="14"/>
  <c r="Q399" i="14"/>
  <c r="Q400" i="14"/>
  <c r="Q401" i="14"/>
  <c r="Q402" i="14"/>
  <c r="Q403" i="14"/>
  <c r="Q404" i="14"/>
  <c r="Q405" i="14"/>
  <c r="Q406" i="14"/>
  <c r="Q407" i="14"/>
  <c r="Q408" i="14"/>
  <c r="Q409" i="14"/>
  <c r="Q410" i="14"/>
  <c r="Q411" i="14"/>
  <c r="Q412" i="14"/>
  <c r="Q413" i="14"/>
  <c r="Q414" i="14"/>
  <c r="Q415" i="14"/>
  <c r="Q416" i="14"/>
  <c r="Q417" i="14"/>
  <c r="Q418" i="14"/>
  <c r="Q419" i="14"/>
  <c r="Q420" i="14"/>
  <c r="Q421" i="14"/>
  <c r="Q422" i="14"/>
  <c r="Q423" i="14"/>
  <c r="Q424" i="14"/>
  <c r="Q425" i="14"/>
  <c r="Q426" i="14"/>
  <c r="Q427" i="14"/>
  <c r="Q428" i="14"/>
  <c r="Q429" i="14"/>
  <c r="Q430" i="14"/>
  <c r="Q431" i="14"/>
  <c r="Q432" i="14"/>
  <c r="Q433" i="14"/>
  <c r="Q434" i="14"/>
  <c r="Q435" i="14"/>
  <c r="Q436" i="14"/>
  <c r="Q437" i="14"/>
  <c r="Q438" i="14"/>
  <c r="Q439" i="14"/>
  <c r="Q440" i="14"/>
  <c r="Q441" i="14"/>
  <c r="Q442" i="14"/>
  <c r="Q443" i="14"/>
  <c r="Q444" i="14"/>
  <c r="Q445" i="14"/>
  <c r="Q446" i="14"/>
  <c r="Q447" i="14"/>
  <c r="Q448" i="14"/>
  <c r="Q449" i="14"/>
  <c r="Q450" i="14"/>
  <c r="Q451" i="14"/>
  <c r="Q452" i="14"/>
  <c r="Q453" i="14"/>
  <c r="Q454" i="14"/>
  <c r="Q455" i="14"/>
  <c r="Q456" i="14"/>
  <c r="Q457" i="14"/>
  <c r="Q458" i="14"/>
  <c r="Q459" i="14"/>
  <c r="Q460" i="14"/>
  <c r="Q461" i="14"/>
  <c r="Q462" i="14"/>
  <c r="Q463" i="14"/>
  <c r="Q464" i="14"/>
  <c r="Q465" i="14"/>
  <c r="Q466" i="14"/>
  <c r="Q467" i="14"/>
  <c r="Q468" i="14"/>
  <c r="Q469" i="14"/>
  <c r="Q470" i="14"/>
  <c r="Q471" i="14"/>
  <c r="Q472" i="14"/>
  <c r="Q473" i="14"/>
  <c r="Q474" i="14"/>
  <c r="Q475" i="14"/>
  <c r="Q476" i="14"/>
  <c r="Q477" i="14"/>
  <c r="Q478" i="14"/>
  <c r="Q479" i="14"/>
  <c r="Q480" i="14"/>
  <c r="Q481" i="14"/>
  <c r="Q482" i="14"/>
  <c r="Q483" i="14"/>
  <c r="Q484" i="14"/>
  <c r="Q485" i="14"/>
  <c r="Q486" i="14"/>
  <c r="Q487" i="14"/>
  <c r="Q488" i="14"/>
  <c r="Q489" i="14"/>
  <c r="Q490" i="14"/>
  <c r="Q491" i="14"/>
  <c r="Q492" i="14"/>
  <c r="Q493" i="14"/>
  <c r="Q494" i="14"/>
  <c r="Q495" i="14"/>
  <c r="Q496" i="14"/>
  <c r="Q497" i="14"/>
  <c r="Q498" i="14"/>
  <c r="Q499" i="14"/>
  <c r="Q500" i="14"/>
  <c r="Q501" i="14"/>
  <c r="Q502" i="14"/>
  <c r="Q503" i="14"/>
  <c r="Q504" i="14"/>
  <c r="Q505" i="14"/>
  <c r="Q506" i="14"/>
  <c r="Q507" i="14"/>
  <c r="Q508" i="14"/>
  <c r="Q509" i="14"/>
  <c r="Q510" i="14"/>
  <c r="Q511" i="14"/>
  <c r="Q512" i="14"/>
  <c r="Q513" i="14"/>
  <c r="Q514" i="14"/>
  <c r="Q515" i="14"/>
  <c r="Q516" i="14"/>
  <c r="Q517" i="14"/>
  <c r="Q518" i="14"/>
  <c r="Q519" i="14"/>
  <c r="Q520" i="14"/>
  <c r="Q521" i="14"/>
  <c r="Q522" i="14"/>
  <c r="Q523" i="14"/>
  <c r="Q524" i="14"/>
  <c r="Q525" i="14"/>
  <c r="Q526" i="14"/>
  <c r="Q527" i="14"/>
  <c r="Q528" i="14"/>
  <c r="Q529" i="14"/>
  <c r="Q530" i="14"/>
  <c r="Q531" i="14"/>
  <c r="Q532" i="14"/>
  <c r="Q533" i="14"/>
  <c r="Q534" i="14"/>
  <c r="Q535" i="14"/>
  <c r="Q536" i="14"/>
  <c r="Q537" i="14"/>
  <c r="Q538" i="14"/>
  <c r="Q539" i="14"/>
  <c r="Q540" i="14"/>
  <c r="Q541" i="14"/>
  <c r="Q542" i="14"/>
  <c r="Q543" i="14"/>
  <c r="Q544" i="14"/>
  <c r="Q545" i="14"/>
  <c r="Q546" i="14"/>
  <c r="Q547" i="14"/>
  <c r="Q548" i="14"/>
  <c r="Q549" i="14"/>
  <c r="Q550" i="14"/>
  <c r="Q551" i="14"/>
  <c r="Q552" i="14"/>
  <c r="Q553" i="14"/>
  <c r="Q554" i="14"/>
  <c r="Q555" i="14"/>
  <c r="Q556" i="14"/>
  <c r="Q557" i="14"/>
  <c r="Q558" i="14"/>
  <c r="Q559" i="14"/>
  <c r="Q560" i="14"/>
  <c r="Q561" i="14"/>
  <c r="Q562" i="14"/>
  <c r="Q563" i="14"/>
  <c r="Q564" i="14"/>
  <c r="Q565" i="14"/>
  <c r="Q566" i="14"/>
  <c r="Q567" i="14"/>
  <c r="Q568" i="14"/>
  <c r="Q569" i="14"/>
  <c r="Q570" i="14"/>
  <c r="Q571" i="14"/>
  <c r="Q572" i="14"/>
  <c r="Q573" i="14"/>
  <c r="Q574" i="14"/>
  <c r="Q575" i="14"/>
  <c r="Q576" i="14"/>
  <c r="Q577" i="14"/>
  <c r="Q578" i="14"/>
  <c r="Q579" i="14"/>
  <c r="Q580" i="14"/>
  <c r="Q581" i="14"/>
  <c r="Q582" i="14"/>
  <c r="Q583" i="14"/>
  <c r="Q584" i="14"/>
  <c r="Q585" i="14"/>
  <c r="Q586" i="14"/>
  <c r="Q587" i="14"/>
  <c r="Q588" i="14"/>
  <c r="Q589" i="14"/>
  <c r="Q590" i="14"/>
  <c r="Q591" i="14"/>
  <c r="Q592" i="14"/>
  <c r="Q593" i="14"/>
  <c r="Q594" i="14"/>
  <c r="Q595" i="14"/>
  <c r="Q596" i="14"/>
  <c r="Q597" i="14"/>
  <c r="Q598" i="14"/>
  <c r="Q599" i="14"/>
  <c r="Q600" i="14"/>
  <c r="Q601" i="14"/>
  <c r="Q602" i="14"/>
  <c r="Q603" i="14"/>
  <c r="Q604" i="14"/>
  <c r="Q605" i="14"/>
  <c r="Q606" i="14"/>
  <c r="Q607" i="14"/>
  <c r="Q608" i="14"/>
  <c r="Q609" i="14"/>
  <c r="Q610" i="14"/>
  <c r="Q611" i="14"/>
  <c r="Q612" i="14"/>
  <c r="Q613" i="14"/>
  <c r="Q614" i="14"/>
  <c r="Q615" i="14"/>
  <c r="Q616" i="14"/>
  <c r="Q617" i="14"/>
  <c r="Q618" i="14"/>
  <c r="Q619" i="14"/>
  <c r="Q620" i="14"/>
  <c r="Q621" i="14"/>
  <c r="Q622" i="14"/>
  <c r="Q623" i="14"/>
  <c r="Q624" i="14"/>
  <c r="Q625" i="14"/>
  <c r="Q626" i="14"/>
  <c r="Q627" i="14"/>
  <c r="Q628" i="14"/>
  <c r="Q629" i="14"/>
  <c r="Q630" i="14"/>
  <c r="Q631" i="14"/>
  <c r="Q632" i="14"/>
  <c r="Q633" i="14"/>
  <c r="Q634" i="14"/>
  <c r="Q635" i="14"/>
  <c r="Q636" i="14"/>
  <c r="Q637" i="14"/>
  <c r="Q638" i="14"/>
  <c r="Q639" i="14"/>
  <c r="Q640" i="14"/>
  <c r="Q641" i="14"/>
  <c r="Q642" i="14"/>
  <c r="Q643" i="14"/>
  <c r="Q644" i="14"/>
  <c r="Q645" i="14"/>
  <c r="Q646" i="14"/>
  <c r="Q647" i="14"/>
  <c r="Q648" i="14"/>
  <c r="Q649" i="14"/>
  <c r="Q650" i="14"/>
  <c r="Q651" i="14"/>
  <c r="Q652" i="14"/>
  <c r="Q653" i="14"/>
  <c r="Q654" i="14"/>
  <c r="Q655" i="14"/>
  <c r="Q656" i="14"/>
  <c r="Q657" i="14"/>
  <c r="Q658" i="14"/>
  <c r="Q659" i="14"/>
  <c r="Q660" i="14"/>
  <c r="Q661" i="14"/>
  <c r="Q662" i="14"/>
  <c r="Q663" i="14"/>
  <c r="Q664" i="14"/>
  <c r="Q665" i="14"/>
  <c r="Q666" i="14"/>
  <c r="Q667" i="14"/>
  <c r="Q668" i="14"/>
  <c r="Q669" i="14"/>
  <c r="Q670" i="14"/>
  <c r="Q671" i="14"/>
  <c r="Q672" i="14"/>
  <c r="Q673" i="14"/>
  <c r="Q674" i="14"/>
  <c r="Q675" i="14"/>
  <c r="Q676" i="14"/>
  <c r="Q677" i="14"/>
  <c r="Q678" i="14"/>
  <c r="Q679" i="14"/>
  <c r="Q680" i="14"/>
  <c r="Q681" i="14"/>
  <c r="Q682" i="14"/>
  <c r="Q683" i="14"/>
  <c r="Q684" i="14"/>
  <c r="Q685" i="14"/>
  <c r="Q686" i="14"/>
  <c r="Q687" i="14"/>
  <c r="Q688" i="14"/>
  <c r="Q689" i="14"/>
  <c r="Q690" i="14"/>
  <c r="Q691" i="14"/>
  <c r="Q692" i="14"/>
  <c r="Q693" i="14"/>
  <c r="Q694" i="14"/>
  <c r="Q695" i="14"/>
  <c r="Q696" i="14"/>
  <c r="Q697" i="14"/>
  <c r="Q698" i="14"/>
  <c r="Q699" i="14"/>
  <c r="Q700" i="14"/>
  <c r="Q701" i="14"/>
  <c r="Q702" i="14"/>
  <c r="Q703" i="14"/>
  <c r="Q704" i="14"/>
  <c r="Q705" i="14"/>
  <c r="Q706" i="14"/>
  <c r="Q707" i="14"/>
  <c r="Q708" i="14"/>
  <c r="Q709" i="14"/>
  <c r="Q710" i="14"/>
  <c r="Q711" i="14"/>
  <c r="Q712" i="14"/>
  <c r="Q713" i="14"/>
  <c r="Q714" i="14"/>
  <c r="Q715" i="14"/>
  <c r="Q716" i="14"/>
  <c r="Q717" i="14"/>
  <c r="Q718" i="14"/>
  <c r="Q719" i="14"/>
  <c r="Q720" i="14"/>
  <c r="Q721" i="14"/>
  <c r="Q722" i="14"/>
  <c r="Q723" i="14"/>
  <c r="Q724" i="14"/>
  <c r="Q725" i="14"/>
  <c r="Q726" i="14"/>
  <c r="Q727" i="14"/>
  <c r="Q728" i="14"/>
  <c r="Q729" i="14"/>
  <c r="Q730" i="14"/>
  <c r="Q731" i="14"/>
  <c r="Q732" i="14"/>
  <c r="Q733" i="14"/>
  <c r="Q734" i="14"/>
  <c r="Q735" i="14"/>
  <c r="Q736" i="14"/>
  <c r="Q737" i="14"/>
  <c r="Q738" i="14"/>
  <c r="Q739" i="14"/>
  <c r="Q740" i="14"/>
  <c r="Q741" i="14"/>
  <c r="Q742" i="14"/>
  <c r="Q743" i="14"/>
  <c r="Q744" i="14"/>
  <c r="Q745" i="14"/>
  <c r="Q746" i="14"/>
  <c r="Q747" i="14"/>
  <c r="Q748" i="14"/>
  <c r="Q749" i="14"/>
  <c r="Q750" i="14"/>
  <c r="Q751" i="14"/>
  <c r="Q752" i="14"/>
  <c r="Q753" i="14"/>
  <c r="Q754" i="14"/>
  <c r="Q755" i="14"/>
  <c r="Q756" i="14"/>
  <c r="Q757" i="14"/>
  <c r="Q758" i="14"/>
  <c r="Q759" i="14"/>
  <c r="Q760" i="14"/>
  <c r="Q761" i="14"/>
  <c r="Q762" i="14"/>
  <c r="Q763" i="14"/>
  <c r="Q764" i="14"/>
  <c r="Q765" i="14"/>
  <c r="Q766" i="14"/>
  <c r="Q767" i="14"/>
  <c r="Q768" i="14"/>
  <c r="Q769" i="14"/>
  <c r="Q770" i="14"/>
  <c r="Q771" i="14"/>
  <c r="Q772" i="14"/>
  <c r="Q773" i="14"/>
  <c r="Q774" i="14"/>
  <c r="Q775" i="14"/>
  <c r="Q776" i="14"/>
  <c r="Q777" i="14"/>
  <c r="Q778" i="14"/>
  <c r="Q779" i="14"/>
  <c r="Q780" i="14"/>
  <c r="Q781" i="14"/>
  <c r="Q782" i="14"/>
  <c r="Q783" i="14"/>
  <c r="Q784" i="14"/>
  <c r="Q785" i="14"/>
  <c r="Q786" i="14"/>
  <c r="Q787" i="14"/>
  <c r="Q788" i="14"/>
  <c r="Q789" i="14"/>
  <c r="Q790" i="14"/>
  <c r="Q791" i="14"/>
  <c r="Q792" i="14"/>
  <c r="Q793" i="14"/>
  <c r="Q794" i="14"/>
  <c r="Q795" i="14"/>
  <c r="Q796" i="14"/>
  <c r="Q797" i="14"/>
  <c r="Q798" i="14"/>
  <c r="Q799" i="14"/>
  <c r="Q800" i="14"/>
  <c r="Q801" i="14"/>
  <c r="Q802" i="14"/>
  <c r="Q803" i="14"/>
  <c r="Q804" i="14"/>
  <c r="Q805" i="14"/>
  <c r="Q806" i="14"/>
  <c r="Q807" i="14"/>
  <c r="Q808" i="14"/>
  <c r="Q809" i="14"/>
  <c r="Q810" i="14"/>
  <c r="Q811" i="14"/>
  <c r="Q812" i="14"/>
  <c r="Q813" i="14"/>
  <c r="Q814" i="14"/>
  <c r="Q815" i="14"/>
  <c r="Q816" i="14"/>
  <c r="Q817" i="14"/>
  <c r="Q818" i="14"/>
  <c r="Q819" i="14"/>
  <c r="Q820" i="14"/>
  <c r="Q821" i="14"/>
  <c r="Q822" i="14"/>
  <c r="Q823" i="14"/>
  <c r="Q824" i="14"/>
  <c r="Q825" i="14"/>
  <c r="Q826" i="14"/>
  <c r="Q827" i="14"/>
  <c r="Q828" i="14"/>
  <c r="Q829" i="14"/>
  <c r="Q830" i="14"/>
  <c r="Q831" i="14"/>
  <c r="Q832" i="14"/>
  <c r="Q833" i="14"/>
  <c r="Q834" i="14"/>
  <c r="Q835" i="14"/>
  <c r="Q836" i="14"/>
  <c r="Q837" i="14"/>
  <c r="Q838" i="14"/>
  <c r="Q839" i="14"/>
  <c r="Q840" i="14"/>
  <c r="Q841" i="14"/>
  <c r="Q842" i="14"/>
  <c r="Q843" i="14"/>
  <c r="Q844" i="14"/>
  <c r="Q845" i="14"/>
  <c r="Q846" i="14"/>
  <c r="Q847" i="14"/>
  <c r="Q848" i="14"/>
  <c r="Q849" i="14"/>
  <c r="Q850" i="14"/>
  <c r="Q851" i="14"/>
  <c r="Q852" i="14"/>
  <c r="Q853" i="14"/>
  <c r="Q854" i="14"/>
  <c r="Q855" i="14"/>
  <c r="Q856" i="14"/>
  <c r="Q857" i="14"/>
  <c r="Q858" i="14"/>
  <c r="Q859" i="14"/>
  <c r="Q860" i="14"/>
  <c r="Q861" i="14"/>
  <c r="Q862" i="14"/>
  <c r="Q863" i="14"/>
  <c r="Q864" i="14"/>
  <c r="Q865" i="14"/>
  <c r="Q866" i="14"/>
  <c r="Q867" i="14"/>
  <c r="Q868" i="14"/>
  <c r="Q869" i="14"/>
  <c r="Q870" i="14"/>
  <c r="Q871" i="14"/>
  <c r="Q872" i="14"/>
  <c r="Q873" i="14"/>
  <c r="Q874" i="14"/>
  <c r="Q875" i="14"/>
  <c r="Q876" i="14"/>
  <c r="Q877" i="14"/>
  <c r="Q878" i="14"/>
  <c r="Q879" i="14"/>
  <c r="Q880" i="14"/>
  <c r="Q881" i="14"/>
  <c r="Q882" i="14"/>
  <c r="Q883" i="14"/>
  <c r="Q884" i="14"/>
  <c r="Q885" i="14"/>
  <c r="Q886" i="14"/>
  <c r="Q887" i="14"/>
  <c r="Q888" i="14"/>
  <c r="Q889" i="14"/>
  <c r="Q890" i="14"/>
  <c r="Q891" i="14"/>
  <c r="Q892" i="14"/>
  <c r="Q893" i="14"/>
  <c r="Q894" i="14"/>
  <c r="Q895" i="14"/>
  <c r="Q896" i="14"/>
  <c r="Q897" i="14"/>
  <c r="Q898" i="14"/>
  <c r="Q899" i="14"/>
  <c r="Q900" i="14"/>
  <c r="Q901" i="14"/>
  <c r="Q902" i="14"/>
  <c r="Q903" i="14"/>
  <c r="Q904" i="14"/>
  <c r="Q905" i="14"/>
  <c r="Q906" i="14"/>
  <c r="Q907" i="14"/>
  <c r="Q908" i="14"/>
  <c r="Q909" i="14"/>
  <c r="Q910" i="14"/>
  <c r="Q911" i="14"/>
  <c r="Q912" i="14"/>
  <c r="Q913" i="14"/>
  <c r="Q914" i="14"/>
  <c r="Q915" i="14"/>
  <c r="Q916" i="14"/>
  <c r="Q917" i="14"/>
  <c r="Q918" i="14"/>
  <c r="Q919" i="14"/>
  <c r="Q920" i="14"/>
  <c r="Q921" i="14"/>
  <c r="Q922" i="14"/>
  <c r="Q923" i="14"/>
  <c r="Q924" i="14"/>
  <c r="Q925" i="14"/>
  <c r="Q926" i="14"/>
  <c r="Q927" i="14"/>
  <c r="Q928" i="14"/>
  <c r="Q929" i="14"/>
  <c r="Q930" i="14"/>
  <c r="Q931" i="14"/>
  <c r="Q932" i="14"/>
  <c r="Q933" i="14"/>
  <c r="Q934" i="14"/>
  <c r="Q935" i="14"/>
  <c r="Q936" i="14"/>
  <c r="Q937" i="14"/>
  <c r="Q938" i="14"/>
  <c r="Q939" i="14"/>
  <c r="Q940" i="14"/>
  <c r="Q941" i="14"/>
  <c r="Q942" i="14"/>
  <c r="Q943" i="14"/>
  <c r="Q944" i="14"/>
  <c r="Q945" i="14"/>
  <c r="Q946" i="14"/>
  <c r="Q947" i="14"/>
  <c r="Q948" i="14"/>
  <c r="Q949" i="14"/>
  <c r="Q950" i="14"/>
  <c r="Q951" i="14"/>
  <c r="Q952" i="14"/>
  <c r="Q953" i="14"/>
  <c r="Q954" i="14"/>
  <c r="Q955" i="14"/>
  <c r="Q956" i="14"/>
  <c r="Q957" i="14"/>
  <c r="Q958" i="14"/>
  <c r="Q959" i="14"/>
  <c r="Q960" i="14"/>
  <c r="Q961" i="14"/>
  <c r="Q962" i="14"/>
  <c r="Q963" i="14"/>
  <c r="Q964" i="14"/>
  <c r="Q965" i="14"/>
  <c r="Q966" i="14"/>
  <c r="Q967" i="14"/>
  <c r="Q968" i="14"/>
  <c r="Q969" i="14"/>
  <c r="Q970" i="14"/>
  <c r="Q971" i="14"/>
  <c r="Q972" i="14"/>
  <c r="Q973" i="14"/>
  <c r="Q974" i="14"/>
  <c r="Q975" i="14"/>
  <c r="Q976" i="14"/>
  <c r="Q977" i="14"/>
  <c r="Q978" i="14"/>
  <c r="Q979" i="14"/>
  <c r="Q980" i="14"/>
  <c r="Q981" i="14"/>
  <c r="Q982" i="14"/>
  <c r="Q983" i="14"/>
  <c r="Q984" i="14"/>
  <c r="Q985" i="14"/>
  <c r="Q986" i="14"/>
  <c r="Q987" i="14"/>
  <c r="Q988" i="14"/>
  <c r="Q989" i="14"/>
  <c r="Q990" i="14"/>
  <c r="Q991" i="14"/>
  <c r="Q992" i="14"/>
  <c r="Q993" i="14"/>
  <c r="Q994" i="14"/>
  <c r="Q995" i="14"/>
  <c r="Q996" i="14"/>
  <c r="Q997" i="14"/>
  <c r="Q998" i="14"/>
  <c r="Q999" i="14"/>
  <c r="Q1000" i="14"/>
  <c r="Q1001" i="14"/>
  <c r="Q1002" i="14"/>
  <c r="Q1003" i="14"/>
  <c r="Q1004" i="14"/>
  <c r="Q1005" i="14"/>
  <c r="Q1006" i="14"/>
  <c r="Q1007" i="14"/>
  <c r="Q1008" i="14"/>
  <c r="Q1009" i="14"/>
  <c r="Q1010" i="14"/>
  <c r="Q1011" i="14"/>
  <c r="Q1012" i="14"/>
  <c r="Q1013" i="14"/>
  <c r="Q1014" i="14"/>
  <c r="Q1015" i="14"/>
  <c r="Q1016" i="14"/>
  <c r="Q1017" i="14"/>
  <c r="Q1018" i="14"/>
  <c r="P21" i="14"/>
  <c r="P22" i="14"/>
  <c r="P23" i="14"/>
  <c r="P24" i="14"/>
  <c r="P25" i="14"/>
  <c r="P26" i="14"/>
  <c r="P27" i="14"/>
  <c r="P28" i="14"/>
  <c r="P29" i="14"/>
  <c r="P30" i="14"/>
  <c r="P31" i="14"/>
  <c r="P32" i="14"/>
  <c r="P33" i="14"/>
  <c r="P34" i="14"/>
  <c r="P35" i="14"/>
  <c r="P36" i="14"/>
  <c r="P37" i="14"/>
  <c r="P38" i="14"/>
  <c r="P39" i="14"/>
  <c r="P40" i="14"/>
  <c r="P41" i="14"/>
  <c r="P42" i="14"/>
  <c r="P43" i="14"/>
  <c r="P44" i="14"/>
  <c r="P45" i="14"/>
  <c r="P46" i="14"/>
  <c r="P47" i="14"/>
  <c r="P48" i="14"/>
  <c r="P49" i="14"/>
  <c r="P50" i="14"/>
  <c r="P51" i="14"/>
  <c r="P52" i="14"/>
  <c r="P53" i="14"/>
  <c r="P54" i="14"/>
  <c r="P55" i="14"/>
  <c r="P56" i="14"/>
  <c r="P57" i="14"/>
  <c r="P58" i="14"/>
  <c r="P59" i="14"/>
  <c r="P60" i="14"/>
  <c r="P61" i="14"/>
  <c r="P62" i="14"/>
  <c r="P63" i="14"/>
  <c r="P64" i="14"/>
  <c r="P65" i="14"/>
  <c r="P66" i="14"/>
  <c r="P67" i="14"/>
  <c r="P68" i="14"/>
  <c r="P69" i="14"/>
  <c r="P70" i="14"/>
  <c r="P71" i="14"/>
  <c r="P72" i="14"/>
  <c r="P73" i="14"/>
  <c r="P74" i="14"/>
  <c r="P75" i="14"/>
  <c r="P76" i="14"/>
  <c r="P77" i="14"/>
  <c r="P78" i="14"/>
  <c r="P79" i="14"/>
  <c r="P80" i="14"/>
  <c r="P81" i="14"/>
  <c r="P82" i="14"/>
  <c r="P83" i="14"/>
  <c r="P84" i="14"/>
  <c r="P85" i="14"/>
  <c r="P86" i="14"/>
  <c r="P87" i="14"/>
  <c r="P88" i="14"/>
  <c r="P89" i="14"/>
  <c r="P90" i="14"/>
  <c r="P91" i="14"/>
  <c r="P92" i="14"/>
  <c r="P93" i="14"/>
  <c r="P94" i="14"/>
  <c r="P95" i="14"/>
  <c r="P96" i="14"/>
  <c r="P97" i="14"/>
  <c r="P98" i="14"/>
  <c r="P99" i="14"/>
  <c r="P100" i="14"/>
  <c r="P101" i="14"/>
  <c r="P102" i="14"/>
  <c r="P103" i="14"/>
  <c r="P104" i="14"/>
  <c r="P105" i="14"/>
  <c r="P106" i="14"/>
  <c r="P107" i="14"/>
  <c r="P108" i="14"/>
  <c r="P109" i="14"/>
  <c r="P110" i="14"/>
  <c r="P111" i="14"/>
  <c r="P112" i="14"/>
  <c r="P113" i="14"/>
  <c r="P114" i="14"/>
  <c r="P115" i="14"/>
  <c r="P116" i="14"/>
  <c r="P117" i="14"/>
  <c r="P118" i="14"/>
  <c r="P119" i="14"/>
  <c r="P120" i="14"/>
  <c r="P121" i="14"/>
  <c r="P122" i="14"/>
  <c r="P123" i="14"/>
  <c r="P124" i="14"/>
  <c r="P125" i="14"/>
  <c r="P126" i="14"/>
  <c r="P127" i="14"/>
  <c r="P128" i="14"/>
  <c r="P129" i="14"/>
  <c r="P130" i="14"/>
  <c r="P131" i="14"/>
  <c r="P132" i="14"/>
  <c r="P133" i="14"/>
  <c r="P134" i="14"/>
  <c r="P135" i="14"/>
  <c r="P136" i="14"/>
  <c r="P137" i="14"/>
  <c r="P138" i="14"/>
  <c r="P139" i="14"/>
  <c r="P140" i="14"/>
  <c r="P141" i="14"/>
  <c r="P142" i="14"/>
  <c r="P143" i="14"/>
  <c r="P144" i="14"/>
  <c r="P145" i="14"/>
  <c r="P146" i="14"/>
  <c r="P147" i="14"/>
  <c r="P148" i="14"/>
  <c r="P149" i="14"/>
  <c r="P150" i="14"/>
  <c r="P151" i="14"/>
  <c r="P152" i="14"/>
  <c r="P153" i="14"/>
  <c r="P154" i="14"/>
  <c r="P155" i="14"/>
  <c r="P156" i="14"/>
  <c r="P157" i="14"/>
  <c r="P158" i="14"/>
  <c r="P159" i="14"/>
  <c r="P160" i="14"/>
  <c r="P161" i="14"/>
  <c r="P162" i="14"/>
  <c r="P163" i="14"/>
  <c r="P164" i="14"/>
  <c r="P165" i="14"/>
  <c r="P166" i="14"/>
  <c r="P167" i="14"/>
  <c r="P168" i="14"/>
  <c r="P169" i="14"/>
  <c r="P170" i="14"/>
  <c r="P171" i="14"/>
  <c r="P172" i="14"/>
  <c r="P173" i="14"/>
  <c r="P174" i="14"/>
  <c r="P175" i="14"/>
  <c r="P176" i="14"/>
  <c r="P177" i="14"/>
  <c r="P178" i="14"/>
  <c r="P179" i="14"/>
  <c r="P180" i="14"/>
  <c r="P181" i="14"/>
  <c r="P182" i="14"/>
  <c r="P183" i="14"/>
  <c r="P184" i="14"/>
  <c r="P185" i="14"/>
  <c r="P186" i="14"/>
  <c r="P187" i="14"/>
  <c r="P188" i="14"/>
  <c r="P189" i="14"/>
  <c r="P190" i="14"/>
  <c r="P191" i="14"/>
  <c r="P192" i="14"/>
  <c r="P193" i="14"/>
  <c r="P194" i="14"/>
  <c r="P195" i="14"/>
  <c r="P196" i="14"/>
  <c r="P197" i="14"/>
  <c r="P198" i="14"/>
  <c r="P199" i="14"/>
  <c r="P200" i="14"/>
  <c r="P201" i="14"/>
  <c r="P202" i="14"/>
  <c r="P203" i="14"/>
  <c r="P204" i="14"/>
  <c r="P205" i="14"/>
  <c r="P206" i="14"/>
  <c r="P207" i="14"/>
  <c r="P208" i="14"/>
  <c r="P209" i="14"/>
  <c r="P210" i="14"/>
  <c r="P211" i="14"/>
  <c r="P212" i="14"/>
  <c r="P213" i="14"/>
  <c r="P214" i="14"/>
  <c r="P215" i="14"/>
  <c r="P216" i="14"/>
  <c r="P217" i="14"/>
  <c r="P218" i="14"/>
  <c r="P219" i="14"/>
  <c r="P220" i="14"/>
  <c r="P221" i="14"/>
  <c r="P222" i="14"/>
  <c r="P223" i="14"/>
  <c r="P224" i="14"/>
  <c r="P225" i="14"/>
  <c r="P226" i="14"/>
  <c r="P227" i="14"/>
  <c r="P228" i="14"/>
  <c r="P229" i="14"/>
  <c r="P230" i="14"/>
  <c r="P231" i="14"/>
  <c r="P232" i="14"/>
  <c r="P233" i="14"/>
  <c r="P234" i="14"/>
  <c r="P235" i="14"/>
  <c r="P236" i="14"/>
  <c r="P237" i="14"/>
  <c r="P238" i="14"/>
  <c r="P239" i="14"/>
  <c r="P240" i="14"/>
  <c r="P241" i="14"/>
  <c r="P242" i="14"/>
  <c r="P243" i="14"/>
  <c r="P244" i="14"/>
  <c r="P245" i="14"/>
  <c r="P246" i="14"/>
  <c r="P247" i="14"/>
  <c r="P248" i="14"/>
  <c r="P249" i="14"/>
  <c r="P250" i="14"/>
  <c r="P251" i="14"/>
  <c r="P252" i="14"/>
  <c r="P253" i="14"/>
  <c r="P254" i="14"/>
  <c r="P255" i="14"/>
  <c r="P256" i="14"/>
  <c r="P257" i="14"/>
  <c r="P258" i="14"/>
  <c r="P259" i="14"/>
  <c r="P260" i="14"/>
  <c r="P261" i="14"/>
  <c r="P262" i="14"/>
  <c r="P263" i="14"/>
  <c r="P264" i="14"/>
  <c r="P265" i="14"/>
  <c r="P266" i="14"/>
  <c r="P267" i="14"/>
  <c r="P268" i="14"/>
  <c r="P269" i="14"/>
  <c r="P270" i="14"/>
  <c r="P271" i="14"/>
  <c r="P272" i="14"/>
  <c r="P273" i="14"/>
  <c r="P274" i="14"/>
  <c r="P275" i="14"/>
  <c r="P276" i="14"/>
  <c r="P277" i="14"/>
  <c r="P278" i="14"/>
  <c r="P279" i="14"/>
  <c r="P280" i="14"/>
  <c r="P281" i="14"/>
  <c r="P282" i="14"/>
  <c r="P283" i="14"/>
  <c r="P284" i="14"/>
  <c r="P285" i="14"/>
  <c r="P286" i="14"/>
  <c r="P287" i="14"/>
  <c r="P288" i="14"/>
  <c r="P289" i="14"/>
  <c r="P290" i="14"/>
  <c r="P291" i="14"/>
  <c r="P292" i="14"/>
  <c r="P293" i="14"/>
  <c r="P294" i="14"/>
  <c r="P295" i="14"/>
  <c r="P296" i="14"/>
  <c r="P297" i="14"/>
  <c r="P298" i="14"/>
  <c r="P299" i="14"/>
  <c r="P300" i="14"/>
  <c r="P301" i="14"/>
  <c r="P302" i="14"/>
  <c r="P303" i="14"/>
  <c r="P304" i="14"/>
  <c r="P305" i="14"/>
  <c r="P306" i="14"/>
  <c r="P307" i="14"/>
  <c r="P308" i="14"/>
  <c r="P309" i="14"/>
  <c r="P310" i="14"/>
  <c r="P311" i="14"/>
  <c r="P312" i="14"/>
  <c r="P313" i="14"/>
  <c r="P314" i="14"/>
  <c r="P315" i="14"/>
  <c r="P316" i="14"/>
  <c r="P317" i="14"/>
  <c r="P318" i="14"/>
  <c r="P319" i="14"/>
  <c r="P320" i="14"/>
  <c r="P321" i="14"/>
  <c r="P322" i="14"/>
  <c r="P323" i="14"/>
  <c r="P324" i="14"/>
  <c r="P325" i="14"/>
  <c r="P326" i="14"/>
  <c r="P327" i="14"/>
  <c r="P328" i="14"/>
  <c r="P329" i="14"/>
  <c r="P330" i="14"/>
  <c r="P331" i="14"/>
  <c r="P332" i="14"/>
  <c r="P333" i="14"/>
  <c r="P334" i="14"/>
  <c r="P335" i="14"/>
  <c r="P336" i="14"/>
  <c r="P337" i="14"/>
  <c r="P338" i="14"/>
  <c r="P339" i="14"/>
  <c r="P340" i="14"/>
  <c r="P341" i="14"/>
  <c r="P342" i="14"/>
  <c r="P343" i="14"/>
  <c r="P344" i="14"/>
  <c r="P345" i="14"/>
  <c r="P346" i="14"/>
  <c r="P347" i="14"/>
  <c r="P348" i="14"/>
  <c r="P349" i="14"/>
  <c r="P350" i="14"/>
  <c r="P351" i="14"/>
  <c r="P352" i="14"/>
  <c r="P353" i="14"/>
  <c r="P354" i="14"/>
  <c r="P355" i="14"/>
  <c r="P356" i="14"/>
  <c r="P357" i="14"/>
  <c r="P358" i="14"/>
  <c r="P359" i="14"/>
  <c r="P360" i="14"/>
  <c r="P361" i="14"/>
  <c r="P362" i="14"/>
  <c r="P363" i="14"/>
  <c r="P364" i="14"/>
  <c r="P365" i="14"/>
  <c r="P366" i="14"/>
  <c r="P367" i="14"/>
  <c r="P368" i="14"/>
  <c r="P369" i="14"/>
  <c r="P370" i="14"/>
  <c r="P371" i="14"/>
  <c r="P372" i="14"/>
  <c r="P373" i="14"/>
  <c r="P374" i="14"/>
  <c r="P375" i="14"/>
  <c r="P376" i="14"/>
  <c r="P377" i="14"/>
  <c r="P378" i="14"/>
  <c r="P379" i="14"/>
  <c r="P380" i="14"/>
  <c r="P381" i="14"/>
  <c r="P382" i="14"/>
  <c r="P383" i="14"/>
  <c r="P384" i="14"/>
  <c r="P385" i="14"/>
  <c r="P386" i="14"/>
  <c r="P387" i="14"/>
  <c r="P388" i="14"/>
  <c r="P389" i="14"/>
  <c r="P390" i="14"/>
  <c r="P391" i="14"/>
  <c r="P392" i="14"/>
  <c r="P393" i="14"/>
  <c r="P394" i="14"/>
  <c r="P395" i="14"/>
  <c r="P396" i="14"/>
  <c r="P397" i="14"/>
  <c r="P398" i="14"/>
  <c r="P399" i="14"/>
  <c r="P400" i="14"/>
  <c r="P401" i="14"/>
  <c r="P402" i="14"/>
  <c r="P403" i="14"/>
  <c r="P404" i="14"/>
  <c r="P405" i="14"/>
  <c r="P406" i="14"/>
  <c r="P407" i="14"/>
  <c r="P408" i="14"/>
  <c r="P409" i="14"/>
  <c r="P410" i="14"/>
  <c r="P411" i="14"/>
  <c r="P412" i="14"/>
  <c r="P413" i="14"/>
  <c r="P414" i="14"/>
  <c r="P415" i="14"/>
  <c r="P416" i="14"/>
  <c r="P417" i="14"/>
  <c r="P418" i="14"/>
  <c r="P419" i="14"/>
  <c r="P420" i="14"/>
  <c r="P421" i="14"/>
  <c r="P422" i="14"/>
  <c r="P423" i="14"/>
  <c r="P424" i="14"/>
  <c r="P425" i="14"/>
  <c r="P426" i="14"/>
  <c r="P427" i="14"/>
  <c r="P428" i="14"/>
  <c r="P429" i="14"/>
  <c r="P430" i="14"/>
  <c r="P431" i="14"/>
  <c r="P432" i="14"/>
  <c r="P433" i="14"/>
  <c r="P434" i="14"/>
  <c r="P435" i="14"/>
  <c r="P436" i="14"/>
  <c r="P437" i="14"/>
  <c r="P438" i="14"/>
  <c r="P439" i="14"/>
  <c r="P440" i="14"/>
  <c r="P441" i="14"/>
  <c r="P442" i="14"/>
  <c r="P443" i="14"/>
  <c r="P444" i="14"/>
  <c r="P445" i="14"/>
  <c r="P446" i="14"/>
  <c r="P447" i="14"/>
  <c r="P448" i="14"/>
  <c r="P449" i="14"/>
  <c r="P450" i="14"/>
  <c r="P451" i="14"/>
  <c r="P452" i="14"/>
  <c r="P453" i="14"/>
  <c r="P454" i="14"/>
  <c r="P455" i="14"/>
  <c r="P456" i="14"/>
  <c r="P457" i="14"/>
  <c r="P458" i="14"/>
  <c r="P459" i="14"/>
  <c r="P460" i="14"/>
  <c r="P461" i="14"/>
  <c r="P462" i="14"/>
  <c r="P463" i="14"/>
  <c r="P464" i="14"/>
  <c r="P465" i="14"/>
  <c r="P466" i="14"/>
  <c r="P467" i="14"/>
  <c r="P468" i="14"/>
  <c r="P469" i="14"/>
  <c r="P470" i="14"/>
  <c r="P471" i="14"/>
  <c r="P472" i="14"/>
  <c r="P473" i="14"/>
  <c r="P474" i="14"/>
  <c r="P475" i="14"/>
  <c r="P476" i="14"/>
  <c r="P477" i="14"/>
  <c r="P478" i="14"/>
  <c r="P479" i="14"/>
  <c r="P480" i="14"/>
  <c r="P481" i="14"/>
  <c r="P482" i="14"/>
  <c r="P483" i="14"/>
  <c r="P484" i="14"/>
  <c r="P485" i="14"/>
  <c r="P486" i="14"/>
  <c r="P487" i="14"/>
  <c r="P488" i="14"/>
  <c r="P489" i="14"/>
  <c r="P490" i="14"/>
  <c r="P491" i="14"/>
  <c r="P492" i="14"/>
  <c r="P493" i="14"/>
  <c r="P494" i="14"/>
  <c r="P495" i="14"/>
  <c r="P496" i="14"/>
  <c r="P497" i="14"/>
  <c r="P498" i="14"/>
  <c r="P499" i="14"/>
  <c r="P500" i="14"/>
  <c r="P501" i="14"/>
  <c r="P502" i="14"/>
  <c r="P503" i="14"/>
  <c r="P504" i="14"/>
  <c r="P505" i="14"/>
  <c r="P506" i="14"/>
  <c r="P507" i="14"/>
  <c r="P508" i="14"/>
  <c r="P509" i="14"/>
  <c r="P510" i="14"/>
  <c r="P511" i="14"/>
  <c r="P512" i="14"/>
  <c r="P513" i="14"/>
  <c r="P514" i="14"/>
  <c r="P515" i="14"/>
  <c r="P516" i="14"/>
  <c r="P517" i="14"/>
  <c r="P518" i="14"/>
  <c r="P519" i="14"/>
  <c r="P520" i="14"/>
  <c r="P521" i="14"/>
  <c r="P522" i="14"/>
  <c r="P523" i="14"/>
  <c r="P524" i="14"/>
  <c r="P525" i="14"/>
  <c r="P526" i="14"/>
  <c r="P527" i="14"/>
  <c r="P528" i="14"/>
  <c r="P529" i="14"/>
  <c r="P530" i="14"/>
  <c r="P531" i="14"/>
  <c r="P532" i="14"/>
  <c r="P533" i="14"/>
  <c r="P534" i="14"/>
  <c r="P535" i="14"/>
  <c r="P536" i="14"/>
  <c r="P537" i="14"/>
  <c r="P538" i="14"/>
  <c r="P539" i="14"/>
  <c r="P540" i="14"/>
  <c r="P541" i="14"/>
  <c r="P542" i="14"/>
  <c r="P543" i="14"/>
  <c r="P544" i="14"/>
  <c r="P545" i="14"/>
  <c r="P546" i="14"/>
  <c r="P547" i="14"/>
  <c r="P548" i="14"/>
  <c r="P549" i="14"/>
  <c r="P550" i="14"/>
  <c r="P551" i="14"/>
  <c r="P552" i="14"/>
  <c r="P553" i="14"/>
  <c r="P554" i="14"/>
  <c r="P555" i="14"/>
  <c r="P556" i="14"/>
  <c r="P557" i="14"/>
  <c r="P558" i="14"/>
  <c r="P559" i="14"/>
  <c r="P560" i="14"/>
  <c r="P561" i="14"/>
  <c r="P562" i="14"/>
  <c r="P563" i="14"/>
  <c r="P564" i="14"/>
  <c r="P565" i="14"/>
  <c r="P566" i="14"/>
  <c r="P567" i="14"/>
  <c r="P568" i="14"/>
  <c r="P569" i="14"/>
  <c r="P570" i="14"/>
  <c r="P571" i="14"/>
  <c r="P572" i="14"/>
  <c r="P573" i="14"/>
  <c r="P574" i="14"/>
  <c r="P575" i="14"/>
  <c r="P576" i="14"/>
  <c r="P577" i="14"/>
  <c r="P578" i="14"/>
  <c r="P579" i="14"/>
  <c r="P580" i="14"/>
  <c r="P581" i="14"/>
  <c r="P582" i="14"/>
  <c r="P583" i="14"/>
  <c r="P584" i="14"/>
  <c r="P585" i="14"/>
  <c r="P586" i="14"/>
  <c r="P587" i="14"/>
  <c r="P588" i="14"/>
  <c r="P589" i="14"/>
  <c r="P590" i="14"/>
  <c r="P591" i="14"/>
  <c r="P592" i="14"/>
  <c r="P593" i="14"/>
  <c r="P594" i="14"/>
  <c r="P595" i="14"/>
  <c r="P596" i="14"/>
  <c r="P597" i="14"/>
  <c r="P598" i="14"/>
  <c r="P599" i="14"/>
  <c r="P600" i="14"/>
  <c r="P601" i="14"/>
  <c r="P602" i="14"/>
  <c r="P603" i="14"/>
  <c r="P604" i="14"/>
  <c r="P605" i="14"/>
  <c r="P606" i="14"/>
  <c r="P607" i="14"/>
  <c r="P608" i="14"/>
  <c r="P609" i="14"/>
  <c r="P610" i="14"/>
  <c r="P611" i="14"/>
  <c r="P612" i="14"/>
  <c r="P613" i="14"/>
  <c r="P614" i="14"/>
  <c r="P615" i="14"/>
  <c r="P616" i="14"/>
  <c r="P617" i="14"/>
  <c r="P618" i="14"/>
  <c r="P619" i="14"/>
  <c r="P620" i="14"/>
  <c r="P621" i="14"/>
  <c r="P622" i="14"/>
  <c r="P623" i="14"/>
  <c r="P624" i="14"/>
  <c r="P625" i="14"/>
  <c r="P626" i="14"/>
  <c r="P627" i="14"/>
  <c r="P628" i="14"/>
  <c r="P629" i="14"/>
  <c r="P630" i="14"/>
  <c r="P631" i="14"/>
  <c r="P632" i="14"/>
  <c r="P633" i="14"/>
  <c r="P634" i="14"/>
  <c r="P635" i="14"/>
  <c r="P636" i="14"/>
  <c r="P637" i="14"/>
  <c r="P638" i="14"/>
  <c r="P639" i="14"/>
  <c r="P640" i="14"/>
  <c r="P641" i="14"/>
  <c r="P642" i="14"/>
  <c r="P643" i="14"/>
  <c r="P644" i="14"/>
  <c r="P645" i="14"/>
  <c r="P646" i="14"/>
  <c r="P647" i="14"/>
  <c r="P648" i="14"/>
  <c r="P649" i="14"/>
  <c r="P650" i="14"/>
  <c r="P651" i="14"/>
  <c r="P652" i="14"/>
  <c r="P653" i="14"/>
  <c r="P654" i="14"/>
  <c r="P655" i="14"/>
  <c r="P656" i="14"/>
  <c r="P657" i="14"/>
  <c r="P658" i="14"/>
  <c r="P659" i="14"/>
  <c r="P660" i="14"/>
  <c r="P661" i="14"/>
  <c r="P662" i="14"/>
  <c r="P663" i="14"/>
  <c r="P664" i="14"/>
  <c r="P665" i="14"/>
  <c r="P666" i="14"/>
  <c r="P667" i="14"/>
  <c r="P668" i="14"/>
  <c r="P669" i="14"/>
  <c r="P670" i="14"/>
  <c r="P671" i="14"/>
  <c r="P672" i="14"/>
  <c r="P673" i="14"/>
  <c r="P674" i="14"/>
  <c r="P675" i="14"/>
  <c r="P676" i="14"/>
  <c r="P677" i="14"/>
  <c r="P678" i="14"/>
  <c r="P679" i="14"/>
  <c r="P680" i="14"/>
  <c r="P681" i="14"/>
  <c r="P682" i="14"/>
  <c r="P683" i="14"/>
  <c r="P684" i="14"/>
  <c r="P685" i="14"/>
  <c r="P686" i="14"/>
  <c r="P687" i="14"/>
  <c r="P688" i="14"/>
  <c r="P689" i="14"/>
  <c r="P690" i="14"/>
  <c r="P691" i="14"/>
  <c r="P692" i="14"/>
  <c r="P693" i="14"/>
  <c r="P694" i="14"/>
  <c r="P695" i="14"/>
  <c r="P696" i="14"/>
  <c r="P697" i="14"/>
  <c r="P698" i="14"/>
  <c r="P699" i="14"/>
  <c r="P700" i="14"/>
  <c r="P701" i="14"/>
  <c r="P702" i="14"/>
  <c r="P703" i="14"/>
  <c r="P704" i="14"/>
  <c r="P705" i="14"/>
  <c r="P706" i="14"/>
  <c r="P707" i="14"/>
  <c r="P708" i="14"/>
  <c r="P709" i="14"/>
  <c r="P710" i="14"/>
  <c r="P711" i="14"/>
  <c r="P712" i="14"/>
  <c r="P713" i="14"/>
  <c r="P714" i="14"/>
  <c r="P715" i="14"/>
  <c r="P716" i="14"/>
  <c r="P717" i="14"/>
  <c r="P718" i="14"/>
  <c r="P719" i="14"/>
  <c r="P720" i="14"/>
  <c r="P721" i="14"/>
  <c r="P722" i="14"/>
  <c r="P723" i="14"/>
  <c r="P724" i="14"/>
  <c r="P725" i="14"/>
  <c r="P726" i="14"/>
  <c r="P727" i="14"/>
  <c r="P728" i="14"/>
  <c r="P729" i="14"/>
  <c r="P730" i="14"/>
  <c r="P731" i="14"/>
  <c r="P732" i="14"/>
  <c r="P733" i="14"/>
  <c r="P734" i="14"/>
  <c r="P735" i="14"/>
  <c r="P736" i="14"/>
  <c r="P737" i="14"/>
  <c r="P738" i="14"/>
  <c r="P739" i="14"/>
  <c r="P740" i="14"/>
  <c r="P741" i="14"/>
  <c r="P742" i="14"/>
  <c r="P743" i="14"/>
  <c r="P744" i="14"/>
  <c r="P745" i="14"/>
  <c r="P746" i="14"/>
  <c r="P747" i="14"/>
  <c r="P748" i="14"/>
  <c r="P749" i="14"/>
  <c r="P750" i="14"/>
  <c r="P751" i="14"/>
  <c r="P752" i="14"/>
  <c r="P753" i="14"/>
  <c r="P754" i="14"/>
  <c r="P755" i="14"/>
  <c r="P756" i="14"/>
  <c r="P757" i="14"/>
  <c r="P758" i="14"/>
  <c r="P759" i="14"/>
  <c r="P760" i="14"/>
  <c r="P761" i="14"/>
  <c r="P762" i="14"/>
  <c r="P763" i="14"/>
  <c r="P764" i="14"/>
  <c r="P765" i="14"/>
  <c r="P766" i="14"/>
  <c r="P767" i="14"/>
  <c r="P768" i="14"/>
  <c r="P769" i="14"/>
  <c r="P770" i="14"/>
  <c r="P771" i="14"/>
  <c r="P772" i="14"/>
  <c r="P773" i="14"/>
  <c r="P774" i="14"/>
  <c r="P775" i="14"/>
  <c r="P776" i="14"/>
  <c r="P777" i="14"/>
  <c r="P778" i="14"/>
  <c r="P779" i="14"/>
  <c r="P780" i="14"/>
  <c r="P781" i="14"/>
  <c r="P782" i="14"/>
  <c r="P783" i="14"/>
  <c r="P784" i="14"/>
  <c r="P785" i="14"/>
  <c r="P786" i="14"/>
  <c r="P787" i="14"/>
  <c r="P788" i="14"/>
  <c r="P789" i="14"/>
  <c r="P790" i="14"/>
  <c r="P791" i="14"/>
  <c r="P792" i="14"/>
  <c r="P793" i="14"/>
  <c r="P794" i="14"/>
  <c r="P795" i="14"/>
  <c r="P796" i="14"/>
  <c r="P797" i="14"/>
  <c r="P798" i="14"/>
  <c r="P799" i="14"/>
  <c r="P800" i="14"/>
  <c r="P801" i="14"/>
  <c r="P802" i="14"/>
  <c r="P803" i="14"/>
  <c r="P804" i="14"/>
  <c r="P805" i="14"/>
  <c r="P806" i="14"/>
  <c r="P807" i="14"/>
  <c r="P808" i="14"/>
  <c r="P809" i="14"/>
  <c r="P810" i="14"/>
  <c r="P811" i="14"/>
  <c r="P812" i="14"/>
  <c r="P813" i="14"/>
  <c r="P814" i="14"/>
  <c r="P815" i="14"/>
  <c r="P816" i="14"/>
  <c r="P817" i="14"/>
  <c r="P818" i="14"/>
  <c r="P819" i="14"/>
  <c r="P820" i="14"/>
  <c r="P821" i="14"/>
  <c r="P822" i="14"/>
  <c r="P823" i="14"/>
  <c r="P824" i="14"/>
  <c r="P825" i="14"/>
  <c r="P826" i="14"/>
  <c r="P827" i="14"/>
  <c r="P828" i="14"/>
  <c r="P829" i="14"/>
  <c r="P830" i="14"/>
  <c r="P831" i="14"/>
  <c r="P832" i="14"/>
  <c r="P833" i="14"/>
  <c r="P834" i="14"/>
  <c r="P835" i="14"/>
  <c r="P836" i="14"/>
  <c r="P837" i="14"/>
  <c r="P838" i="14"/>
  <c r="P839" i="14"/>
  <c r="P840" i="14"/>
  <c r="P841" i="14"/>
  <c r="P842" i="14"/>
  <c r="P843" i="14"/>
  <c r="P844" i="14"/>
  <c r="P845" i="14"/>
  <c r="P846" i="14"/>
  <c r="P847" i="14"/>
  <c r="P848" i="14"/>
  <c r="P849" i="14"/>
  <c r="P850" i="14"/>
  <c r="P851" i="14"/>
  <c r="P852" i="14"/>
  <c r="P853" i="14"/>
  <c r="P854" i="14"/>
  <c r="P855" i="14"/>
  <c r="P856" i="14"/>
  <c r="P857" i="14"/>
  <c r="P858" i="14"/>
  <c r="P859" i="14"/>
  <c r="P860" i="14"/>
  <c r="P861" i="14"/>
  <c r="P862" i="14"/>
  <c r="P863" i="14"/>
  <c r="P864" i="14"/>
  <c r="P865" i="14"/>
  <c r="P866" i="14"/>
  <c r="P867" i="14"/>
  <c r="P868" i="14"/>
  <c r="P869" i="14"/>
  <c r="P870" i="14"/>
  <c r="P871" i="14"/>
  <c r="P872" i="14"/>
  <c r="P873" i="14"/>
  <c r="P874" i="14"/>
  <c r="P875" i="14"/>
  <c r="P876" i="14"/>
  <c r="P877" i="14"/>
  <c r="P878" i="14"/>
  <c r="P879" i="14"/>
  <c r="P880" i="14"/>
  <c r="P881" i="14"/>
  <c r="P882" i="14"/>
  <c r="P883" i="14"/>
  <c r="P884" i="14"/>
  <c r="P885" i="14"/>
  <c r="P886" i="14"/>
  <c r="P887" i="14"/>
  <c r="P888" i="14"/>
  <c r="P889" i="14"/>
  <c r="P890" i="14"/>
  <c r="P891" i="14"/>
  <c r="P892" i="14"/>
  <c r="P893" i="14"/>
  <c r="P894" i="14"/>
  <c r="P895" i="14"/>
  <c r="P896" i="14"/>
  <c r="P897" i="14"/>
  <c r="P898" i="14"/>
  <c r="P899" i="14"/>
  <c r="P900" i="14"/>
  <c r="P901" i="14"/>
  <c r="P902" i="14"/>
  <c r="P903" i="14"/>
  <c r="P904" i="14"/>
  <c r="P905" i="14"/>
  <c r="P906" i="14"/>
  <c r="P907" i="14"/>
  <c r="P908" i="14"/>
  <c r="P909" i="14"/>
  <c r="P910" i="14"/>
  <c r="P911" i="14"/>
  <c r="P912" i="14"/>
  <c r="P913" i="14"/>
  <c r="P914" i="14"/>
  <c r="P915" i="14"/>
  <c r="P916" i="14"/>
  <c r="P917" i="14"/>
  <c r="P918" i="14"/>
  <c r="P919" i="14"/>
  <c r="P920" i="14"/>
  <c r="P921" i="14"/>
  <c r="P922" i="14"/>
  <c r="P923" i="14"/>
  <c r="P924" i="14"/>
  <c r="P925" i="14"/>
  <c r="P926" i="14"/>
  <c r="P927" i="14"/>
  <c r="P928" i="14"/>
  <c r="P929" i="14"/>
  <c r="P930" i="14"/>
  <c r="P931" i="14"/>
  <c r="P932" i="14"/>
  <c r="P933" i="14"/>
  <c r="P934" i="14"/>
  <c r="P935" i="14"/>
  <c r="P936" i="14"/>
  <c r="P937" i="14"/>
  <c r="P938" i="14"/>
  <c r="P939" i="14"/>
  <c r="P940" i="14"/>
  <c r="P941" i="14"/>
  <c r="P942" i="14"/>
  <c r="P943" i="14"/>
  <c r="P944" i="14"/>
  <c r="P945" i="14"/>
  <c r="P946" i="14"/>
  <c r="P947" i="14"/>
  <c r="P948" i="14"/>
  <c r="P949" i="14"/>
  <c r="P950" i="14"/>
  <c r="P951" i="14"/>
  <c r="P952" i="14"/>
  <c r="P953" i="14"/>
  <c r="P954" i="14"/>
  <c r="P955" i="14"/>
  <c r="P956" i="14"/>
  <c r="P957" i="14"/>
  <c r="P958" i="14"/>
  <c r="P959" i="14"/>
  <c r="P960" i="14"/>
  <c r="P961" i="14"/>
  <c r="P962" i="14"/>
  <c r="P963" i="14"/>
  <c r="P964" i="14"/>
  <c r="P965" i="14"/>
  <c r="P966" i="14"/>
  <c r="P967" i="14"/>
  <c r="P968" i="14"/>
  <c r="P969" i="14"/>
  <c r="P970" i="14"/>
  <c r="P971" i="14"/>
  <c r="P972" i="14"/>
  <c r="P973" i="14"/>
  <c r="P974" i="14"/>
  <c r="P975" i="14"/>
  <c r="P976" i="14"/>
  <c r="P977" i="14"/>
  <c r="P978" i="14"/>
  <c r="P979" i="14"/>
  <c r="P980" i="14"/>
  <c r="P981" i="14"/>
  <c r="P982" i="14"/>
  <c r="P983" i="14"/>
  <c r="P984" i="14"/>
  <c r="P985" i="14"/>
  <c r="P986" i="14"/>
  <c r="P987" i="14"/>
  <c r="P988" i="14"/>
  <c r="P989" i="14"/>
  <c r="P990" i="14"/>
  <c r="P991" i="14"/>
  <c r="P992" i="14"/>
  <c r="P993" i="14"/>
  <c r="P994" i="14"/>
  <c r="P995" i="14"/>
  <c r="P996" i="14"/>
  <c r="P997" i="14"/>
  <c r="P998" i="14"/>
  <c r="P999" i="14"/>
  <c r="P1000" i="14"/>
  <c r="P1001" i="14"/>
  <c r="P1002" i="14"/>
  <c r="P1003" i="14"/>
  <c r="P1004" i="14"/>
  <c r="P1005" i="14"/>
  <c r="P1006" i="14"/>
  <c r="P1007" i="14"/>
  <c r="P1008" i="14"/>
  <c r="P1009" i="14"/>
  <c r="P1010" i="14"/>
  <c r="P1011" i="14"/>
  <c r="P1012" i="14"/>
  <c r="P1013" i="14"/>
  <c r="P1014" i="14"/>
  <c r="P1015" i="14"/>
  <c r="P1016" i="14"/>
  <c r="P1017" i="14"/>
  <c r="P1018" i="14"/>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J162" i="6"/>
  <c r="J163" i="6"/>
  <c r="J164" i="6"/>
  <c r="J165" i="6"/>
  <c r="J166" i="6"/>
  <c r="J167" i="6"/>
  <c r="J168" i="6"/>
  <c r="J169" i="6"/>
  <c r="J170" i="6"/>
  <c r="J171" i="6"/>
  <c r="J172" i="6"/>
  <c r="J173" i="6"/>
  <c r="J174" i="6"/>
  <c r="J175" i="6"/>
  <c r="J176" i="6"/>
  <c r="J177" i="6"/>
  <c r="J178" i="6"/>
  <c r="J179" i="6"/>
  <c r="J180" i="6"/>
  <c r="J181" i="6"/>
  <c r="J182" i="6"/>
  <c r="J183" i="6"/>
  <c r="J184" i="6"/>
  <c r="J185" i="6"/>
  <c r="J186" i="6"/>
  <c r="J187" i="6"/>
  <c r="J188" i="6"/>
  <c r="J189" i="6"/>
  <c r="J190" i="6"/>
  <c r="J191" i="6"/>
  <c r="J192" i="6"/>
  <c r="J193" i="6"/>
  <c r="J194" i="6"/>
  <c r="J195" i="6"/>
  <c r="J196" i="6"/>
  <c r="J197" i="6"/>
  <c r="J198" i="6"/>
  <c r="J199" i="6"/>
  <c r="J200" i="6"/>
  <c r="J201" i="6"/>
  <c r="J202" i="6"/>
  <c r="J203" i="6"/>
  <c r="J204" i="6"/>
  <c r="J205" i="6"/>
  <c r="J206" i="6"/>
  <c r="J207" i="6"/>
  <c r="J208" i="6"/>
  <c r="J209" i="6"/>
  <c r="J210" i="6"/>
  <c r="J211" i="6"/>
  <c r="J212" i="6"/>
  <c r="J213" i="6"/>
  <c r="J214" i="6"/>
  <c r="J215" i="6"/>
  <c r="J216" i="6"/>
  <c r="J217" i="6"/>
  <c r="J218" i="6"/>
  <c r="J219" i="6"/>
  <c r="J220" i="6"/>
  <c r="J221" i="6"/>
  <c r="J222" i="6"/>
  <c r="J223" i="6"/>
  <c r="J224" i="6"/>
  <c r="J225" i="6"/>
  <c r="J226" i="6"/>
  <c r="J227" i="6"/>
  <c r="J228" i="6"/>
  <c r="J229" i="6"/>
  <c r="J230" i="6"/>
  <c r="J231" i="6"/>
  <c r="J232" i="6"/>
  <c r="J233" i="6"/>
  <c r="J234" i="6"/>
  <c r="J235" i="6"/>
  <c r="J236" i="6"/>
  <c r="J237" i="6"/>
  <c r="J238" i="6"/>
  <c r="J239" i="6"/>
  <c r="J240" i="6"/>
  <c r="J241" i="6"/>
  <c r="J242" i="6"/>
  <c r="J243" i="6"/>
  <c r="J244" i="6"/>
  <c r="J245" i="6"/>
  <c r="J246" i="6"/>
  <c r="J247" i="6"/>
  <c r="J248" i="6"/>
  <c r="J249" i="6"/>
  <c r="J250" i="6"/>
  <c r="J251" i="6"/>
  <c r="J252" i="6"/>
  <c r="J253" i="6"/>
  <c r="J254" i="6"/>
  <c r="J255" i="6"/>
  <c r="J256" i="6"/>
  <c r="J257" i="6"/>
  <c r="J258" i="6"/>
  <c r="J259" i="6"/>
  <c r="J260" i="6"/>
  <c r="J261" i="6"/>
  <c r="J262" i="6"/>
  <c r="J263" i="6"/>
  <c r="J264" i="6"/>
  <c r="J265" i="6"/>
  <c r="J266" i="6"/>
  <c r="J267" i="6"/>
  <c r="J268" i="6"/>
  <c r="J269" i="6"/>
  <c r="J270" i="6"/>
  <c r="J271" i="6"/>
  <c r="J272" i="6"/>
  <c r="J273" i="6"/>
  <c r="J274" i="6"/>
  <c r="J275" i="6"/>
  <c r="J276" i="6"/>
  <c r="J277" i="6"/>
  <c r="J278" i="6"/>
  <c r="J279" i="6"/>
  <c r="J280" i="6"/>
  <c r="J281" i="6"/>
  <c r="J282" i="6"/>
  <c r="J283" i="6"/>
  <c r="J284" i="6"/>
  <c r="J285" i="6"/>
  <c r="J286" i="6"/>
  <c r="J287" i="6"/>
  <c r="J288" i="6"/>
  <c r="J289" i="6"/>
  <c r="J290" i="6"/>
  <c r="J291" i="6"/>
  <c r="J292" i="6"/>
  <c r="J293" i="6"/>
  <c r="J294" i="6"/>
  <c r="J295" i="6"/>
  <c r="J296" i="6"/>
  <c r="J297" i="6"/>
  <c r="J298" i="6"/>
  <c r="J299" i="6"/>
  <c r="J300" i="6"/>
  <c r="J301" i="6"/>
  <c r="J302" i="6"/>
  <c r="J303" i="6"/>
  <c r="J304" i="6"/>
  <c r="J305" i="6"/>
  <c r="J306" i="6"/>
  <c r="J307" i="6"/>
  <c r="J308" i="6"/>
  <c r="J309" i="6"/>
  <c r="J310" i="6"/>
  <c r="J311" i="6"/>
  <c r="J312" i="6"/>
  <c r="J313" i="6"/>
  <c r="J314" i="6"/>
  <c r="J315" i="6"/>
  <c r="J316" i="6"/>
  <c r="J317" i="6"/>
  <c r="J318" i="6"/>
  <c r="J319" i="6"/>
  <c r="J320" i="6"/>
  <c r="J321" i="6"/>
  <c r="J322" i="6"/>
  <c r="J323" i="6"/>
  <c r="J324" i="6"/>
  <c r="J325" i="6"/>
  <c r="J326" i="6"/>
  <c r="J327" i="6"/>
  <c r="J328" i="6"/>
  <c r="J329" i="6"/>
  <c r="J330" i="6"/>
  <c r="J331" i="6"/>
  <c r="J332" i="6"/>
  <c r="J333" i="6"/>
  <c r="J334" i="6"/>
  <c r="J335" i="6"/>
  <c r="J336" i="6"/>
  <c r="J337" i="6"/>
  <c r="J338" i="6"/>
  <c r="J339" i="6"/>
  <c r="J340" i="6"/>
  <c r="J341" i="6"/>
  <c r="J342" i="6"/>
  <c r="J343" i="6"/>
  <c r="J344" i="6"/>
  <c r="J345" i="6"/>
  <c r="J346" i="6"/>
  <c r="J347" i="6"/>
  <c r="J348" i="6"/>
  <c r="J349" i="6"/>
  <c r="J350" i="6"/>
  <c r="J351" i="6"/>
  <c r="J352" i="6"/>
  <c r="J353" i="6"/>
  <c r="J354" i="6"/>
  <c r="J355" i="6"/>
  <c r="J356" i="6"/>
  <c r="J357" i="6"/>
  <c r="J358" i="6"/>
  <c r="J359" i="6"/>
  <c r="J360" i="6"/>
  <c r="J361" i="6"/>
  <c r="J362" i="6"/>
  <c r="J363" i="6"/>
  <c r="J364" i="6"/>
  <c r="J365" i="6"/>
  <c r="J366" i="6"/>
  <c r="J367" i="6"/>
  <c r="J368" i="6"/>
  <c r="J369" i="6"/>
  <c r="J370" i="6"/>
  <c r="J371" i="6"/>
  <c r="J372" i="6"/>
  <c r="J373" i="6"/>
  <c r="J374" i="6"/>
  <c r="J375" i="6"/>
  <c r="J376" i="6"/>
  <c r="J377" i="6"/>
  <c r="J378" i="6"/>
  <c r="J379" i="6"/>
  <c r="J380" i="6"/>
  <c r="J381" i="6"/>
  <c r="J382" i="6"/>
  <c r="J383" i="6"/>
  <c r="J384" i="6"/>
  <c r="J385" i="6"/>
  <c r="J386" i="6"/>
  <c r="J387" i="6"/>
  <c r="J388" i="6"/>
  <c r="J389" i="6"/>
  <c r="J390" i="6"/>
  <c r="J391" i="6"/>
  <c r="J392" i="6"/>
  <c r="J393" i="6"/>
  <c r="J394" i="6"/>
  <c r="J395" i="6"/>
  <c r="J396" i="6"/>
  <c r="J397" i="6"/>
  <c r="J398" i="6"/>
  <c r="J399" i="6"/>
  <c r="J400" i="6"/>
  <c r="J401" i="6"/>
  <c r="J402" i="6"/>
  <c r="J403" i="6"/>
  <c r="J404" i="6"/>
  <c r="J405" i="6"/>
  <c r="J406" i="6"/>
  <c r="J407" i="6"/>
  <c r="J408" i="6"/>
  <c r="J409" i="6"/>
  <c r="J410" i="6"/>
  <c r="J411" i="6"/>
  <c r="J412" i="6"/>
  <c r="J413" i="6"/>
  <c r="J414" i="6"/>
  <c r="J415" i="6"/>
  <c r="J416" i="6"/>
  <c r="J417" i="6"/>
  <c r="J418" i="6"/>
  <c r="J419" i="6"/>
  <c r="J420" i="6"/>
  <c r="J421" i="6"/>
  <c r="J422" i="6"/>
  <c r="J423" i="6"/>
  <c r="J424" i="6"/>
  <c r="J425" i="6"/>
  <c r="J426" i="6"/>
  <c r="J427" i="6"/>
  <c r="J428" i="6"/>
  <c r="J429" i="6"/>
  <c r="J430" i="6"/>
  <c r="J431" i="6"/>
  <c r="J432" i="6"/>
  <c r="J433" i="6"/>
  <c r="J434" i="6"/>
  <c r="J435" i="6"/>
  <c r="J436" i="6"/>
  <c r="J437" i="6"/>
  <c r="J438" i="6"/>
  <c r="J439" i="6"/>
  <c r="J440" i="6"/>
  <c r="J441" i="6"/>
  <c r="J442" i="6"/>
  <c r="J443" i="6"/>
  <c r="J444" i="6"/>
  <c r="J445" i="6"/>
  <c r="J446" i="6"/>
  <c r="J447" i="6"/>
  <c r="J448" i="6"/>
  <c r="J449" i="6"/>
  <c r="J450" i="6"/>
  <c r="J451" i="6"/>
  <c r="J452" i="6"/>
  <c r="J453" i="6"/>
  <c r="J454" i="6"/>
  <c r="J455" i="6"/>
  <c r="J456" i="6"/>
  <c r="J457" i="6"/>
  <c r="J458" i="6"/>
  <c r="J459" i="6"/>
  <c r="J460" i="6"/>
  <c r="J461" i="6"/>
  <c r="J462" i="6"/>
  <c r="J463" i="6"/>
  <c r="J464" i="6"/>
  <c r="J465" i="6"/>
  <c r="J466" i="6"/>
  <c r="J467" i="6"/>
  <c r="J468" i="6"/>
  <c r="J469" i="6"/>
  <c r="J470" i="6"/>
  <c r="J471" i="6"/>
  <c r="J472" i="6"/>
  <c r="J473" i="6"/>
  <c r="J474" i="6"/>
  <c r="J475" i="6"/>
  <c r="J476" i="6"/>
  <c r="J477" i="6"/>
  <c r="J478" i="6"/>
  <c r="J479" i="6"/>
  <c r="J480" i="6"/>
  <c r="J481" i="6"/>
  <c r="J482" i="6"/>
  <c r="J483" i="6"/>
  <c r="J484" i="6"/>
  <c r="J485" i="6"/>
  <c r="J486" i="6"/>
  <c r="J487" i="6"/>
  <c r="J488" i="6"/>
  <c r="J489" i="6"/>
  <c r="J490" i="6"/>
  <c r="J491" i="6"/>
  <c r="J492" i="6"/>
  <c r="J493" i="6"/>
  <c r="J494" i="6"/>
  <c r="J495" i="6"/>
  <c r="J496" i="6"/>
  <c r="J497" i="6"/>
  <c r="J498" i="6"/>
  <c r="J499" i="6"/>
  <c r="J500" i="6"/>
  <c r="J501" i="6"/>
  <c r="J502" i="6"/>
  <c r="J503" i="6"/>
  <c r="J504" i="6"/>
  <c r="J505" i="6"/>
  <c r="J506" i="6"/>
  <c r="J507" i="6"/>
  <c r="J508" i="6"/>
  <c r="J509" i="6"/>
  <c r="J510" i="6"/>
  <c r="J511" i="6"/>
  <c r="J512" i="6"/>
  <c r="J513" i="6"/>
  <c r="J514" i="6"/>
  <c r="J515" i="6"/>
  <c r="J516" i="6"/>
  <c r="J517" i="6"/>
  <c r="J518" i="6"/>
  <c r="J519" i="6"/>
  <c r="J520" i="6"/>
  <c r="J521" i="6"/>
  <c r="J522" i="6"/>
  <c r="J523" i="6"/>
  <c r="J524" i="6"/>
  <c r="J525" i="6"/>
  <c r="J526" i="6"/>
  <c r="J527" i="6"/>
  <c r="J528" i="6"/>
  <c r="J529" i="6"/>
  <c r="J530" i="6"/>
  <c r="J531" i="6"/>
  <c r="J532" i="6"/>
  <c r="J533" i="6"/>
  <c r="J534" i="6"/>
  <c r="J535" i="6"/>
  <c r="J536" i="6"/>
  <c r="J537" i="6"/>
  <c r="J538" i="6"/>
  <c r="J539" i="6"/>
  <c r="J540" i="6"/>
  <c r="J541" i="6"/>
  <c r="J542" i="6"/>
  <c r="J543" i="6"/>
  <c r="J544" i="6"/>
  <c r="J545" i="6"/>
  <c r="J546" i="6"/>
  <c r="J547" i="6"/>
  <c r="J548" i="6"/>
  <c r="J549" i="6"/>
  <c r="J550" i="6"/>
  <c r="J551" i="6"/>
  <c r="J552" i="6"/>
  <c r="J553" i="6"/>
  <c r="J554" i="6"/>
  <c r="J555" i="6"/>
  <c r="J556" i="6"/>
  <c r="J557" i="6"/>
  <c r="J558" i="6"/>
  <c r="J559" i="6"/>
  <c r="J560" i="6"/>
  <c r="J561" i="6"/>
  <c r="J562" i="6"/>
  <c r="J563" i="6"/>
  <c r="J564" i="6"/>
  <c r="J565" i="6"/>
  <c r="J566" i="6"/>
  <c r="J567" i="6"/>
  <c r="J568" i="6"/>
  <c r="J569" i="6"/>
  <c r="J570" i="6"/>
  <c r="J571" i="6"/>
  <c r="J572" i="6"/>
  <c r="J573" i="6"/>
  <c r="J574" i="6"/>
  <c r="J575" i="6"/>
  <c r="J576" i="6"/>
  <c r="J577" i="6"/>
  <c r="J578" i="6"/>
  <c r="J579" i="6"/>
  <c r="J580" i="6"/>
  <c r="J581" i="6"/>
  <c r="J582" i="6"/>
  <c r="J583" i="6"/>
  <c r="J584" i="6"/>
  <c r="J585" i="6"/>
  <c r="J586" i="6"/>
  <c r="J587" i="6"/>
  <c r="J588" i="6"/>
  <c r="J589" i="6"/>
  <c r="J590" i="6"/>
  <c r="J591" i="6"/>
  <c r="J592" i="6"/>
  <c r="J593" i="6"/>
  <c r="J594" i="6"/>
  <c r="J595" i="6"/>
  <c r="J596" i="6"/>
  <c r="J597" i="6"/>
  <c r="J598" i="6"/>
  <c r="J599" i="6"/>
  <c r="J600" i="6"/>
  <c r="J601" i="6"/>
  <c r="J602" i="6"/>
  <c r="J603" i="6"/>
  <c r="J604" i="6"/>
  <c r="J605" i="6"/>
  <c r="J606" i="6"/>
  <c r="J607" i="6"/>
  <c r="J608" i="6"/>
  <c r="J609" i="6"/>
  <c r="J610" i="6"/>
  <c r="J611" i="6"/>
  <c r="J612" i="6"/>
  <c r="J613" i="6"/>
  <c r="J614" i="6"/>
  <c r="J615" i="6"/>
  <c r="J616" i="6"/>
  <c r="J617" i="6"/>
  <c r="J618" i="6"/>
  <c r="J619" i="6"/>
  <c r="J620" i="6"/>
  <c r="J621" i="6"/>
  <c r="J622" i="6"/>
  <c r="J623" i="6"/>
  <c r="J624" i="6"/>
  <c r="J625" i="6"/>
  <c r="J626" i="6"/>
  <c r="J627" i="6"/>
  <c r="J628" i="6"/>
  <c r="J629" i="6"/>
  <c r="J630" i="6"/>
  <c r="J631" i="6"/>
  <c r="J632" i="6"/>
  <c r="J633" i="6"/>
  <c r="J634" i="6"/>
  <c r="J635" i="6"/>
  <c r="J636" i="6"/>
  <c r="J637" i="6"/>
  <c r="J638" i="6"/>
  <c r="J639" i="6"/>
  <c r="J640" i="6"/>
  <c r="J641" i="6"/>
  <c r="J642" i="6"/>
  <c r="J643" i="6"/>
  <c r="J644" i="6"/>
  <c r="J645" i="6"/>
  <c r="J646" i="6"/>
  <c r="J647" i="6"/>
  <c r="J648" i="6"/>
  <c r="J649" i="6"/>
  <c r="J650" i="6"/>
  <c r="J651" i="6"/>
  <c r="J652" i="6"/>
  <c r="J653" i="6"/>
  <c r="J654" i="6"/>
  <c r="J655" i="6"/>
  <c r="J656" i="6"/>
  <c r="J657" i="6"/>
  <c r="J658" i="6"/>
  <c r="J659" i="6"/>
  <c r="J660" i="6"/>
  <c r="J661" i="6"/>
  <c r="J662" i="6"/>
  <c r="J663" i="6"/>
  <c r="J664" i="6"/>
  <c r="J665" i="6"/>
  <c r="J666" i="6"/>
  <c r="J667" i="6"/>
  <c r="J668" i="6"/>
  <c r="J669" i="6"/>
  <c r="J670" i="6"/>
  <c r="J671" i="6"/>
  <c r="J672" i="6"/>
  <c r="J673" i="6"/>
  <c r="J674" i="6"/>
  <c r="J675" i="6"/>
  <c r="J676" i="6"/>
  <c r="J677" i="6"/>
  <c r="J678" i="6"/>
  <c r="J679" i="6"/>
  <c r="J680" i="6"/>
  <c r="J681" i="6"/>
  <c r="J682" i="6"/>
  <c r="J683" i="6"/>
  <c r="J684" i="6"/>
  <c r="J685" i="6"/>
  <c r="J686" i="6"/>
  <c r="J687" i="6"/>
  <c r="J688" i="6"/>
  <c r="J689" i="6"/>
  <c r="J690" i="6"/>
  <c r="J691" i="6"/>
  <c r="J692" i="6"/>
  <c r="J693" i="6"/>
  <c r="J694" i="6"/>
  <c r="J695" i="6"/>
  <c r="J696" i="6"/>
  <c r="J697" i="6"/>
  <c r="J698" i="6"/>
  <c r="J699" i="6"/>
  <c r="J700" i="6"/>
  <c r="J701" i="6"/>
  <c r="J702" i="6"/>
  <c r="J703" i="6"/>
  <c r="J704" i="6"/>
  <c r="J705" i="6"/>
  <c r="J706" i="6"/>
  <c r="J707" i="6"/>
  <c r="J708" i="6"/>
  <c r="J709" i="6"/>
  <c r="J710" i="6"/>
  <c r="J711" i="6"/>
  <c r="J712" i="6"/>
  <c r="J713" i="6"/>
  <c r="J714" i="6"/>
  <c r="J715" i="6"/>
  <c r="J716" i="6"/>
  <c r="J717" i="6"/>
  <c r="J718" i="6"/>
  <c r="J719" i="6"/>
  <c r="J720" i="6"/>
  <c r="J721" i="6"/>
  <c r="J722" i="6"/>
  <c r="J723" i="6"/>
  <c r="J724" i="6"/>
  <c r="J725" i="6"/>
  <c r="J726" i="6"/>
  <c r="J727" i="6"/>
  <c r="J728" i="6"/>
  <c r="J729" i="6"/>
  <c r="J730" i="6"/>
  <c r="J731" i="6"/>
  <c r="J732" i="6"/>
  <c r="J733" i="6"/>
  <c r="J734" i="6"/>
  <c r="J735" i="6"/>
  <c r="J736" i="6"/>
  <c r="J737" i="6"/>
  <c r="J738" i="6"/>
  <c r="J739" i="6"/>
  <c r="J740" i="6"/>
  <c r="J741" i="6"/>
  <c r="J742" i="6"/>
  <c r="J743" i="6"/>
  <c r="J744" i="6"/>
  <c r="J745" i="6"/>
  <c r="J746" i="6"/>
  <c r="J747" i="6"/>
  <c r="J748" i="6"/>
  <c r="J749" i="6"/>
  <c r="J750" i="6"/>
  <c r="J751" i="6"/>
  <c r="J752" i="6"/>
  <c r="J753" i="6"/>
  <c r="J754" i="6"/>
  <c r="J755" i="6"/>
  <c r="J756" i="6"/>
  <c r="J757" i="6"/>
  <c r="J758" i="6"/>
  <c r="J759" i="6"/>
  <c r="J760" i="6"/>
  <c r="J761" i="6"/>
  <c r="J762" i="6"/>
  <c r="J763" i="6"/>
  <c r="J764" i="6"/>
  <c r="J765" i="6"/>
  <c r="J766" i="6"/>
  <c r="J767" i="6"/>
  <c r="J768" i="6"/>
  <c r="J769" i="6"/>
  <c r="J770" i="6"/>
  <c r="J771" i="6"/>
  <c r="J772" i="6"/>
  <c r="J773" i="6"/>
  <c r="J774" i="6"/>
  <c r="J775" i="6"/>
  <c r="J776" i="6"/>
  <c r="J777" i="6"/>
  <c r="J778" i="6"/>
  <c r="J779" i="6"/>
  <c r="J780" i="6"/>
  <c r="J781" i="6"/>
  <c r="J782" i="6"/>
  <c r="J783" i="6"/>
  <c r="J784" i="6"/>
  <c r="J785" i="6"/>
  <c r="J786" i="6"/>
  <c r="J787" i="6"/>
  <c r="J788" i="6"/>
  <c r="J789" i="6"/>
  <c r="J790" i="6"/>
  <c r="J791" i="6"/>
  <c r="J792" i="6"/>
  <c r="J793" i="6"/>
  <c r="J794" i="6"/>
  <c r="J795" i="6"/>
  <c r="J796" i="6"/>
  <c r="J797" i="6"/>
  <c r="J798" i="6"/>
  <c r="J799" i="6"/>
  <c r="J800" i="6"/>
  <c r="J801" i="6"/>
  <c r="J802" i="6"/>
  <c r="J803" i="6"/>
  <c r="J804" i="6"/>
  <c r="J805" i="6"/>
  <c r="J806" i="6"/>
  <c r="J807" i="6"/>
  <c r="J808" i="6"/>
  <c r="J809" i="6"/>
  <c r="J810" i="6"/>
  <c r="J811" i="6"/>
  <c r="J812" i="6"/>
  <c r="J813" i="6"/>
  <c r="J814" i="6"/>
  <c r="J815" i="6"/>
  <c r="J816" i="6"/>
  <c r="J817" i="6"/>
  <c r="J818" i="6"/>
  <c r="J819" i="6"/>
  <c r="J820" i="6"/>
  <c r="J821" i="6"/>
  <c r="J822" i="6"/>
  <c r="J823" i="6"/>
  <c r="J824" i="6"/>
  <c r="J825" i="6"/>
  <c r="J826" i="6"/>
  <c r="J827" i="6"/>
  <c r="J828" i="6"/>
  <c r="J829" i="6"/>
  <c r="J830" i="6"/>
  <c r="J831" i="6"/>
  <c r="J832" i="6"/>
  <c r="J833" i="6"/>
  <c r="J834" i="6"/>
  <c r="J835" i="6"/>
  <c r="J836" i="6"/>
  <c r="J837" i="6"/>
  <c r="J838" i="6"/>
  <c r="J839" i="6"/>
  <c r="J840" i="6"/>
  <c r="J841" i="6"/>
  <c r="J842" i="6"/>
  <c r="J843" i="6"/>
  <c r="J844" i="6"/>
  <c r="J845" i="6"/>
  <c r="J846" i="6"/>
  <c r="J847" i="6"/>
  <c r="J848" i="6"/>
  <c r="J849" i="6"/>
  <c r="J850" i="6"/>
  <c r="J851" i="6"/>
  <c r="J852" i="6"/>
  <c r="J853" i="6"/>
  <c r="J854" i="6"/>
  <c r="J855" i="6"/>
  <c r="J856" i="6"/>
  <c r="J857" i="6"/>
  <c r="J858" i="6"/>
  <c r="J859" i="6"/>
  <c r="J860" i="6"/>
  <c r="J861" i="6"/>
  <c r="J862" i="6"/>
  <c r="J863" i="6"/>
  <c r="J864" i="6"/>
  <c r="J865" i="6"/>
  <c r="J866" i="6"/>
  <c r="J867" i="6"/>
  <c r="J868" i="6"/>
  <c r="J869" i="6"/>
  <c r="J870" i="6"/>
  <c r="J871" i="6"/>
  <c r="J872" i="6"/>
  <c r="J873" i="6"/>
  <c r="J874" i="6"/>
  <c r="J875" i="6"/>
  <c r="J876" i="6"/>
  <c r="J877" i="6"/>
  <c r="J878" i="6"/>
  <c r="J879" i="6"/>
  <c r="J880" i="6"/>
  <c r="J881" i="6"/>
  <c r="J882" i="6"/>
  <c r="J883" i="6"/>
  <c r="J884" i="6"/>
  <c r="J885" i="6"/>
  <c r="J886" i="6"/>
  <c r="J887" i="6"/>
  <c r="J888" i="6"/>
  <c r="J889" i="6"/>
  <c r="J890" i="6"/>
  <c r="J891" i="6"/>
  <c r="J892" i="6"/>
  <c r="J893" i="6"/>
  <c r="J894" i="6"/>
  <c r="J895" i="6"/>
  <c r="J896" i="6"/>
  <c r="J897" i="6"/>
  <c r="J898" i="6"/>
  <c r="J899" i="6"/>
  <c r="J900" i="6"/>
  <c r="J901" i="6"/>
  <c r="J902" i="6"/>
  <c r="J903" i="6"/>
  <c r="J904" i="6"/>
  <c r="J905" i="6"/>
  <c r="J906" i="6"/>
  <c r="J907" i="6"/>
  <c r="J908" i="6"/>
  <c r="J909" i="6"/>
  <c r="J910" i="6"/>
  <c r="J911" i="6"/>
  <c r="J912" i="6"/>
  <c r="J913" i="6"/>
  <c r="J914" i="6"/>
  <c r="J915" i="6"/>
  <c r="J916" i="6"/>
  <c r="J917" i="6"/>
  <c r="J918" i="6"/>
  <c r="J919" i="6"/>
  <c r="J920" i="6"/>
  <c r="J921" i="6"/>
  <c r="J922" i="6"/>
  <c r="J923" i="6"/>
  <c r="J924" i="6"/>
  <c r="J925" i="6"/>
  <c r="J926" i="6"/>
  <c r="J927" i="6"/>
  <c r="J928" i="6"/>
  <c r="J929" i="6"/>
  <c r="J930" i="6"/>
  <c r="J931" i="6"/>
  <c r="J932" i="6"/>
  <c r="J933" i="6"/>
  <c r="J934" i="6"/>
  <c r="J935" i="6"/>
  <c r="J936" i="6"/>
  <c r="J937" i="6"/>
  <c r="J938" i="6"/>
  <c r="J939" i="6"/>
  <c r="J940" i="6"/>
  <c r="J941" i="6"/>
  <c r="J942" i="6"/>
  <c r="J943" i="6"/>
  <c r="J944" i="6"/>
  <c r="J945" i="6"/>
  <c r="J946" i="6"/>
  <c r="J947" i="6"/>
  <c r="J948" i="6"/>
  <c r="J949" i="6"/>
  <c r="J950" i="6"/>
  <c r="J951" i="6"/>
  <c r="J952" i="6"/>
  <c r="J953" i="6"/>
  <c r="J954" i="6"/>
  <c r="J955" i="6"/>
  <c r="J956" i="6"/>
  <c r="J957" i="6"/>
  <c r="J958" i="6"/>
  <c r="J959" i="6"/>
  <c r="J960" i="6"/>
  <c r="J961" i="6"/>
  <c r="J962" i="6"/>
  <c r="J963" i="6"/>
  <c r="J964" i="6"/>
  <c r="J965" i="6"/>
  <c r="J966" i="6"/>
  <c r="J967" i="6"/>
  <c r="J968" i="6"/>
  <c r="J969" i="6"/>
  <c r="J970" i="6"/>
  <c r="J971" i="6"/>
  <c r="J972" i="6"/>
  <c r="J973" i="6"/>
  <c r="J974" i="6"/>
  <c r="J975" i="6"/>
  <c r="J976" i="6"/>
  <c r="J977" i="6"/>
  <c r="J978" i="6"/>
  <c r="J979" i="6"/>
  <c r="J980" i="6"/>
  <c r="J981" i="6"/>
  <c r="J982" i="6"/>
  <c r="J983" i="6"/>
  <c r="J984" i="6"/>
  <c r="J985" i="6"/>
  <c r="J986" i="6"/>
  <c r="J987" i="6"/>
  <c r="J988" i="6"/>
  <c r="J989" i="6"/>
  <c r="J990" i="6"/>
  <c r="J991" i="6"/>
  <c r="J992" i="6"/>
  <c r="J993" i="6"/>
  <c r="J994" i="6"/>
  <c r="J995" i="6"/>
  <c r="J996" i="6"/>
  <c r="J997" i="6"/>
  <c r="J998" i="6"/>
  <c r="J999" i="6"/>
  <c r="J1000" i="6"/>
  <c r="J1001" i="6"/>
  <c r="J1002" i="6"/>
  <c r="J1003" i="6"/>
  <c r="J1004" i="6"/>
  <c r="J1005" i="6"/>
  <c r="J1006" i="6"/>
  <c r="J1007" i="6"/>
  <c r="J1008" i="6"/>
  <c r="J1009" i="6"/>
  <c r="J1010" i="6"/>
  <c r="J1011" i="6"/>
  <c r="J1012" i="6"/>
  <c r="J1013" i="6"/>
  <c r="J1014" i="6"/>
  <c r="J1015" i="6"/>
  <c r="J1016" i="6"/>
  <c r="J1017" i="6"/>
  <c r="J1018" i="6"/>
  <c r="J1019" i="6"/>
  <c r="J21" i="6"/>
  <c r="T17" i="7"/>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I609" i="5"/>
  <c r="I610" i="5"/>
  <c r="I611" i="5"/>
  <c r="I612" i="5"/>
  <c r="I613" i="5"/>
  <c r="I614" i="5"/>
  <c r="I615" i="5"/>
  <c r="I616" i="5"/>
  <c r="I617" i="5"/>
  <c r="I618" i="5"/>
  <c r="I619" i="5"/>
  <c r="I620" i="5"/>
  <c r="I621" i="5"/>
  <c r="I622" i="5"/>
  <c r="I623" i="5"/>
  <c r="I624" i="5"/>
  <c r="I625" i="5"/>
  <c r="I626" i="5"/>
  <c r="I627" i="5"/>
  <c r="I628" i="5"/>
  <c r="I629" i="5"/>
  <c r="I630" i="5"/>
  <c r="I631" i="5"/>
  <c r="I632" i="5"/>
  <c r="I633" i="5"/>
  <c r="I634" i="5"/>
  <c r="I635" i="5"/>
  <c r="I636" i="5"/>
  <c r="I637" i="5"/>
  <c r="I638" i="5"/>
  <c r="I639" i="5"/>
  <c r="I640" i="5"/>
  <c r="I641" i="5"/>
  <c r="I642" i="5"/>
  <c r="I643" i="5"/>
  <c r="I644" i="5"/>
  <c r="I645" i="5"/>
  <c r="I646" i="5"/>
  <c r="I647" i="5"/>
  <c r="I648" i="5"/>
  <c r="I649" i="5"/>
  <c r="I650" i="5"/>
  <c r="I651" i="5"/>
  <c r="I652" i="5"/>
  <c r="I653" i="5"/>
  <c r="I654" i="5"/>
  <c r="I655" i="5"/>
  <c r="I656" i="5"/>
  <c r="I657" i="5"/>
  <c r="I658" i="5"/>
  <c r="I659" i="5"/>
  <c r="I660" i="5"/>
  <c r="I661" i="5"/>
  <c r="I662" i="5"/>
  <c r="I663" i="5"/>
  <c r="I664" i="5"/>
  <c r="I665" i="5"/>
  <c r="I666" i="5"/>
  <c r="I667" i="5"/>
  <c r="I668" i="5"/>
  <c r="I669" i="5"/>
  <c r="I670" i="5"/>
  <c r="I671" i="5"/>
  <c r="I672" i="5"/>
  <c r="I673" i="5"/>
  <c r="I674" i="5"/>
  <c r="I675" i="5"/>
  <c r="I676" i="5"/>
  <c r="I677" i="5"/>
  <c r="I678" i="5"/>
  <c r="I679" i="5"/>
  <c r="I680" i="5"/>
  <c r="I681" i="5"/>
  <c r="I682" i="5"/>
  <c r="I683" i="5"/>
  <c r="I684" i="5"/>
  <c r="I685" i="5"/>
  <c r="I686" i="5"/>
  <c r="I687" i="5"/>
  <c r="I688" i="5"/>
  <c r="I689" i="5"/>
  <c r="I690" i="5"/>
  <c r="I691" i="5"/>
  <c r="I692" i="5"/>
  <c r="I693" i="5"/>
  <c r="I694" i="5"/>
  <c r="I695" i="5"/>
  <c r="I696" i="5"/>
  <c r="I697" i="5"/>
  <c r="I698" i="5"/>
  <c r="I699" i="5"/>
  <c r="I700" i="5"/>
  <c r="I701" i="5"/>
  <c r="I702" i="5"/>
  <c r="I703" i="5"/>
  <c r="I704" i="5"/>
  <c r="I705" i="5"/>
  <c r="I706" i="5"/>
  <c r="I707" i="5"/>
  <c r="I708" i="5"/>
  <c r="I709" i="5"/>
  <c r="I710" i="5"/>
  <c r="I711" i="5"/>
  <c r="I712" i="5"/>
  <c r="I713" i="5"/>
  <c r="I714" i="5"/>
  <c r="I715" i="5"/>
  <c r="I716" i="5"/>
  <c r="I717" i="5"/>
  <c r="I718" i="5"/>
  <c r="I719" i="5"/>
  <c r="I720" i="5"/>
  <c r="I721" i="5"/>
  <c r="I722" i="5"/>
  <c r="I723" i="5"/>
  <c r="I724" i="5"/>
  <c r="I725" i="5"/>
  <c r="I726" i="5"/>
  <c r="I727" i="5"/>
  <c r="I728" i="5"/>
  <c r="I729" i="5"/>
  <c r="I730" i="5"/>
  <c r="I731" i="5"/>
  <c r="I732" i="5"/>
  <c r="I733" i="5"/>
  <c r="I734" i="5"/>
  <c r="I735" i="5"/>
  <c r="I736" i="5"/>
  <c r="I737" i="5"/>
  <c r="I738" i="5"/>
  <c r="I739" i="5"/>
  <c r="I740" i="5"/>
  <c r="I741" i="5"/>
  <c r="I742" i="5"/>
  <c r="I743" i="5"/>
  <c r="I744" i="5"/>
  <c r="I745" i="5"/>
  <c r="I746" i="5"/>
  <c r="I747" i="5"/>
  <c r="I748" i="5"/>
  <c r="I749" i="5"/>
  <c r="I750" i="5"/>
  <c r="I751" i="5"/>
  <c r="I752" i="5"/>
  <c r="I753" i="5"/>
  <c r="I754" i="5"/>
  <c r="I755" i="5"/>
  <c r="I756" i="5"/>
  <c r="I757" i="5"/>
  <c r="I758" i="5"/>
  <c r="I759" i="5"/>
  <c r="I760" i="5"/>
  <c r="I761" i="5"/>
  <c r="I762" i="5"/>
  <c r="I763" i="5"/>
  <c r="I764" i="5"/>
  <c r="I765" i="5"/>
  <c r="I766" i="5"/>
  <c r="I767" i="5"/>
  <c r="I768" i="5"/>
  <c r="I769" i="5"/>
  <c r="I770" i="5"/>
  <c r="I771" i="5"/>
  <c r="I772" i="5"/>
  <c r="I773" i="5"/>
  <c r="I774" i="5"/>
  <c r="I775" i="5"/>
  <c r="I776" i="5"/>
  <c r="I777" i="5"/>
  <c r="I778" i="5"/>
  <c r="I779" i="5"/>
  <c r="I780" i="5"/>
  <c r="I781" i="5"/>
  <c r="I782" i="5"/>
  <c r="I783" i="5"/>
  <c r="I784" i="5"/>
  <c r="I785" i="5"/>
  <c r="I786" i="5"/>
  <c r="I787" i="5"/>
  <c r="I788" i="5"/>
  <c r="I789" i="5"/>
  <c r="I790" i="5"/>
  <c r="I791" i="5"/>
  <c r="I792" i="5"/>
  <c r="I793" i="5"/>
  <c r="I794" i="5"/>
  <c r="I795" i="5"/>
  <c r="I796" i="5"/>
  <c r="I797" i="5"/>
  <c r="I798" i="5"/>
  <c r="I799" i="5"/>
  <c r="I800" i="5"/>
  <c r="I801" i="5"/>
  <c r="I802" i="5"/>
  <c r="I803" i="5"/>
  <c r="I804" i="5"/>
  <c r="I805" i="5"/>
  <c r="I806" i="5"/>
  <c r="I807" i="5"/>
  <c r="I808" i="5"/>
  <c r="I809" i="5"/>
  <c r="I810" i="5"/>
  <c r="I811" i="5"/>
  <c r="I812" i="5"/>
  <c r="I813" i="5"/>
  <c r="I814" i="5"/>
  <c r="I815" i="5"/>
  <c r="I816" i="5"/>
  <c r="I817" i="5"/>
  <c r="I818" i="5"/>
  <c r="I819" i="5"/>
  <c r="I820" i="5"/>
  <c r="I821" i="5"/>
  <c r="I822" i="5"/>
  <c r="I823" i="5"/>
  <c r="I824" i="5"/>
  <c r="I825" i="5"/>
  <c r="I826" i="5"/>
  <c r="I827" i="5"/>
  <c r="I828" i="5"/>
  <c r="I829" i="5"/>
  <c r="I830" i="5"/>
  <c r="I831" i="5"/>
  <c r="I832" i="5"/>
  <c r="I833" i="5"/>
  <c r="I834" i="5"/>
  <c r="I835" i="5"/>
  <c r="I836" i="5"/>
  <c r="I837" i="5"/>
  <c r="I838" i="5"/>
  <c r="I839" i="5"/>
  <c r="I840" i="5"/>
  <c r="I841" i="5"/>
  <c r="I842" i="5"/>
  <c r="I843" i="5"/>
  <c r="I844" i="5"/>
  <c r="I845" i="5"/>
  <c r="I846" i="5"/>
  <c r="I847" i="5"/>
  <c r="I848" i="5"/>
  <c r="I849" i="5"/>
  <c r="I850" i="5"/>
  <c r="I851" i="5"/>
  <c r="I852" i="5"/>
  <c r="I853" i="5"/>
  <c r="I854" i="5"/>
  <c r="I855" i="5"/>
  <c r="I856" i="5"/>
  <c r="I857" i="5"/>
  <c r="I858" i="5"/>
  <c r="I859" i="5"/>
  <c r="I860" i="5"/>
  <c r="I861" i="5"/>
  <c r="I862" i="5"/>
  <c r="I863" i="5"/>
  <c r="I864" i="5"/>
  <c r="I865" i="5"/>
  <c r="I866" i="5"/>
  <c r="I867" i="5"/>
  <c r="I868" i="5"/>
  <c r="I869" i="5"/>
  <c r="I870" i="5"/>
  <c r="I871" i="5"/>
  <c r="I872" i="5"/>
  <c r="I873" i="5"/>
  <c r="I874" i="5"/>
  <c r="I875" i="5"/>
  <c r="I876" i="5"/>
  <c r="I877" i="5"/>
  <c r="I878" i="5"/>
  <c r="I879" i="5"/>
  <c r="I880" i="5"/>
  <c r="I881" i="5"/>
  <c r="I882" i="5"/>
  <c r="I883" i="5"/>
  <c r="I884" i="5"/>
  <c r="I885" i="5"/>
  <c r="I886" i="5"/>
  <c r="I887" i="5"/>
  <c r="I888" i="5"/>
  <c r="I889" i="5"/>
  <c r="I890" i="5"/>
  <c r="I891" i="5"/>
  <c r="I892" i="5"/>
  <c r="I893" i="5"/>
  <c r="I894" i="5"/>
  <c r="I895" i="5"/>
  <c r="I896" i="5"/>
  <c r="I897" i="5"/>
  <c r="I898" i="5"/>
  <c r="I899" i="5"/>
  <c r="I900" i="5"/>
  <c r="I901" i="5"/>
  <c r="I902" i="5"/>
  <c r="I903" i="5"/>
  <c r="I904" i="5"/>
  <c r="I905" i="5"/>
  <c r="I906" i="5"/>
  <c r="I907" i="5"/>
  <c r="I908" i="5"/>
  <c r="I909" i="5"/>
  <c r="I910" i="5"/>
  <c r="I911" i="5"/>
  <c r="I912" i="5"/>
  <c r="I913" i="5"/>
  <c r="I914" i="5"/>
  <c r="I915" i="5"/>
  <c r="I916" i="5"/>
  <c r="I917" i="5"/>
  <c r="I918" i="5"/>
  <c r="I919" i="5"/>
  <c r="I920" i="5"/>
  <c r="I921" i="5"/>
  <c r="I922" i="5"/>
  <c r="I923" i="5"/>
  <c r="I924" i="5"/>
  <c r="I925" i="5"/>
  <c r="I926" i="5"/>
  <c r="I927" i="5"/>
  <c r="I928" i="5"/>
  <c r="I929" i="5"/>
  <c r="I930" i="5"/>
  <c r="I931" i="5"/>
  <c r="I932" i="5"/>
  <c r="I933" i="5"/>
  <c r="I934" i="5"/>
  <c r="I935" i="5"/>
  <c r="I936" i="5"/>
  <c r="I937" i="5"/>
  <c r="I938" i="5"/>
  <c r="I939" i="5"/>
  <c r="I940" i="5"/>
  <c r="I941" i="5"/>
  <c r="I942" i="5"/>
  <c r="I943" i="5"/>
  <c r="I944" i="5"/>
  <c r="I945" i="5"/>
  <c r="I946" i="5"/>
  <c r="I947" i="5"/>
  <c r="I948" i="5"/>
  <c r="I949" i="5"/>
  <c r="I950" i="5"/>
  <c r="I951" i="5"/>
  <c r="I952" i="5"/>
  <c r="I953" i="5"/>
  <c r="I954" i="5"/>
  <c r="I955" i="5"/>
  <c r="I956" i="5"/>
  <c r="I957" i="5"/>
  <c r="I958" i="5"/>
  <c r="I959" i="5"/>
  <c r="I960" i="5"/>
  <c r="I961" i="5"/>
  <c r="I962" i="5"/>
  <c r="I963" i="5"/>
  <c r="I964" i="5"/>
  <c r="I965" i="5"/>
  <c r="I966" i="5"/>
  <c r="I967" i="5"/>
  <c r="I968" i="5"/>
  <c r="I969" i="5"/>
  <c r="I970" i="5"/>
  <c r="I971" i="5"/>
  <c r="I972" i="5"/>
  <c r="I973" i="5"/>
  <c r="I974" i="5"/>
  <c r="I975" i="5"/>
  <c r="I976" i="5"/>
  <c r="I977" i="5"/>
  <c r="I978" i="5"/>
  <c r="I979" i="5"/>
  <c r="I980" i="5"/>
  <c r="I981" i="5"/>
  <c r="I982" i="5"/>
  <c r="I983" i="5"/>
  <c r="I984" i="5"/>
  <c r="I985" i="5"/>
  <c r="I986" i="5"/>
  <c r="I987" i="5"/>
  <c r="I988" i="5"/>
  <c r="I989" i="5"/>
  <c r="I990" i="5"/>
  <c r="I991" i="5"/>
  <c r="I992" i="5"/>
  <c r="I993" i="5"/>
  <c r="I994" i="5"/>
  <c r="I995" i="5"/>
  <c r="I996" i="5"/>
  <c r="I997" i="5"/>
  <c r="I998" i="5"/>
  <c r="I999" i="5"/>
  <c r="I1000" i="5"/>
  <c r="I1001" i="5"/>
  <c r="I1002" i="5"/>
  <c r="I1003" i="5"/>
  <c r="I1004" i="5"/>
  <c r="I1005" i="5"/>
  <c r="I1006" i="5"/>
  <c r="I1007" i="5"/>
  <c r="I1008" i="5"/>
  <c r="I1009" i="5"/>
  <c r="I1010" i="5"/>
  <c r="I1011" i="5"/>
  <c r="I1012" i="5"/>
  <c r="I1013" i="5"/>
  <c r="I1014" i="5"/>
  <c r="I1015" i="5"/>
  <c r="I1016" i="5"/>
  <c r="I1017" i="5"/>
  <c r="I1018" i="5"/>
  <c r="I1019" i="5"/>
  <c r="I1020" i="5"/>
  <c r="I1021" i="5"/>
  <c r="I23" i="5"/>
  <c r="Q20" i="14"/>
  <c r="I22" i="5" l="1"/>
  <c r="L14" i="6" l="1"/>
  <c r="R12" i="14"/>
  <c r="R11" i="14" l="1"/>
  <c r="T16" i="7" l="1"/>
  <c r="V8" i="7" s="1"/>
  <c r="J15" i="5"/>
  <c r="L13" i="6" l="1"/>
  <c r="F21" i="5" l="1"/>
  <c r="E18" i="14" l="1"/>
  <c r="F18" i="14"/>
  <c r="G18" i="14"/>
  <c r="H18" i="14"/>
  <c r="I18" i="14"/>
  <c r="J18" i="14"/>
  <c r="K18" i="14"/>
  <c r="M18" i="14"/>
  <c r="N18" i="14"/>
  <c r="C60" i="8" l="1"/>
  <c r="C56" i="8"/>
  <c r="C54" i="8"/>
  <c r="C52" i="8"/>
  <c r="C13" i="11" l="1"/>
  <c r="L12" i="9" l="1"/>
  <c r="F18" i="5" l="1"/>
  <c r="C16" i="16" l="1"/>
  <c r="H23" i="5" l="1"/>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H931" i="5"/>
  <c r="H932" i="5"/>
  <c r="H933" i="5"/>
  <c r="H934" i="5"/>
  <c r="H935" i="5"/>
  <c r="H936" i="5"/>
  <c r="H937" i="5"/>
  <c r="H938" i="5"/>
  <c r="H939" i="5"/>
  <c r="H940" i="5"/>
  <c r="H941" i="5"/>
  <c r="H942" i="5"/>
  <c r="H943" i="5"/>
  <c r="H944" i="5"/>
  <c r="H945" i="5"/>
  <c r="H946" i="5"/>
  <c r="H947" i="5"/>
  <c r="H948" i="5"/>
  <c r="H949" i="5"/>
  <c r="H950" i="5"/>
  <c r="H951" i="5"/>
  <c r="H952" i="5"/>
  <c r="H953" i="5"/>
  <c r="H954" i="5"/>
  <c r="H955" i="5"/>
  <c r="H956" i="5"/>
  <c r="H957" i="5"/>
  <c r="H958" i="5"/>
  <c r="H959" i="5"/>
  <c r="H960" i="5"/>
  <c r="H961" i="5"/>
  <c r="H962" i="5"/>
  <c r="H963" i="5"/>
  <c r="H964" i="5"/>
  <c r="H965" i="5"/>
  <c r="H966" i="5"/>
  <c r="H967" i="5"/>
  <c r="H968" i="5"/>
  <c r="H969" i="5"/>
  <c r="H970" i="5"/>
  <c r="H971" i="5"/>
  <c r="H972" i="5"/>
  <c r="H973" i="5"/>
  <c r="H974" i="5"/>
  <c r="H975" i="5"/>
  <c r="H976" i="5"/>
  <c r="H977" i="5"/>
  <c r="H978" i="5"/>
  <c r="H979" i="5"/>
  <c r="H980" i="5"/>
  <c r="H981" i="5"/>
  <c r="H982" i="5"/>
  <c r="H983" i="5"/>
  <c r="H984" i="5"/>
  <c r="H985" i="5"/>
  <c r="H986" i="5"/>
  <c r="H987" i="5"/>
  <c r="H988" i="5"/>
  <c r="H989" i="5"/>
  <c r="H990" i="5"/>
  <c r="H991" i="5"/>
  <c r="H992" i="5"/>
  <c r="H993" i="5"/>
  <c r="H994" i="5"/>
  <c r="H995" i="5"/>
  <c r="H996" i="5"/>
  <c r="H997" i="5"/>
  <c r="H998" i="5"/>
  <c r="H999" i="5"/>
  <c r="H1000" i="5"/>
  <c r="H1001" i="5"/>
  <c r="H1002" i="5"/>
  <c r="H1003" i="5"/>
  <c r="H1004" i="5"/>
  <c r="H1005" i="5"/>
  <c r="H1006" i="5"/>
  <c r="H1007" i="5"/>
  <c r="H1008" i="5"/>
  <c r="H1009" i="5"/>
  <c r="H1010" i="5"/>
  <c r="H1011" i="5"/>
  <c r="H1012" i="5"/>
  <c r="H1013" i="5"/>
  <c r="H1014" i="5"/>
  <c r="H1015" i="5"/>
  <c r="H1016" i="5"/>
  <c r="H1017" i="5"/>
  <c r="H1018" i="5"/>
  <c r="H1019" i="5"/>
  <c r="H1020" i="5"/>
  <c r="H1021" i="5"/>
  <c r="J14" i="5" l="1"/>
  <c r="O21" i="14"/>
  <c r="L22" i="14"/>
  <c r="O22" i="14"/>
  <c r="L23" i="14"/>
  <c r="O23" i="14"/>
  <c r="L24" i="14"/>
  <c r="O24" i="14"/>
  <c r="L25" i="14"/>
  <c r="O25" i="14"/>
  <c r="L26" i="14"/>
  <c r="O26" i="14"/>
  <c r="L27" i="14"/>
  <c r="O27" i="14"/>
  <c r="L28" i="14"/>
  <c r="O28" i="14"/>
  <c r="L29" i="14"/>
  <c r="O29" i="14"/>
  <c r="L30" i="14"/>
  <c r="O30" i="14"/>
  <c r="L31" i="14"/>
  <c r="O31" i="14"/>
  <c r="L32" i="14"/>
  <c r="O32" i="14"/>
  <c r="L33" i="14"/>
  <c r="O33" i="14"/>
  <c r="L34" i="14"/>
  <c r="O34" i="14"/>
  <c r="L35" i="14"/>
  <c r="O35" i="14"/>
  <c r="L36" i="14"/>
  <c r="O36" i="14"/>
  <c r="L37" i="14"/>
  <c r="O37" i="14"/>
  <c r="L38" i="14"/>
  <c r="O38" i="14"/>
  <c r="L39" i="14"/>
  <c r="O39" i="14"/>
  <c r="L40" i="14"/>
  <c r="O40" i="14"/>
  <c r="L41" i="14"/>
  <c r="O41" i="14"/>
  <c r="L42" i="14"/>
  <c r="O42" i="14"/>
  <c r="L43" i="14"/>
  <c r="O43" i="14"/>
  <c r="L44" i="14"/>
  <c r="O44" i="14"/>
  <c r="L45" i="14"/>
  <c r="O45" i="14"/>
  <c r="L46" i="14"/>
  <c r="O46" i="14"/>
  <c r="L47" i="14"/>
  <c r="O47" i="14"/>
  <c r="L48" i="14"/>
  <c r="O48" i="14"/>
  <c r="L49" i="14"/>
  <c r="O49" i="14"/>
  <c r="L50" i="14"/>
  <c r="O50" i="14"/>
  <c r="L51" i="14"/>
  <c r="O51" i="14"/>
  <c r="L52" i="14"/>
  <c r="O52" i="14"/>
  <c r="L53" i="14"/>
  <c r="O53" i="14"/>
  <c r="L54" i="14"/>
  <c r="O54" i="14"/>
  <c r="L55" i="14"/>
  <c r="O55" i="14"/>
  <c r="L56" i="14"/>
  <c r="O56" i="14"/>
  <c r="L57" i="14"/>
  <c r="O57" i="14"/>
  <c r="L58" i="14"/>
  <c r="O58" i="14"/>
  <c r="L59" i="14"/>
  <c r="O59" i="14"/>
  <c r="L60" i="14"/>
  <c r="O60" i="14"/>
  <c r="L61" i="14"/>
  <c r="O61" i="14"/>
  <c r="L62" i="14"/>
  <c r="O62" i="14"/>
  <c r="L63" i="14"/>
  <c r="O63" i="14"/>
  <c r="L64" i="14"/>
  <c r="O64" i="14"/>
  <c r="L65" i="14"/>
  <c r="O65" i="14"/>
  <c r="L66" i="14"/>
  <c r="O66" i="14"/>
  <c r="L67" i="14"/>
  <c r="O67" i="14"/>
  <c r="L68" i="14"/>
  <c r="O68" i="14"/>
  <c r="L69" i="14"/>
  <c r="O69" i="14"/>
  <c r="L70" i="14"/>
  <c r="O70" i="14"/>
  <c r="L71" i="14"/>
  <c r="O71" i="14"/>
  <c r="L72" i="14"/>
  <c r="O72" i="14"/>
  <c r="L73" i="14"/>
  <c r="O73" i="14"/>
  <c r="L74" i="14"/>
  <c r="O74" i="14"/>
  <c r="L75" i="14"/>
  <c r="O75" i="14"/>
  <c r="L76" i="14"/>
  <c r="O76" i="14"/>
  <c r="L77" i="14"/>
  <c r="O77" i="14"/>
  <c r="L78" i="14"/>
  <c r="O78" i="14"/>
  <c r="L79" i="14"/>
  <c r="O79" i="14"/>
  <c r="L80" i="14"/>
  <c r="O80" i="14"/>
  <c r="L81" i="14"/>
  <c r="O81" i="14"/>
  <c r="L82" i="14"/>
  <c r="O82" i="14"/>
  <c r="L83" i="14"/>
  <c r="O83" i="14"/>
  <c r="L84" i="14"/>
  <c r="O84" i="14"/>
  <c r="L85" i="14"/>
  <c r="O85" i="14"/>
  <c r="L86" i="14"/>
  <c r="O86" i="14"/>
  <c r="L87" i="14"/>
  <c r="O87" i="14"/>
  <c r="L88" i="14"/>
  <c r="O88" i="14"/>
  <c r="L89" i="14"/>
  <c r="O89" i="14"/>
  <c r="L90" i="14"/>
  <c r="O90" i="14"/>
  <c r="L91" i="14"/>
  <c r="O91" i="14"/>
  <c r="L92" i="14"/>
  <c r="O92" i="14"/>
  <c r="L93" i="14"/>
  <c r="O93" i="14"/>
  <c r="L94" i="14"/>
  <c r="O94" i="14"/>
  <c r="L95" i="14"/>
  <c r="O95" i="14"/>
  <c r="L96" i="14"/>
  <c r="O96" i="14"/>
  <c r="L97" i="14"/>
  <c r="O97" i="14"/>
  <c r="L98" i="14"/>
  <c r="O98" i="14"/>
  <c r="L99" i="14"/>
  <c r="O99" i="14"/>
  <c r="L100" i="14"/>
  <c r="O100" i="14"/>
  <c r="L101" i="14"/>
  <c r="O101" i="14"/>
  <c r="L102" i="14"/>
  <c r="O102" i="14"/>
  <c r="L103" i="14"/>
  <c r="O103" i="14"/>
  <c r="L104" i="14"/>
  <c r="O104" i="14"/>
  <c r="L105" i="14"/>
  <c r="O105" i="14"/>
  <c r="L106" i="14"/>
  <c r="O106" i="14"/>
  <c r="L107" i="14"/>
  <c r="O107" i="14"/>
  <c r="L108" i="14"/>
  <c r="O108" i="14"/>
  <c r="L109" i="14"/>
  <c r="O109" i="14"/>
  <c r="L110" i="14"/>
  <c r="O110" i="14"/>
  <c r="L111" i="14"/>
  <c r="O111" i="14"/>
  <c r="L112" i="14"/>
  <c r="O112" i="14"/>
  <c r="L113" i="14"/>
  <c r="O113" i="14"/>
  <c r="L114" i="14"/>
  <c r="O114" i="14"/>
  <c r="L115" i="14"/>
  <c r="O115" i="14"/>
  <c r="L116" i="14"/>
  <c r="O116" i="14"/>
  <c r="L117" i="14"/>
  <c r="O117" i="14"/>
  <c r="L118" i="14"/>
  <c r="O118" i="14"/>
  <c r="L119" i="14"/>
  <c r="O119" i="14"/>
  <c r="L120" i="14"/>
  <c r="O120" i="14"/>
  <c r="L121" i="14"/>
  <c r="O121" i="14"/>
  <c r="L122" i="14"/>
  <c r="O122" i="14"/>
  <c r="L123" i="14"/>
  <c r="O123" i="14"/>
  <c r="L124" i="14"/>
  <c r="O124" i="14"/>
  <c r="L125" i="14"/>
  <c r="O125" i="14"/>
  <c r="L126" i="14"/>
  <c r="O126" i="14"/>
  <c r="L127" i="14"/>
  <c r="O127" i="14"/>
  <c r="L128" i="14"/>
  <c r="O128" i="14"/>
  <c r="L129" i="14"/>
  <c r="O129" i="14"/>
  <c r="L130" i="14"/>
  <c r="O130" i="14"/>
  <c r="L131" i="14"/>
  <c r="O131" i="14"/>
  <c r="L132" i="14"/>
  <c r="O132" i="14"/>
  <c r="L133" i="14"/>
  <c r="O133" i="14"/>
  <c r="L134" i="14"/>
  <c r="O134" i="14"/>
  <c r="L135" i="14"/>
  <c r="O135" i="14"/>
  <c r="L136" i="14"/>
  <c r="O136" i="14"/>
  <c r="L137" i="14"/>
  <c r="O137" i="14"/>
  <c r="L138" i="14"/>
  <c r="O138" i="14"/>
  <c r="L139" i="14"/>
  <c r="O139" i="14"/>
  <c r="L140" i="14"/>
  <c r="O140" i="14"/>
  <c r="L141" i="14"/>
  <c r="O141" i="14"/>
  <c r="L142" i="14"/>
  <c r="O142" i="14"/>
  <c r="L143" i="14"/>
  <c r="O143" i="14"/>
  <c r="L144" i="14"/>
  <c r="O144" i="14"/>
  <c r="L145" i="14"/>
  <c r="O145" i="14"/>
  <c r="L146" i="14"/>
  <c r="O146" i="14"/>
  <c r="L147" i="14"/>
  <c r="O147" i="14"/>
  <c r="L148" i="14"/>
  <c r="O148" i="14"/>
  <c r="L149" i="14"/>
  <c r="O149" i="14"/>
  <c r="L150" i="14"/>
  <c r="O150" i="14"/>
  <c r="L151" i="14"/>
  <c r="O151" i="14"/>
  <c r="L152" i="14"/>
  <c r="O152" i="14"/>
  <c r="L153" i="14"/>
  <c r="O153" i="14"/>
  <c r="L154" i="14"/>
  <c r="O154" i="14"/>
  <c r="L155" i="14"/>
  <c r="O155" i="14"/>
  <c r="L156" i="14"/>
  <c r="O156" i="14"/>
  <c r="L157" i="14"/>
  <c r="O157" i="14"/>
  <c r="L158" i="14"/>
  <c r="O158" i="14"/>
  <c r="L159" i="14"/>
  <c r="O159" i="14"/>
  <c r="L160" i="14"/>
  <c r="O160" i="14"/>
  <c r="L161" i="14"/>
  <c r="O161" i="14"/>
  <c r="L162" i="14"/>
  <c r="O162" i="14"/>
  <c r="L163" i="14"/>
  <c r="O163" i="14"/>
  <c r="L164" i="14"/>
  <c r="O164" i="14"/>
  <c r="L165" i="14"/>
  <c r="O165" i="14"/>
  <c r="L166" i="14"/>
  <c r="O166" i="14"/>
  <c r="L167" i="14"/>
  <c r="O167" i="14"/>
  <c r="L168" i="14"/>
  <c r="O168" i="14"/>
  <c r="L169" i="14"/>
  <c r="O169" i="14"/>
  <c r="L170" i="14"/>
  <c r="O170" i="14"/>
  <c r="L171" i="14"/>
  <c r="O171" i="14"/>
  <c r="L172" i="14"/>
  <c r="O172" i="14"/>
  <c r="L173" i="14"/>
  <c r="O173" i="14"/>
  <c r="L174" i="14"/>
  <c r="O174" i="14"/>
  <c r="L175" i="14"/>
  <c r="O175" i="14"/>
  <c r="L176" i="14"/>
  <c r="O176" i="14"/>
  <c r="L177" i="14"/>
  <c r="O177" i="14"/>
  <c r="L178" i="14"/>
  <c r="O178" i="14"/>
  <c r="L179" i="14"/>
  <c r="O179" i="14"/>
  <c r="L180" i="14"/>
  <c r="O180" i="14"/>
  <c r="L181" i="14"/>
  <c r="O181" i="14"/>
  <c r="L182" i="14"/>
  <c r="O182" i="14"/>
  <c r="L183" i="14"/>
  <c r="O183" i="14"/>
  <c r="L184" i="14"/>
  <c r="O184" i="14"/>
  <c r="L185" i="14"/>
  <c r="O185" i="14"/>
  <c r="L186" i="14"/>
  <c r="O186" i="14"/>
  <c r="L187" i="14"/>
  <c r="O187" i="14"/>
  <c r="L188" i="14"/>
  <c r="O188" i="14"/>
  <c r="L189" i="14"/>
  <c r="O189" i="14"/>
  <c r="L190" i="14"/>
  <c r="O190" i="14"/>
  <c r="L191" i="14"/>
  <c r="O191" i="14"/>
  <c r="L192" i="14"/>
  <c r="O192" i="14"/>
  <c r="L193" i="14"/>
  <c r="O193" i="14"/>
  <c r="L194" i="14"/>
  <c r="O194" i="14"/>
  <c r="L195" i="14"/>
  <c r="O195" i="14"/>
  <c r="L196" i="14"/>
  <c r="O196" i="14"/>
  <c r="L197" i="14"/>
  <c r="O197" i="14"/>
  <c r="L198" i="14"/>
  <c r="O198" i="14"/>
  <c r="L199" i="14"/>
  <c r="O199" i="14"/>
  <c r="L200" i="14"/>
  <c r="O200" i="14"/>
  <c r="L201" i="14"/>
  <c r="O201" i="14"/>
  <c r="L202" i="14"/>
  <c r="O202" i="14"/>
  <c r="L203" i="14"/>
  <c r="O203" i="14"/>
  <c r="L204" i="14"/>
  <c r="O204" i="14"/>
  <c r="L205" i="14"/>
  <c r="O205" i="14"/>
  <c r="L206" i="14"/>
  <c r="O206" i="14"/>
  <c r="L207" i="14"/>
  <c r="O207" i="14"/>
  <c r="L208" i="14"/>
  <c r="O208" i="14"/>
  <c r="L209" i="14"/>
  <c r="O209" i="14"/>
  <c r="L210" i="14"/>
  <c r="O210" i="14"/>
  <c r="L211" i="14"/>
  <c r="O211" i="14"/>
  <c r="L212" i="14"/>
  <c r="O212" i="14"/>
  <c r="L213" i="14"/>
  <c r="O213" i="14"/>
  <c r="L214" i="14"/>
  <c r="O214" i="14"/>
  <c r="L215" i="14"/>
  <c r="O215" i="14"/>
  <c r="L216" i="14"/>
  <c r="O216" i="14"/>
  <c r="L217" i="14"/>
  <c r="O217" i="14"/>
  <c r="L218" i="14"/>
  <c r="O218" i="14"/>
  <c r="L219" i="14"/>
  <c r="O219" i="14"/>
  <c r="L220" i="14"/>
  <c r="O220" i="14"/>
  <c r="L221" i="14"/>
  <c r="O221" i="14"/>
  <c r="L222" i="14"/>
  <c r="O222" i="14"/>
  <c r="L223" i="14"/>
  <c r="O223" i="14"/>
  <c r="L224" i="14"/>
  <c r="O224" i="14"/>
  <c r="L225" i="14"/>
  <c r="O225" i="14"/>
  <c r="L226" i="14"/>
  <c r="O226" i="14"/>
  <c r="L227" i="14"/>
  <c r="O227" i="14"/>
  <c r="L228" i="14"/>
  <c r="O228" i="14"/>
  <c r="L229" i="14"/>
  <c r="O229" i="14"/>
  <c r="L230" i="14"/>
  <c r="O230" i="14"/>
  <c r="L231" i="14"/>
  <c r="O231" i="14"/>
  <c r="L232" i="14"/>
  <c r="O232" i="14"/>
  <c r="L233" i="14"/>
  <c r="O233" i="14"/>
  <c r="L234" i="14"/>
  <c r="O234" i="14"/>
  <c r="L235" i="14"/>
  <c r="O235" i="14"/>
  <c r="L236" i="14"/>
  <c r="O236" i="14"/>
  <c r="L237" i="14"/>
  <c r="O237" i="14"/>
  <c r="L238" i="14"/>
  <c r="O238" i="14"/>
  <c r="L239" i="14"/>
  <c r="O239" i="14"/>
  <c r="L240" i="14"/>
  <c r="O240" i="14"/>
  <c r="L241" i="14"/>
  <c r="O241" i="14"/>
  <c r="L242" i="14"/>
  <c r="O242" i="14"/>
  <c r="L243" i="14"/>
  <c r="O243" i="14"/>
  <c r="L244" i="14"/>
  <c r="O244" i="14"/>
  <c r="L245" i="14"/>
  <c r="O245" i="14"/>
  <c r="L246" i="14"/>
  <c r="O246" i="14"/>
  <c r="L247" i="14"/>
  <c r="O247" i="14"/>
  <c r="L248" i="14"/>
  <c r="O248" i="14"/>
  <c r="L249" i="14"/>
  <c r="O249" i="14"/>
  <c r="L250" i="14"/>
  <c r="O250" i="14"/>
  <c r="L251" i="14"/>
  <c r="O251" i="14"/>
  <c r="L252" i="14"/>
  <c r="O252" i="14"/>
  <c r="L253" i="14"/>
  <c r="O253" i="14"/>
  <c r="L254" i="14"/>
  <c r="O254" i="14"/>
  <c r="L255" i="14"/>
  <c r="O255" i="14"/>
  <c r="L256" i="14"/>
  <c r="O256" i="14"/>
  <c r="L257" i="14"/>
  <c r="O257" i="14"/>
  <c r="L258" i="14"/>
  <c r="O258" i="14"/>
  <c r="L259" i="14"/>
  <c r="O259" i="14"/>
  <c r="L260" i="14"/>
  <c r="O260" i="14"/>
  <c r="L261" i="14"/>
  <c r="O261" i="14"/>
  <c r="L262" i="14"/>
  <c r="O262" i="14"/>
  <c r="L263" i="14"/>
  <c r="O263" i="14"/>
  <c r="L264" i="14"/>
  <c r="O264" i="14"/>
  <c r="L265" i="14"/>
  <c r="O265" i="14"/>
  <c r="L266" i="14"/>
  <c r="O266" i="14"/>
  <c r="L267" i="14"/>
  <c r="O267" i="14"/>
  <c r="L268" i="14"/>
  <c r="O268" i="14"/>
  <c r="L269" i="14"/>
  <c r="O269" i="14"/>
  <c r="L270" i="14"/>
  <c r="O270" i="14"/>
  <c r="L271" i="14"/>
  <c r="O271" i="14"/>
  <c r="L272" i="14"/>
  <c r="O272" i="14"/>
  <c r="L273" i="14"/>
  <c r="O273" i="14"/>
  <c r="L274" i="14"/>
  <c r="O274" i="14"/>
  <c r="L275" i="14"/>
  <c r="O275" i="14"/>
  <c r="L276" i="14"/>
  <c r="O276" i="14"/>
  <c r="L277" i="14"/>
  <c r="O277" i="14"/>
  <c r="L278" i="14"/>
  <c r="O278" i="14"/>
  <c r="L279" i="14"/>
  <c r="O279" i="14"/>
  <c r="L280" i="14"/>
  <c r="O280" i="14"/>
  <c r="L281" i="14"/>
  <c r="O281" i="14"/>
  <c r="L282" i="14"/>
  <c r="O282" i="14"/>
  <c r="L283" i="14"/>
  <c r="O283" i="14"/>
  <c r="L284" i="14"/>
  <c r="O284" i="14"/>
  <c r="L285" i="14"/>
  <c r="O285" i="14"/>
  <c r="L286" i="14"/>
  <c r="O286" i="14"/>
  <c r="L287" i="14"/>
  <c r="O287" i="14"/>
  <c r="L288" i="14"/>
  <c r="O288" i="14"/>
  <c r="L289" i="14"/>
  <c r="O289" i="14"/>
  <c r="L290" i="14"/>
  <c r="O290" i="14"/>
  <c r="L291" i="14"/>
  <c r="O291" i="14"/>
  <c r="L292" i="14"/>
  <c r="O292" i="14"/>
  <c r="L293" i="14"/>
  <c r="O293" i="14"/>
  <c r="L294" i="14"/>
  <c r="O294" i="14"/>
  <c r="L295" i="14"/>
  <c r="O295" i="14"/>
  <c r="L296" i="14"/>
  <c r="O296" i="14"/>
  <c r="L297" i="14"/>
  <c r="O297" i="14"/>
  <c r="L298" i="14"/>
  <c r="O298" i="14"/>
  <c r="L299" i="14"/>
  <c r="O299" i="14"/>
  <c r="L300" i="14"/>
  <c r="O300" i="14"/>
  <c r="L301" i="14"/>
  <c r="O301" i="14"/>
  <c r="L302" i="14"/>
  <c r="O302" i="14"/>
  <c r="L303" i="14"/>
  <c r="O303" i="14"/>
  <c r="L304" i="14"/>
  <c r="O304" i="14"/>
  <c r="L305" i="14"/>
  <c r="O305" i="14"/>
  <c r="L306" i="14"/>
  <c r="O306" i="14"/>
  <c r="L307" i="14"/>
  <c r="O307" i="14"/>
  <c r="L308" i="14"/>
  <c r="O308" i="14"/>
  <c r="L309" i="14"/>
  <c r="O309" i="14"/>
  <c r="L310" i="14"/>
  <c r="O310" i="14"/>
  <c r="L311" i="14"/>
  <c r="O311" i="14"/>
  <c r="L312" i="14"/>
  <c r="O312" i="14"/>
  <c r="L313" i="14"/>
  <c r="O313" i="14"/>
  <c r="L314" i="14"/>
  <c r="O314" i="14"/>
  <c r="L315" i="14"/>
  <c r="O315" i="14"/>
  <c r="L316" i="14"/>
  <c r="O316" i="14"/>
  <c r="L317" i="14"/>
  <c r="O317" i="14"/>
  <c r="L318" i="14"/>
  <c r="O318" i="14"/>
  <c r="L319" i="14"/>
  <c r="O319" i="14"/>
  <c r="L320" i="14"/>
  <c r="O320" i="14"/>
  <c r="L321" i="14"/>
  <c r="O321" i="14"/>
  <c r="L322" i="14"/>
  <c r="O322" i="14"/>
  <c r="L323" i="14"/>
  <c r="O323" i="14"/>
  <c r="L324" i="14"/>
  <c r="O324" i="14"/>
  <c r="L325" i="14"/>
  <c r="O325" i="14"/>
  <c r="L326" i="14"/>
  <c r="O326" i="14"/>
  <c r="L327" i="14"/>
  <c r="O327" i="14"/>
  <c r="L328" i="14"/>
  <c r="O328" i="14"/>
  <c r="L329" i="14"/>
  <c r="O329" i="14"/>
  <c r="L330" i="14"/>
  <c r="O330" i="14"/>
  <c r="L331" i="14"/>
  <c r="O331" i="14"/>
  <c r="L332" i="14"/>
  <c r="O332" i="14"/>
  <c r="L333" i="14"/>
  <c r="O333" i="14"/>
  <c r="L334" i="14"/>
  <c r="O334" i="14"/>
  <c r="L335" i="14"/>
  <c r="O335" i="14"/>
  <c r="L336" i="14"/>
  <c r="O336" i="14"/>
  <c r="L337" i="14"/>
  <c r="O337" i="14"/>
  <c r="L338" i="14"/>
  <c r="O338" i="14"/>
  <c r="L339" i="14"/>
  <c r="O339" i="14"/>
  <c r="L340" i="14"/>
  <c r="O340" i="14"/>
  <c r="L341" i="14"/>
  <c r="O341" i="14"/>
  <c r="L342" i="14"/>
  <c r="O342" i="14"/>
  <c r="L343" i="14"/>
  <c r="O343" i="14"/>
  <c r="L344" i="14"/>
  <c r="O344" i="14"/>
  <c r="L345" i="14"/>
  <c r="O345" i="14"/>
  <c r="L346" i="14"/>
  <c r="O346" i="14"/>
  <c r="L347" i="14"/>
  <c r="O347" i="14"/>
  <c r="L348" i="14"/>
  <c r="O348" i="14"/>
  <c r="L349" i="14"/>
  <c r="O349" i="14"/>
  <c r="L350" i="14"/>
  <c r="O350" i="14"/>
  <c r="L351" i="14"/>
  <c r="O351" i="14"/>
  <c r="L352" i="14"/>
  <c r="O352" i="14"/>
  <c r="L353" i="14"/>
  <c r="O353" i="14"/>
  <c r="L354" i="14"/>
  <c r="O354" i="14"/>
  <c r="L355" i="14"/>
  <c r="O355" i="14"/>
  <c r="L356" i="14"/>
  <c r="O356" i="14"/>
  <c r="L357" i="14"/>
  <c r="O357" i="14"/>
  <c r="L358" i="14"/>
  <c r="O358" i="14"/>
  <c r="L359" i="14"/>
  <c r="O359" i="14"/>
  <c r="L360" i="14"/>
  <c r="O360" i="14"/>
  <c r="L361" i="14"/>
  <c r="O361" i="14"/>
  <c r="L362" i="14"/>
  <c r="O362" i="14"/>
  <c r="L363" i="14"/>
  <c r="O363" i="14"/>
  <c r="L364" i="14"/>
  <c r="O364" i="14"/>
  <c r="L365" i="14"/>
  <c r="O365" i="14"/>
  <c r="L366" i="14"/>
  <c r="O366" i="14"/>
  <c r="L367" i="14"/>
  <c r="O367" i="14"/>
  <c r="L368" i="14"/>
  <c r="O368" i="14"/>
  <c r="L369" i="14"/>
  <c r="O369" i="14"/>
  <c r="L370" i="14"/>
  <c r="O370" i="14"/>
  <c r="L371" i="14"/>
  <c r="O371" i="14"/>
  <c r="L372" i="14"/>
  <c r="O372" i="14"/>
  <c r="L373" i="14"/>
  <c r="O373" i="14"/>
  <c r="L374" i="14"/>
  <c r="O374" i="14"/>
  <c r="L375" i="14"/>
  <c r="O375" i="14"/>
  <c r="L376" i="14"/>
  <c r="O376" i="14"/>
  <c r="L377" i="14"/>
  <c r="O377" i="14"/>
  <c r="L378" i="14"/>
  <c r="O378" i="14"/>
  <c r="L379" i="14"/>
  <c r="O379" i="14"/>
  <c r="L380" i="14"/>
  <c r="O380" i="14"/>
  <c r="L381" i="14"/>
  <c r="O381" i="14"/>
  <c r="L382" i="14"/>
  <c r="O382" i="14"/>
  <c r="L383" i="14"/>
  <c r="O383" i="14"/>
  <c r="L384" i="14"/>
  <c r="O384" i="14"/>
  <c r="L385" i="14"/>
  <c r="O385" i="14"/>
  <c r="L386" i="14"/>
  <c r="O386" i="14"/>
  <c r="L387" i="14"/>
  <c r="O387" i="14"/>
  <c r="L388" i="14"/>
  <c r="O388" i="14"/>
  <c r="L389" i="14"/>
  <c r="O389" i="14"/>
  <c r="L390" i="14"/>
  <c r="O390" i="14"/>
  <c r="L391" i="14"/>
  <c r="O391" i="14"/>
  <c r="L392" i="14"/>
  <c r="O392" i="14"/>
  <c r="L393" i="14"/>
  <c r="O393" i="14"/>
  <c r="L394" i="14"/>
  <c r="O394" i="14"/>
  <c r="L395" i="14"/>
  <c r="O395" i="14"/>
  <c r="L396" i="14"/>
  <c r="O396" i="14"/>
  <c r="L397" i="14"/>
  <c r="O397" i="14"/>
  <c r="L398" i="14"/>
  <c r="O398" i="14"/>
  <c r="L399" i="14"/>
  <c r="O399" i="14"/>
  <c r="L400" i="14"/>
  <c r="O400" i="14"/>
  <c r="L401" i="14"/>
  <c r="O401" i="14"/>
  <c r="L402" i="14"/>
  <c r="O402" i="14"/>
  <c r="L403" i="14"/>
  <c r="O403" i="14"/>
  <c r="L404" i="14"/>
  <c r="O404" i="14"/>
  <c r="L405" i="14"/>
  <c r="O405" i="14"/>
  <c r="L406" i="14"/>
  <c r="O406" i="14"/>
  <c r="L407" i="14"/>
  <c r="O407" i="14"/>
  <c r="L408" i="14"/>
  <c r="O408" i="14"/>
  <c r="L409" i="14"/>
  <c r="O409" i="14"/>
  <c r="L410" i="14"/>
  <c r="O410" i="14"/>
  <c r="L411" i="14"/>
  <c r="O411" i="14"/>
  <c r="L412" i="14"/>
  <c r="O412" i="14"/>
  <c r="L413" i="14"/>
  <c r="O413" i="14"/>
  <c r="L414" i="14"/>
  <c r="O414" i="14"/>
  <c r="L415" i="14"/>
  <c r="O415" i="14"/>
  <c r="L416" i="14"/>
  <c r="O416" i="14"/>
  <c r="L417" i="14"/>
  <c r="O417" i="14"/>
  <c r="L418" i="14"/>
  <c r="O418" i="14"/>
  <c r="L419" i="14"/>
  <c r="O419" i="14"/>
  <c r="L420" i="14"/>
  <c r="O420" i="14"/>
  <c r="L421" i="14"/>
  <c r="O421" i="14"/>
  <c r="L422" i="14"/>
  <c r="O422" i="14"/>
  <c r="L423" i="14"/>
  <c r="O423" i="14"/>
  <c r="L424" i="14"/>
  <c r="O424" i="14"/>
  <c r="L425" i="14"/>
  <c r="O425" i="14"/>
  <c r="L426" i="14"/>
  <c r="O426" i="14"/>
  <c r="L427" i="14"/>
  <c r="O427" i="14"/>
  <c r="L428" i="14"/>
  <c r="O428" i="14"/>
  <c r="L429" i="14"/>
  <c r="O429" i="14"/>
  <c r="L430" i="14"/>
  <c r="O430" i="14"/>
  <c r="L431" i="14"/>
  <c r="O431" i="14"/>
  <c r="L432" i="14"/>
  <c r="O432" i="14"/>
  <c r="L433" i="14"/>
  <c r="O433" i="14"/>
  <c r="L434" i="14"/>
  <c r="O434" i="14"/>
  <c r="L435" i="14"/>
  <c r="O435" i="14"/>
  <c r="L436" i="14"/>
  <c r="O436" i="14"/>
  <c r="L437" i="14"/>
  <c r="O437" i="14"/>
  <c r="L438" i="14"/>
  <c r="O438" i="14"/>
  <c r="L439" i="14"/>
  <c r="O439" i="14"/>
  <c r="L440" i="14"/>
  <c r="O440" i="14"/>
  <c r="L441" i="14"/>
  <c r="O441" i="14"/>
  <c r="L442" i="14"/>
  <c r="O442" i="14"/>
  <c r="L443" i="14"/>
  <c r="O443" i="14"/>
  <c r="L444" i="14"/>
  <c r="O444" i="14"/>
  <c r="L445" i="14"/>
  <c r="O445" i="14"/>
  <c r="L446" i="14"/>
  <c r="O446" i="14"/>
  <c r="L447" i="14"/>
  <c r="O447" i="14"/>
  <c r="L448" i="14"/>
  <c r="O448" i="14"/>
  <c r="L449" i="14"/>
  <c r="O449" i="14"/>
  <c r="L450" i="14"/>
  <c r="O450" i="14"/>
  <c r="L451" i="14"/>
  <c r="O451" i="14"/>
  <c r="L452" i="14"/>
  <c r="O452" i="14"/>
  <c r="L453" i="14"/>
  <c r="O453" i="14"/>
  <c r="L454" i="14"/>
  <c r="O454" i="14"/>
  <c r="L455" i="14"/>
  <c r="O455" i="14"/>
  <c r="L456" i="14"/>
  <c r="O456" i="14"/>
  <c r="L457" i="14"/>
  <c r="O457" i="14"/>
  <c r="L458" i="14"/>
  <c r="O458" i="14"/>
  <c r="L459" i="14"/>
  <c r="O459" i="14"/>
  <c r="L460" i="14"/>
  <c r="O460" i="14"/>
  <c r="L461" i="14"/>
  <c r="O461" i="14"/>
  <c r="L462" i="14"/>
  <c r="O462" i="14"/>
  <c r="L463" i="14"/>
  <c r="O463" i="14"/>
  <c r="L464" i="14"/>
  <c r="O464" i="14"/>
  <c r="L465" i="14"/>
  <c r="O465" i="14"/>
  <c r="L466" i="14"/>
  <c r="O466" i="14"/>
  <c r="L467" i="14"/>
  <c r="O467" i="14"/>
  <c r="L468" i="14"/>
  <c r="O468" i="14"/>
  <c r="L469" i="14"/>
  <c r="O469" i="14"/>
  <c r="L470" i="14"/>
  <c r="O470" i="14"/>
  <c r="L471" i="14"/>
  <c r="O471" i="14"/>
  <c r="L472" i="14"/>
  <c r="O472" i="14"/>
  <c r="L473" i="14"/>
  <c r="O473" i="14"/>
  <c r="L474" i="14"/>
  <c r="O474" i="14"/>
  <c r="L475" i="14"/>
  <c r="O475" i="14"/>
  <c r="L476" i="14"/>
  <c r="O476" i="14"/>
  <c r="L477" i="14"/>
  <c r="O477" i="14"/>
  <c r="L478" i="14"/>
  <c r="O478" i="14"/>
  <c r="L479" i="14"/>
  <c r="O479" i="14"/>
  <c r="L480" i="14"/>
  <c r="O480" i="14"/>
  <c r="L481" i="14"/>
  <c r="O481" i="14"/>
  <c r="L482" i="14"/>
  <c r="O482" i="14"/>
  <c r="L483" i="14"/>
  <c r="O483" i="14"/>
  <c r="L484" i="14"/>
  <c r="O484" i="14"/>
  <c r="L485" i="14"/>
  <c r="O485" i="14"/>
  <c r="L486" i="14"/>
  <c r="O486" i="14"/>
  <c r="L487" i="14"/>
  <c r="O487" i="14"/>
  <c r="L488" i="14"/>
  <c r="O488" i="14"/>
  <c r="L489" i="14"/>
  <c r="O489" i="14"/>
  <c r="L490" i="14"/>
  <c r="O490" i="14"/>
  <c r="L491" i="14"/>
  <c r="O491" i="14"/>
  <c r="L492" i="14"/>
  <c r="O492" i="14"/>
  <c r="L493" i="14"/>
  <c r="O493" i="14"/>
  <c r="L494" i="14"/>
  <c r="O494" i="14"/>
  <c r="L495" i="14"/>
  <c r="O495" i="14"/>
  <c r="L496" i="14"/>
  <c r="O496" i="14"/>
  <c r="L497" i="14"/>
  <c r="O497" i="14"/>
  <c r="L498" i="14"/>
  <c r="O498" i="14"/>
  <c r="L499" i="14"/>
  <c r="O499" i="14"/>
  <c r="L500" i="14"/>
  <c r="O500" i="14"/>
  <c r="L501" i="14"/>
  <c r="O501" i="14"/>
  <c r="L502" i="14"/>
  <c r="O502" i="14"/>
  <c r="L503" i="14"/>
  <c r="O503" i="14"/>
  <c r="L504" i="14"/>
  <c r="O504" i="14"/>
  <c r="L505" i="14"/>
  <c r="O505" i="14"/>
  <c r="L506" i="14"/>
  <c r="O506" i="14"/>
  <c r="L507" i="14"/>
  <c r="O507" i="14"/>
  <c r="L508" i="14"/>
  <c r="O508" i="14"/>
  <c r="L509" i="14"/>
  <c r="O509" i="14"/>
  <c r="L510" i="14"/>
  <c r="O510" i="14"/>
  <c r="L511" i="14"/>
  <c r="O511" i="14"/>
  <c r="L512" i="14"/>
  <c r="O512" i="14"/>
  <c r="L513" i="14"/>
  <c r="O513" i="14"/>
  <c r="L514" i="14"/>
  <c r="O514" i="14"/>
  <c r="L515" i="14"/>
  <c r="O515" i="14"/>
  <c r="L516" i="14"/>
  <c r="O516" i="14"/>
  <c r="L517" i="14"/>
  <c r="O517" i="14"/>
  <c r="L518" i="14"/>
  <c r="O518" i="14"/>
  <c r="L519" i="14"/>
  <c r="O519" i="14"/>
  <c r="L520" i="14"/>
  <c r="O520" i="14"/>
  <c r="L521" i="14"/>
  <c r="O521" i="14"/>
  <c r="L522" i="14"/>
  <c r="O522" i="14"/>
  <c r="L523" i="14"/>
  <c r="O523" i="14"/>
  <c r="L524" i="14"/>
  <c r="O524" i="14"/>
  <c r="L525" i="14"/>
  <c r="O525" i="14"/>
  <c r="L526" i="14"/>
  <c r="O526" i="14"/>
  <c r="L527" i="14"/>
  <c r="O527" i="14"/>
  <c r="L528" i="14"/>
  <c r="O528" i="14"/>
  <c r="L529" i="14"/>
  <c r="O529" i="14"/>
  <c r="L530" i="14"/>
  <c r="O530" i="14"/>
  <c r="L531" i="14"/>
  <c r="O531" i="14"/>
  <c r="L532" i="14"/>
  <c r="O532" i="14"/>
  <c r="L533" i="14"/>
  <c r="O533" i="14"/>
  <c r="L534" i="14"/>
  <c r="O534" i="14"/>
  <c r="L535" i="14"/>
  <c r="O535" i="14"/>
  <c r="L536" i="14"/>
  <c r="O536" i="14"/>
  <c r="L537" i="14"/>
  <c r="O537" i="14"/>
  <c r="L538" i="14"/>
  <c r="O538" i="14"/>
  <c r="L539" i="14"/>
  <c r="O539" i="14"/>
  <c r="L540" i="14"/>
  <c r="O540" i="14"/>
  <c r="L541" i="14"/>
  <c r="O541" i="14"/>
  <c r="L542" i="14"/>
  <c r="O542" i="14"/>
  <c r="L543" i="14"/>
  <c r="O543" i="14"/>
  <c r="L544" i="14"/>
  <c r="O544" i="14"/>
  <c r="L545" i="14"/>
  <c r="O545" i="14"/>
  <c r="L546" i="14"/>
  <c r="O546" i="14"/>
  <c r="L547" i="14"/>
  <c r="O547" i="14"/>
  <c r="L548" i="14"/>
  <c r="O548" i="14"/>
  <c r="L549" i="14"/>
  <c r="O549" i="14"/>
  <c r="L550" i="14"/>
  <c r="O550" i="14"/>
  <c r="L551" i="14"/>
  <c r="O551" i="14"/>
  <c r="L552" i="14"/>
  <c r="O552" i="14"/>
  <c r="L553" i="14"/>
  <c r="O553" i="14"/>
  <c r="L554" i="14"/>
  <c r="O554" i="14"/>
  <c r="L555" i="14"/>
  <c r="O555" i="14"/>
  <c r="L556" i="14"/>
  <c r="O556" i="14"/>
  <c r="L557" i="14"/>
  <c r="O557" i="14"/>
  <c r="L558" i="14"/>
  <c r="O558" i="14"/>
  <c r="L559" i="14"/>
  <c r="O559" i="14"/>
  <c r="L560" i="14"/>
  <c r="O560" i="14"/>
  <c r="L561" i="14"/>
  <c r="O561" i="14"/>
  <c r="L562" i="14"/>
  <c r="O562" i="14"/>
  <c r="L563" i="14"/>
  <c r="O563" i="14"/>
  <c r="L564" i="14"/>
  <c r="O564" i="14"/>
  <c r="L565" i="14"/>
  <c r="O565" i="14"/>
  <c r="L566" i="14"/>
  <c r="O566" i="14"/>
  <c r="L567" i="14"/>
  <c r="O567" i="14"/>
  <c r="L568" i="14"/>
  <c r="O568" i="14"/>
  <c r="L569" i="14"/>
  <c r="O569" i="14"/>
  <c r="L570" i="14"/>
  <c r="O570" i="14"/>
  <c r="L571" i="14"/>
  <c r="O571" i="14"/>
  <c r="L572" i="14"/>
  <c r="O572" i="14"/>
  <c r="L573" i="14"/>
  <c r="O573" i="14"/>
  <c r="L574" i="14"/>
  <c r="O574" i="14"/>
  <c r="L575" i="14"/>
  <c r="O575" i="14"/>
  <c r="L576" i="14"/>
  <c r="O576" i="14"/>
  <c r="L577" i="14"/>
  <c r="O577" i="14"/>
  <c r="L578" i="14"/>
  <c r="O578" i="14"/>
  <c r="L579" i="14"/>
  <c r="O579" i="14"/>
  <c r="L580" i="14"/>
  <c r="O580" i="14"/>
  <c r="L581" i="14"/>
  <c r="O581" i="14"/>
  <c r="L582" i="14"/>
  <c r="O582" i="14"/>
  <c r="L583" i="14"/>
  <c r="O583" i="14"/>
  <c r="L584" i="14"/>
  <c r="O584" i="14"/>
  <c r="L585" i="14"/>
  <c r="O585" i="14"/>
  <c r="L586" i="14"/>
  <c r="O586" i="14"/>
  <c r="L587" i="14"/>
  <c r="O587" i="14"/>
  <c r="L588" i="14"/>
  <c r="O588" i="14"/>
  <c r="L589" i="14"/>
  <c r="O589" i="14"/>
  <c r="L590" i="14"/>
  <c r="O590" i="14"/>
  <c r="L591" i="14"/>
  <c r="O591" i="14"/>
  <c r="L592" i="14"/>
  <c r="O592" i="14"/>
  <c r="L593" i="14"/>
  <c r="O593" i="14"/>
  <c r="L594" i="14"/>
  <c r="O594" i="14"/>
  <c r="L595" i="14"/>
  <c r="O595" i="14"/>
  <c r="L596" i="14"/>
  <c r="O596" i="14"/>
  <c r="L597" i="14"/>
  <c r="O597" i="14"/>
  <c r="L598" i="14"/>
  <c r="O598" i="14"/>
  <c r="L599" i="14"/>
  <c r="O599" i="14"/>
  <c r="L600" i="14"/>
  <c r="O600" i="14"/>
  <c r="L601" i="14"/>
  <c r="O601" i="14"/>
  <c r="L602" i="14"/>
  <c r="O602" i="14"/>
  <c r="L603" i="14"/>
  <c r="O603" i="14"/>
  <c r="L604" i="14"/>
  <c r="O604" i="14"/>
  <c r="L605" i="14"/>
  <c r="O605" i="14"/>
  <c r="L606" i="14"/>
  <c r="O606" i="14"/>
  <c r="L607" i="14"/>
  <c r="O607" i="14"/>
  <c r="L608" i="14"/>
  <c r="O608" i="14"/>
  <c r="L609" i="14"/>
  <c r="O609" i="14"/>
  <c r="L610" i="14"/>
  <c r="O610" i="14"/>
  <c r="L611" i="14"/>
  <c r="O611" i="14"/>
  <c r="L612" i="14"/>
  <c r="O612" i="14"/>
  <c r="L613" i="14"/>
  <c r="O613" i="14"/>
  <c r="L614" i="14"/>
  <c r="O614" i="14"/>
  <c r="L615" i="14"/>
  <c r="O615" i="14"/>
  <c r="L616" i="14"/>
  <c r="O616" i="14"/>
  <c r="L617" i="14"/>
  <c r="O617" i="14"/>
  <c r="L618" i="14"/>
  <c r="O618" i="14"/>
  <c r="L619" i="14"/>
  <c r="O619" i="14"/>
  <c r="L620" i="14"/>
  <c r="O620" i="14"/>
  <c r="L621" i="14"/>
  <c r="O621" i="14"/>
  <c r="L622" i="14"/>
  <c r="O622" i="14"/>
  <c r="L623" i="14"/>
  <c r="O623" i="14"/>
  <c r="L624" i="14"/>
  <c r="O624" i="14"/>
  <c r="L625" i="14"/>
  <c r="O625" i="14"/>
  <c r="L626" i="14"/>
  <c r="O626" i="14"/>
  <c r="L627" i="14"/>
  <c r="O627" i="14"/>
  <c r="L628" i="14"/>
  <c r="O628" i="14"/>
  <c r="L629" i="14"/>
  <c r="O629" i="14"/>
  <c r="L630" i="14"/>
  <c r="O630" i="14"/>
  <c r="L631" i="14"/>
  <c r="O631" i="14"/>
  <c r="L632" i="14"/>
  <c r="O632" i="14"/>
  <c r="L633" i="14"/>
  <c r="O633" i="14"/>
  <c r="L634" i="14"/>
  <c r="O634" i="14"/>
  <c r="L635" i="14"/>
  <c r="O635" i="14"/>
  <c r="L636" i="14"/>
  <c r="O636" i="14"/>
  <c r="L637" i="14"/>
  <c r="O637" i="14"/>
  <c r="L638" i="14"/>
  <c r="O638" i="14"/>
  <c r="L639" i="14"/>
  <c r="O639" i="14"/>
  <c r="L640" i="14"/>
  <c r="O640" i="14"/>
  <c r="L641" i="14"/>
  <c r="O641" i="14"/>
  <c r="L642" i="14"/>
  <c r="O642" i="14"/>
  <c r="L643" i="14"/>
  <c r="O643" i="14"/>
  <c r="L644" i="14"/>
  <c r="O644" i="14"/>
  <c r="L645" i="14"/>
  <c r="O645" i="14"/>
  <c r="L646" i="14"/>
  <c r="O646" i="14"/>
  <c r="L647" i="14"/>
  <c r="O647" i="14"/>
  <c r="L648" i="14"/>
  <c r="O648" i="14"/>
  <c r="L649" i="14"/>
  <c r="O649" i="14"/>
  <c r="L650" i="14"/>
  <c r="O650" i="14"/>
  <c r="L651" i="14"/>
  <c r="O651" i="14"/>
  <c r="L652" i="14"/>
  <c r="O652" i="14"/>
  <c r="L653" i="14"/>
  <c r="O653" i="14"/>
  <c r="L654" i="14"/>
  <c r="O654" i="14"/>
  <c r="L655" i="14"/>
  <c r="O655" i="14"/>
  <c r="L656" i="14"/>
  <c r="O656" i="14"/>
  <c r="L657" i="14"/>
  <c r="O657" i="14"/>
  <c r="L658" i="14"/>
  <c r="O658" i="14"/>
  <c r="L659" i="14"/>
  <c r="O659" i="14"/>
  <c r="L660" i="14"/>
  <c r="O660" i="14"/>
  <c r="L661" i="14"/>
  <c r="O661" i="14"/>
  <c r="L662" i="14"/>
  <c r="O662" i="14"/>
  <c r="L663" i="14"/>
  <c r="O663" i="14"/>
  <c r="L664" i="14"/>
  <c r="O664" i="14"/>
  <c r="L665" i="14"/>
  <c r="O665" i="14"/>
  <c r="L666" i="14"/>
  <c r="O666" i="14"/>
  <c r="L667" i="14"/>
  <c r="O667" i="14"/>
  <c r="L668" i="14"/>
  <c r="O668" i="14"/>
  <c r="L669" i="14"/>
  <c r="O669" i="14"/>
  <c r="L670" i="14"/>
  <c r="O670" i="14"/>
  <c r="L671" i="14"/>
  <c r="O671" i="14"/>
  <c r="L672" i="14"/>
  <c r="O672" i="14"/>
  <c r="L673" i="14"/>
  <c r="O673" i="14"/>
  <c r="L674" i="14"/>
  <c r="O674" i="14"/>
  <c r="L675" i="14"/>
  <c r="O675" i="14"/>
  <c r="L676" i="14"/>
  <c r="O676" i="14"/>
  <c r="L677" i="14"/>
  <c r="O677" i="14"/>
  <c r="L678" i="14"/>
  <c r="O678" i="14"/>
  <c r="L679" i="14"/>
  <c r="O679" i="14"/>
  <c r="L680" i="14"/>
  <c r="O680" i="14"/>
  <c r="L681" i="14"/>
  <c r="O681" i="14"/>
  <c r="L682" i="14"/>
  <c r="O682" i="14"/>
  <c r="L683" i="14"/>
  <c r="O683" i="14"/>
  <c r="L684" i="14"/>
  <c r="O684" i="14"/>
  <c r="L685" i="14"/>
  <c r="O685" i="14"/>
  <c r="L686" i="14"/>
  <c r="O686" i="14"/>
  <c r="L687" i="14"/>
  <c r="O687" i="14"/>
  <c r="L688" i="14"/>
  <c r="O688" i="14"/>
  <c r="L689" i="14"/>
  <c r="O689" i="14"/>
  <c r="L690" i="14"/>
  <c r="O690" i="14"/>
  <c r="L691" i="14"/>
  <c r="O691" i="14"/>
  <c r="L692" i="14"/>
  <c r="O692" i="14"/>
  <c r="L693" i="14"/>
  <c r="O693" i="14"/>
  <c r="L694" i="14"/>
  <c r="O694" i="14"/>
  <c r="L695" i="14"/>
  <c r="O695" i="14"/>
  <c r="L696" i="14"/>
  <c r="O696" i="14"/>
  <c r="L697" i="14"/>
  <c r="O697" i="14"/>
  <c r="L698" i="14"/>
  <c r="O698" i="14"/>
  <c r="L699" i="14"/>
  <c r="O699" i="14"/>
  <c r="L700" i="14"/>
  <c r="O700" i="14"/>
  <c r="L701" i="14"/>
  <c r="O701" i="14"/>
  <c r="L702" i="14"/>
  <c r="O702" i="14"/>
  <c r="L703" i="14"/>
  <c r="O703" i="14"/>
  <c r="L704" i="14"/>
  <c r="O704" i="14"/>
  <c r="L705" i="14"/>
  <c r="O705" i="14"/>
  <c r="L706" i="14"/>
  <c r="O706" i="14"/>
  <c r="L707" i="14"/>
  <c r="O707" i="14"/>
  <c r="L708" i="14"/>
  <c r="O708" i="14"/>
  <c r="L709" i="14"/>
  <c r="O709" i="14"/>
  <c r="L710" i="14"/>
  <c r="O710" i="14"/>
  <c r="L711" i="14"/>
  <c r="O711" i="14"/>
  <c r="L712" i="14"/>
  <c r="O712" i="14"/>
  <c r="L713" i="14"/>
  <c r="O713" i="14"/>
  <c r="L714" i="14"/>
  <c r="O714" i="14"/>
  <c r="L715" i="14"/>
  <c r="O715" i="14"/>
  <c r="L716" i="14"/>
  <c r="O716" i="14"/>
  <c r="L717" i="14"/>
  <c r="O717" i="14"/>
  <c r="L718" i="14"/>
  <c r="O718" i="14"/>
  <c r="L719" i="14"/>
  <c r="O719" i="14"/>
  <c r="L720" i="14"/>
  <c r="O720" i="14"/>
  <c r="L721" i="14"/>
  <c r="O721" i="14"/>
  <c r="L722" i="14"/>
  <c r="O722" i="14"/>
  <c r="L723" i="14"/>
  <c r="O723" i="14"/>
  <c r="L724" i="14"/>
  <c r="O724" i="14"/>
  <c r="L725" i="14"/>
  <c r="O725" i="14"/>
  <c r="L726" i="14"/>
  <c r="O726" i="14"/>
  <c r="L727" i="14"/>
  <c r="O727" i="14"/>
  <c r="L728" i="14"/>
  <c r="O728" i="14"/>
  <c r="L729" i="14"/>
  <c r="O729" i="14"/>
  <c r="L730" i="14"/>
  <c r="O730" i="14"/>
  <c r="L731" i="14"/>
  <c r="O731" i="14"/>
  <c r="L732" i="14"/>
  <c r="O732" i="14"/>
  <c r="L733" i="14"/>
  <c r="O733" i="14"/>
  <c r="L734" i="14"/>
  <c r="O734" i="14"/>
  <c r="L735" i="14"/>
  <c r="O735" i="14"/>
  <c r="L736" i="14"/>
  <c r="O736" i="14"/>
  <c r="L737" i="14"/>
  <c r="O737" i="14"/>
  <c r="L738" i="14"/>
  <c r="O738" i="14"/>
  <c r="L739" i="14"/>
  <c r="O739" i="14"/>
  <c r="L740" i="14"/>
  <c r="O740" i="14"/>
  <c r="L741" i="14"/>
  <c r="O741" i="14"/>
  <c r="L742" i="14"/>
  <c r="O742" i="14"/>
  <c r="L743" i="14"/>
  <c r="O743" i="14"/>
  <c r="L744" i="14"/>
  <c r="O744" i="14"/>
  <c r="L745" i="14"/>
  <c r="O745" i="14"/>
  <c r="L746" i="14"/>
  <c r="O746" i="14"/>
  <c r="L747" i="14"/>
  <c r="O747" i="14"/>
  <c r="L748" i="14"/>
  <c r="O748" i="14"/>
  <c r="L749" i="14"/>
  <c r="O749" i="14"/>
  <c r="L750" i="14"/>
  <c r="O750" i="14"/>
  <c r="L751" i="14"/>
  <c r="O751" i="14"/>
  <c r="L752" i="14"/>
  <c r="O752" i="14"/>
  <c r="L753" i="14"/>
  <c r="O753" i="14"/>
  <c r="L754" i="14"/>
  <c r="O754" i="14"/>
  <c r="L755" i="14"/>
  <c r="O755" i="14"/>
  <c r="L756" i="14"/>
  <c r="O756" i="14"/>
  <c r="L757" i="14"/>
  <c r="O757" i="14"/>
  <c r="L758" i="14"/>
  <c r="O758" i="14"/>
  <c r="L759" i="14"/>
  <c r="O759" i="14"/>
  <c r="L760" i="14"/>
  <c r="O760" i="14"/>
  <c r="L761" i="14"/>
  <c r="O761" i="14"/>
  <c r="L762" i="14"/>
  <c r="O762" i="14"/>
  <c r="L763" i="14"/>
  <c r="O763" i="14"/>
  <c r="L764" i="14"/>
  <c r="O764" i="14"/>
  <c r="L765" i="14"/>
  <c r="O765" i="14"/>
  <c r="L766" i="14"/>
  <c r="O766" i="14"/>
  <c r="L767" i="14"/>
  <c r="O767" i="14"/>
  <c r="L768" i="14"/>
  <c r="O768" i="14"/>
  <c r="L769" i="14"/>
  <c r="O769" i="14"/>
  <c r="L770" i="14"/>
  <c r="O770" i="14"/>
  <c r="L771" i="14"/>
  <c r="O771" i="14"/>
  <c r="L772" i="14"/>
  <c r="O772" i="14"/>
  <c r="L773" i="14"/>
  <c r="O773" i="14"/>
  <c r="L774" i="14"/>
  <c r="O774" i="14"/>
  <c r="L775" i="14"/>
  <c r="O775" i="14"/>
  <c r="L776" i="14"/>
  <c r="O776" i="14"/>
  <c r="L777" i="14"/>
  <c r="O777" i="14"/>
  <c r="L778" i="14"/>
  <c r="O778" i="14"/>
  <c r="L779" i="14"/>
  <c r="O779" i="14"/>
  <c r="L780" i="14"/>
  <c r="O780" i="14"/>
  <c r="L781" i="14"/>
  <c r="O781" i="14"/>
  <c r="L782" i="14"/>
  <c r="O782" i="14"/>
  <c r="L783" i="14"/>
  <c r="O783" i="14"/>
  <c r="L784" i="14"/>
  <c r="O784" i="14"/>
  <c r="L785" i="14"/>
  <c r="O785" i="14"/>
  <c r="L786" i="14"/>
  <c r="O786" i="14"/>
  <c r="L787" i="14"/>
  <c r="O787" i="14"/>
  <c r="L788" i="14"/>
  <c r="O788" i="14"/>
  <c r="L789" i="14"/>
  <c r="O789" i="14"/>
  <c r="L790" i="14"/>
  <c r="O790" i="14"/>
  <c r="L791" i="14"/>
  <c r="O791" i="14"/>
  <c r="L792" i="14"/>
  <c r="O792" i="14"/>
  <c r="L793" i="14"/>
  <c r="O793" i="14"/>
  <c r="L794" i="14"/>
  <c r="O794" i="14"/>
  <c r="L795" i="14"/>
  <c r="O795" i="14"/>
  <c r="L796" i="14"/>
  <c r="O796" i="14"/>
  <c r="L797" i="14"/>
  <c r="O797" i="14"/>
  <c r="L798" i="14"/>
  <c r="O798" i="14"/>
  <c r="L799" i="14"/>
  <c r="O799" i="14"/>
  <c r="L800" i="14"/>
  <c r="O800" i="14"/>
  <c r="L801" i="14"/>
  <c r="O801" i="14"/>
  <c r="L802" i="14"/>
  <c r="O802" i="14"/>
  <c r="L803" i="14"/>
  <c r="O803" i="14"/>
  <c r="L804" i="14"/>
  <c r="O804" i="14"/>
  <c r="L805" i="14"/>
  <c r="O805" i="14"/>
  <c r="L806" i="14"/>
  <c r="O806" i="14"/>
  <c r="L807" i="14"/>
  <c r="O807" i="14"/>
  <c r="L808" i="14"/>
  <c r="O808" i="14"/>
  <c r="L809" i="14"/>
  <c r="O809" i="14"/>
  <c r="L810" i="14"/>
  <c r="O810" i="14"/>
  <c r="L811" i="14"/>
  <c r="O811" i="14"/>
  <c r="L812" i="14"/>
  <c r="O812" i="14"/>
  <c r="L813" i="14"/>
  <c r="O813" i="14"/>
  <c r="L814" i="14"/>
  <c r="O814" i="14"/>
  <c r="L815" i="14"/>
  <c r="O815" i="14"/>
  <c r="L816" i="14"/>
  <c r="O816" i="14"/>
  <c r="L817" i="14"/>
  <c r="O817" i="14"/>
  <c r="L818" i="14"/>
  <c r="O818" i="14"/>
  <c r="L819" i="14"/>
  <c r="O819" i="14"/>
  <c r="L820" i="14"/>
  <c r="O820" i="14"/>
  <c r="L821" i="14"/>
  <c r="O821" i="14"/>
  <c r="L822" i="14"/>
  <c r="O822" i="14"/>
  <c r="L823" i="14"/>
  <c r="O823" i="14"/>
  <c r="L824" i="14"/>
  <c r="O824" i="14"/>
  <c r="L825" i="14"/>
  <c r="O825" i="14"/>
  <c r="L826" i="14"/>
  <c r="O826" i="14"/>
  <c r="L827" i="14"/>
  <c r="O827" i="14"/>
  <c r="L828" i="14"/>
  <c r="O828" i="14"/>
  <c r="L829" i="14"/>
  <c r="O829" i="14"/>
  <c r="L830" i="14"/>
  <c r="O830" i="14"/>
  <c r="L831" i="14"/>
  <c r="O831" i="14"/>
  <c r="L832" i="14"/>
  <c r="O832" i="14"/>
  <c r="L833" i="14"/>
  <c r="O833" i="14"/>
  <c r="L834" i="14"/>
  <c r="O834" i="14"/>
  <c r="L835" i="14"/>
  <c r="O835" i="14"/>
  <c r="L836" i="14"/>
  <c r="O836" i="14"/>
  <c r="L837" i="14"/>
  <c r="O837" i="14"/>
  <c r="L838" i="14"/>
  <c r="O838" i="14"/>
  <c r="L839" i="14"/>
  <c r="O839" i="14"/>
  <c r="L840" i="14"/>
  <c r="O840" i="14"/>
  <c r="L841" i="14"/>
  <c r="O841" i="14"/>
  <c r="L842" i="14"/>
  <c r="O842" i="14"/>
  <c r="L843" i="14"/>
  <c r="O843" i="14"/>
  <c r="L844" i="14"/>
  <c r="O844" i="14"/>
  <c r="L845" i="14"/>
  <c r="O845" i="14"/>
  <c r="L846" i="14"/>
  <c r="O846" i="14"/>
  <c r="L847" i="14"/>
  <c r="O847" i="14"/>
  <c r="L848" i="14"/>
  <c r="O848" i="14"/>
  <c r="L849" i="14"/>
  <c r="O849" i="14"/>
  <c r="L850" i="14"/>
  <c r="O850" i="14"/>
  <c r="L851" i="14"/>
  <c r="O851" i="14"/>
  <c r="L852" i="14"/>
  <c r="O852" i="14"/>
  <c r="L853" i="14"/>
  <c r="O853" i="14"/>
  <c r="L854" i="14"/>
  <c r="O854" i="14"/>
  <c r="L855" i="14"/>
  <c r="O855" i="14"/>
  <c r="L856" i="14"/>
  <c r="O856" i="14"/>
  <c r="L857" i="14"/>
  <c r="O857" i="14"/>
  <c r="L858" i="14"/>
  <c r="O858" i="14"/>
  <c r="L859" i="14"/>
  <c r="O859" i="14"/>
  <c r="L860" i="14"/>
  <c r="O860" i="14"/>
  <c r="L861" i="14"/>
  <c r="O861" i="14"/>
  <c r="L862" i="14"/>
  <c r="O862" i="14"/>
  <c r="L863" i="14"/>
  <c r="O863" i="14"/>
  <c r="L864" i="14"/>
  <c r="O864" i="14"/>
  <c r="L865" i="14"/>
  <c r="O865" i="14"/>
  <c r="L866" i="14"/>
  <c r="O866" i="14"/>
  <c r="L867" i="14"/>
  <c r="O867" i="14"/>
  <c r="L868" i="14"/>
  <c r="O868" i="14"/>
  <c r="L869" i="14"/>
  <c r="O869" i="14"/>
  <c r="L870" i="14"/>
  <c r="O870" i="14"/>
  <c r="L871" i="14"/>
  <c r="O871" i="14"/>
  <c r="L872" i="14"/>
  <c r="O872" i="14"/>
  <c r="L873" i="14"/>
  <c r="O873" i="14"/>
  <c r="L874" i="14"/>
  <c r="O874" i="14"/>
  <c r="L875" i="14"/>
  <c r="O875" i="14"/>
  <c r="L876" i="14"/>
  <c r="O876" i="14"/>
  <c r="L877" i="14"/>
  <c r="O877" i="14"/>
  <c r="L878" i="14"/>
  <c r="O878" i="14"/>
  <c r="L879" i="14"/>
  <c r="O879" i="14"/>
  <c r="L880" i="14"/>
  <c r="O880" i="14"/>
  <c r="L881" i="14"/>
  <c r="O881" i="14"/>
  <c r="L882" i="14"/>
  <c r="O882" i="14"/>
  <c r="L883" i="14"/>
  <c r="O883" i="14"/>
  <c r="L884" i="14"/>
  <c r="O884" i="14"/>
  <c r="L885" i="14"/>
  <c r="O885" i="14"/>
  <c r="L886" i="14"/>
  <c r="O886" i="14"/>
  <c r="L887" i="14"/>
  <c r="O887" i="14"/>
  <c r="L888" i="14"/>
  <c r="O888" i="14"/>
  <c r="L889" i="14"/>
  <c r="O889" i="14"/>
  <c r="L890" i="14"/>
  <c r="O890" i="14"/>
  <c r="L891" i="14"/>
  <c r="O891" i="14"/>
  <c r="L892" i="14"/>
  <c r="O892" i="14"/>
  <c r="L893" i="14"/>
  <c r="O893" i="14"/>
  <c r="L894" i="14"/>
  <c r="O894" i="14"/>
  <c r="L895" i="14"/>
  <c r="O895" i="14"/>
  <c r="L896" i="14"/>
  <c r="O896" i="14"/>
  <c r="L897" i="14"/>
  <c r="O897" i="14"/>
  <c r="L898" i="14"/>
  <c r="O898" i="14"/>
  <c r="L899" i="14"/>
  <c r="O899" i="14"/>
  <c r="L900" i="14"/>
  <c r="O900" i="14"/>
  <c r="L901" i="14"/>
  <c r="O901" i="14"/>
  <c r="L902" i="14"/>
  <c r="O902" i="14"/>
  <c r="L903" i="14"/>
  <c r="O903" i="14"/>
  <c r="L904" i="14"/>
  <c r="O904" i="14"/>
  <c r="L905" i="14"/>
  <c r="O905" i="14"/>
  <c r="L906" i="14"/>
  <c r="O906" i="14"/>
  <c r="L907" i="14"/>
  <c r="O907" i="14"/>
  <c r="L908" i="14"/>
  <c r="O908" i="14"/>
  <c r="L909" i="14"/>
  <c r="O909" i="14"/>
  <c r="L910" i="14"/>
  <c r="O910" i="14"/>
  <c r="L911" i="14"/>
  <c r="O911" i="14"/>
  <c r="L912" i="14"/>
  <c r="O912" i="14"/>
  <c r="L913" i="14"/>
  <c r="O913" i="14"/>
  <c r="L914" i="14"/>
  <c r="O914" i="14"/>
  <c r="L915" i="14"/>
  <c r="O915" i="14"/>
  <c r="L916" i="14"/>
  <c r="O916" i="14"/>
  <c r="L917" i="14"/>
  <c r="O917" i="14"/>
  <c r="L918" i="14"/>
  <c r="O918" i="14"/>
  <c r="L919" i="14"/>
  <c r="O919" i="14"/>
  <c r="L920" i="14"/>
  <c r="O920" i="14"/>
  <c r="L921" i="14"/>
  <c r="O921" i="14"/>
  <c r="L922" i="14"/>
  <c r="O922" i="14"/>
  <c r="L923" i="14"/>
  <c r="O923" i="14"/>
  <c r="L924" i="14"/>
  <c r="O924" i="14"/>
  <c r="L925" i="14"/>
  <c r="O925" i="14"/>
  <c r="L926" i="14"/>
  <c r="O926" i="14"/>
  <c r="L927" i="14"/>
  <c r="O927" i="14"/>
  <c r="L928" i="14"/>
  <c r="O928" i="14"/>
  <c r="L929" i="14"/>
  <c r="O929" i="14"/>
  <c r="L930" i="14"/>
  <c r="O930" i="14"/>
  <c r="L931" i="14"/>
  <c r="O931" i="14"/>
  <c r="L932" i="14"/>
  <c r="O932" i="14"/>
  <c r="L933" i="14"/>
  <c r="O933" i="14"/>
  <c r="L934" i="14"/>
  <c r="O934" i="14"/>
  <c r="L935" i="14"/>
  <c r="O935" i="14"/>
  <c r="L936" i="14"/>
  <c r="O936" i="14"/>
  <c r="L937" i="14"/>
  <c r="O937" i="14"/>
  <c r="L938" i="14"/>
  <c r="O938" i="14"/>
  <c r="L939" i="14"/>
  <c r="O939" i="14"/>
  <c r="L940" i="14"/>
  <c r="O940" i="14"/>
  <c r="L941" i="14"/>
  <c r="O941" i="14"/>
  <c r="L942" i="14"/>
  <c r="O942" i="14"/>
  <c r="L943" i="14"/>
  <c r="O943" i="14"/>
  <c r="L944" i="14"/>
  <c r="O944" i="14"/>
  <c r="L945" i="14"/>
  <c r="O945" i="14"/>
  <c r="L946" i="14"/>
  <c r="O946" i="14"/>
  <c r="L947" i="14"/>
  <c r="O947" i="14"/>
  <c r="L948" i="14"/>
  <c r="O948" i="14"/>
  <c r="L949" i="14"/>
  <c r="O949" i="14"/>
  <c r="L950" i="14"/>
  <c r="O950" i="14"/>
  <c r="L951" i="14"/>
  <c r="O951" i="14"/>
  <c r="L952" i="14"/>
  <c r="O952" i="14"/>
  <c r="L953" i="14"/>
  <c r="O953" i="14"/>
  <c r="L954" i="14"/>
  <c r="O954" i="14"/>
  <c r="L955" i="14"/>
  <c r="O955" i="14"/>
  <c r="L956" i="14"/>
  <c r="O956" i="14"/>
  <c r="L957" i="14"/>
  <c r="O957" i="14"/>
  <c r="L958" i="14"/>
  <c r="O958" i="14"/>
  <c r="L959" i="14"/>
  <c r="O959" i="14"/>
  <c r="L960" i="14"/>
  <c r="O960" i="14"/>
  <c r="L961" i="14"/>
  <c r="O961" i="14"/>
  <c r="L962" i="14"/>
  <c r="O962" i="14"/>
  <c r="L963" i="14"/>
  <c r="O963" i="14"/>
  <c r="L964" i="14"/>
  <c r="O964" i="14"/>
  <c r="L965" i="14"/>
  <c r="O965" i="14"/>
  <c r="L966" i="14"/>
  <c r="O966" i="14"/>
  <c r="L967" i="14"/>
  <c r="O967" i="14"/>
  <c r="L968" i="14"/>
  <c r="O968" i="14"/>
  <c r="L969" i="14"/>
  <c r="O969" i="14"/>
  <c r="L970" i="14"/>
  <c r="O970" i="14"/>
  <c r="L971" i="14"/>
  <c r="O971" i="14"/>
  <c r="L972" i="14"/>
  <c r="O972" i="14"/>
  <c r="L973" i="14"/>
  <c r="O973" i="14"/>
  <c r="L974" i="14"/>
  <c r="O974" i="14"/>
  <c r="L975" i="14"/>
  <c r="O975" i="14"/>
  <c r="L976" i="14"/>
  <c r="O976" i="14"/>
  <c r="L977" i="14"/>
  <c r="O977" i="14"/>
  <c r="L978" i="14"/>
  <c r="O978" i="14"/>
  <c r="L979" i="14"/>
  <c r="O979" i="14"/>
  <c r="L980" i="14"/>
  <c r="O980" i="14"/>
  <c r="L981" i="14"/>
  <c r="O981" i="14"/>
  <c r="L982" i="14"/>
  <c r="O982" i="14"/>
  <c r="L983" i="14"/>
  <c r="O983" i="14"/>
  <c r="L984" i="14"/>
  <c r="O984" i="14"/>
  <c r="L985" i="14"/>
  <c r="O985" i="14"/>
  <c r="L986" i="14"/>
  <c r="O986" i="14"/>
  <c r="L987" i="14"/>
  <c r="O987" i="14"/>
  <c r="L988" i="14"/>
  <c r="O988" i="14"/>
  <c r="L989" i="14"/>
  <c r="O989" i="14"/>
  <c r="L990" i="14"/>
  <c r="O990" i="14"/>
  <c r="L991" i="14"/>
  <c r="O991" i="14"/>
  <c r="L992" i="14"/>
  <c r="O992" i="14"/>
  <c r="L993" i="14"/>
  <c r="O993" i="14"/>
  <c r="L994" i="14"/>
  <c r="O994" i="14"/>
  <c r="L995" i="14"/>
  <c r="O995" i="14"/>
  <c r="L996" i="14"/>
  <c r="O996" i="14"/>
  <c r="L997" i="14"/>
  <c r="O997" i="14"/>
  <c r="L998" i="14"/>
  <c r="O998" i="14"/>
  <c r="L999" i="14"/>
  <c r="O999" i="14"/>
  <c r="L1000" i="14"/>
  <c r="O1000" i="14"/>
  <c r="L1001" i="14"/>
  <c r="O1001" i="14"/>
  <c r="L1002" i="14"/>
  <c r="O1002" i="14"/>
  <c r="L1003" i="14"/>
  <c r="O1003" i="14"/>
  <c r="L1004" i="14"/>
  <c r="O1004" i="14"/>
  <c r="L1005" i="14"/>
  <c r="O1005" i="14"/>
  <c r="L1006" i="14"/>
  <c r="O1006" i="14"/>
  <c r="L1007" i="14"/>
  <c r="O1007" i="14"/>
  <c r="L1008" i="14"/>
  <c r="O1008" i="14"/>
  <c r="L1009" i="14"/>
  <c r="O1009" i="14"/>
  <c r="L1010" i="14"/>
  <c r="O1010" i="14"/>
  <c r="L1011" i="14"/>
  <c r="O1011" i="14"/>
  <c r="L1012" i="14"/>
  <c r="O1012" i="14"/>
  <c r="L1013" i="14"/>
  <c r="O1013" i="14"/>
  <c r="L1014" i="14"/>
  <c r="O1014" i="14"/>
  <c r="L1015" i="14"/>
  <c r="O1015" i="14"/>
  <c r="L1016" i="14"/>
  <c r="O1016" i="14"/>
  <c r="L1017" i="14"/>
  <c r="O1017" i="14"/>
  <c r="L1018" i="14"/>
  <c r="O1018" i="14"/>
  <c r="O20" i="14"/>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118" i="17"/>
  <c r="N119" i="17"/>
  <c r="N120" i="17"/>
  <c r="N121" i="17"/>
  <c r="N122" i="17"/>
  <c r="N123" i="17"/>
  <c r="N124" i="17"/>
  <c r="N12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N164" i="17"/>
  <c r="N165" i="17"/>
  <c r="N166" i="17"/>
  <c r="N167" i="17"/>
  <c r="N168" i="17"/>
  <c r="N169" i="17"/>
  <c r="N170" i="17"/>
  <c r="N171" i="17"/>
  <c r="N172" i="17"/>
  <c r="N173" i="17"/>
  <c r="N174" i="17"/>
  <c r="N175" i="17"/>
  <c r="N176" i="17"/>
  <c r="N177" i="17"/>
  <c r="N178" i="17"/>
  <c r="N179" i="17"/>
  <c r="N180" i="17"/>
  <c r="N181" i="17"/>
  <c r="N182" i="17"/>
  <c r="N183" i="17"/>
  <c r="N184" i="17"/>
  <c r="N185" i="17"/>
  <c r="N186" i="17"/>
  <c r="N187" i="17"/>
  <c r="N188" i="17"/>
  <c r="N189" i="17"/>
  <c r="N190" i="17"/>
  <c r="N191" i="17"/>
  <c r="N192" i="17"/>
  <c r="N193" i="17"/>
  <c r="N194" i="17"/>
  <c r="N195" i="17"/>
  <c r="N196" i="17"/>
  <c r="N197" i="17"/>
  <c r="N198" i="17"/>
  <c r="N199" i="17"/>
  <c r="N200" i="17"/>
  <c r="N201" i="17"/>
  <c r="N202" i="17"/>
  <c r="N203" i="17"/>
  <c r="N204" i="17"/>
  <c r="N205" i="17"/>
  <c r="N206" i="17"/>
  <c r="N207" i="17"/>
  <c r="N208" i="17"/>
  <c r="N209" i="17"/>
  <c r="N210" i="17"/>
  <c r="N211" i="17"/>
  <c r="N212" i="17"/>
  <c r="N213" i="17"/>
  <c r="N214" i="17"/>
  <c r="N215" i="17"/>
  <c r="N216" i="17"/>
  <c r="N217" i="17"/>
  <c r="N218" i="17"/>
  <c r="N219" i="17"/>
  <c r="N220" i="17"/>
  <c r="N221" i="17"/>
  <c r="N222" i="17"/>
  <c r="N223" i="17"/>
  <c r="N224" i="17"/>
  <c r="N225" i="17"/>
  <c r="N226" i="17"/>
  <c r="N227" i="17"/>
  <c r="N228" i="17"/>
  <c r="N229" i="17"/>
  <c r="N230" i="17"/>
  <c r="N231" i="17"/>
  <c r="N232" i="17"/>
  <c r="N233" i="17"/>
  <c r="N234" i="17"/>
  <c r="N235" i="17"/>
  <c r="N236" i="17"/>
  <c r="N237" i="17"/>
  <c r="N238" i="17"/>
  <c r="N239" i="17"/>
  <c r="N240" i="17"/>
  <c r="N241" i="17"/>
  <c r="N242" i="17"/>
  <c r="N243" i="17"/>
  <c r="N244" i="17"/>
  <c r="N245" i="17"/>
  <c r="N246" i="17"/>
  <c r="N247" i="17"/>
  <c r="N248" i="17"/>
  <c r="N249" i="17"/>
  <c r="N250" i="17"/>
  <c r="N251" i="17"/>
  <c r="N252" i="17"/>
  <c r="N253" i="17"/>
  <c r="N254" i="17"/>
  <c r="N255" i="17"/>
  <c r="N256" i="17"/>
  <c r="N257" i="17"/>
  <c r="N258" i="17"/>
  <c r="N259" i="17"/>
  <c r="N260" i="17"/>
  <c r="N261" i="17"/>
  <c r="N262" i="17"/>
  <c r="N263" i="17"/>
  <c r="N264" i="17"/>
  <c r="N265" i="17"/>
  <c r="N266" i="17"/>
  <c r="N267" i="17"/>
  <c r="N268" i="17"/>
  <c r="N269" i="17"/>
  <c r="N270" i="17"/>
  <c r="N271" i="17"/>
  <c r="N272" i="17"/>
  <c r="N273" i="17"/>
  <c r="N274" i="17"/>
  <c r="N275" i="17"/>
  <c r="N276" i="17"/>
  <c r="N277" i="17"/>
  <c r="N278" i="17"/>
  <c r="N279" i="17"/>
  <c r="N280" i="17"/>
  <c r="N281" i="17"/>
  <c r="N282" i="17"/>
  <c r="N283" i="17"/>
  <c r="N284" i="17"/>
  <c r="N285" i="17"/>
  <c r="N286" i="17"/>
  <c r="N287" i="17"/>
  <c r="N288" i="17"/>
  <c r="N289" i="17"/>
  <c r="N290" i="17"/>
  <c r="N291" i="17"/>
  <c r="N292" i="17"/>
  <c r="N293" i="17"/>
  <c r="N294" i="17"/>
  <c r="N295" i="17"/>
  <c r="N296" i="17"/>
  <c r="N297" i="17"/>
  <c r="N298" i="17"/>
  <c r="N299" i="17"/>
  <c r="N300" i="17"/>
  <c r="N301" i="17"/>
  <c r="N302" i="17"/>
  <c r="N303" i="17"/>
  <c r="N304" i="17"/>
  <c r="N305" i="17"/>
  <c r="N306" i="17"/>
  <c r="N307" i="17"/>
  <c r="N308" i="17"/>
  <c r="N309" i="17"/>
  <c r="N310" i="17"/>
  <c r="N311" i="17"/>
  <c r="N312" i="17"/>
  <c r="N313" i="17"/>
  <c r="N314" i="17"/>
  <c r="N315" i="17"/>
  <c r="N316" i="17"/>
  <c r="N317" i="17"/>
  <c r="N318" i="17"/>
  <c r="N319" i="17"/>
  <c r="N320" i="17"/>
  <c r="N321" i="17"/>
  <c r="N322" i="17"/>
  <c r="N323" i="17"/>
  <c r="N324" i="17"/>
  <c r="N325" i="17"/>
  <c r="N326" i="17"/>
  <c r="N327" i="17"/>
  <c r="N328" i="17"/>
  <c r="N329" i="17"/>
  <c r="N330" i="17"/>
  <c r="N331" i="17"/>
  <c r="N332" i="17"/>
  <c r="N333" i="17"/>
  <c r="N334" i="17"/>
  <c r="N335" i="17"/>
  <c r="N336" i="17"/>
  <c r="N337" i="17"/>
  <c r="N338" i="17"/>
  <c r="N339" i="17"/>
  <c r="N340" i="17"/>
  <c r="N341" i="17"/>
  <c r="N342" i="17"/>
  <c r="N343" i="17"/>
  <c r="N344" i="17"/>
  <c r="N345" i="17"/>
  <c r="N346" i="17"/>
  <c r="N347" i="17"/>
  <c r="N348" i="17"/>
  <c r="N349" i="17"/>
  <c r="N350" i="17"/>
  <c r="N351" i="17"/>
  <c r="N352" i="17"/>
  <c r="N353" i="17"/>
  <c r="N354" i="17"/>
  <c r="N355" i="17"/>
  <c r="N356" i="17"/>
  <c r="N357" i="17"/>
  <c r="N358" i="17"/>
  <c r="N359" i="17"/>
  <c r="N360" i="17"/>
  <c r="N361" i="17"/>
  <c r="N362" i="17"/>
  <c r="N363" i="17"/>
  <c r="N364" i="17"/>
  <c r="N365" i="17"/>
  <c r="N366" i="17"/>
  <c r="N367" i="17"/>
  <c r="N368" i="17"/>
  <c r="N369" i="17"/>
  <c r="N370" i="17"/>
  <c r="N371" i="17"/>
  <c r="N372" i="17"/>
  <c r="N373" i="17"/>
  <c r="N374" i="17"/>
  <c r="N375" i="17"/>
  <c r="N376" i="17"/>
  <c r="N377" i="17"/>
  <c r="N378" i="17"/>
  <c r="N379" i="17"/>
  <c r="N380" i="17"/>
  <c r="N381" i="17"/>
  <c r="N382" i="17"/>
  <c r="N383" i="17"/>
  <c r="N384" i="17"/>
  <c r="N385" i="17"/>
  <c r="N386" i="17"/>
  <c r="N387" i="17"/>
  <c r="N388" i="17"/>
  <c r="N389" i="17"/>
  <c r="N390" i="17"/>
  <c r="N391" i="17"/>
  <c r="N392" i="17"/>
  <c r="N393" i="17"/>
  <c r="N394" i="17"/>
  <c r="N395" i="17"/>
  <c r="N396" i="17"/>
  <c r="N397" i="17"/>
  <c r="N398" i="17"/>
  <c r="N399" i="17"/>
  <c r="N400" i="17"/>
  <c r="N401" i="17"/>
  <c r="N402" i="17"/>
  <c r="N403" i="17"/>
  <c r="N404" i="17"/>
  <c r="N405" i="17"/>
  <c r="N406" i="17"/>
  <c r="N407" i="17"/>
  <c r="N408" i="17"/>
  <c r="N409" i="17"/>
  <c r="N410" i="17"/>
  <c r="N411" i="17"/>
  <c r="N412" i="17"/>
  <c r="N413" i="17"/>
  <c r="N414" i="17"/>
  <c r="N415" i="17"/>
  <c r="N416" i="17"/>
  <c r="N417" i="17"/>
  <c r="N418" i="17"/>
  <c r="N419" i="17"/>
  <c r="N420" i="17"/>
  <c r="N421" i="17"/>
  <c r="N422" i="17"/>
  <c r="N423" i="17"/>
  <c r="N424" i="17"/>
  <c r="N425" i="17"/>
  <c r="N426" i="17"/>
  <c r="N427" i="17"/>
  <c r="N428" i="17"/>
  <c r="N429" i="17"/>
  <c r="N430" i="17"/>
  <c r="N431" i="17"/>
  <c r="N432" i="17"/>
  <c r="N433" i="17"/>
  <c r="N434" i="17"/>
  <c r="N435" i="17"/>
  <c r="N436" i="17"/>
  <c r="N437" i="17"/>
  <c r="N438" i="17"/>
  <c r="N439" i="17"/>
  <c r="N440" i="17"/>
  <c r="N441" i="17"/>
  <c r="N442" i="17"/>
  <c r="N443" i="17"/>
  <c r="N444" i="17"/>
  <c r="N445" i="17"/>
  <c r="N446" i="17"/>
  <c r="N447" i="17"/>
  <c r="N448" i="17"/>
  <c r="N449" i="17"/>
  <c r="N450" i="17"/>
  <c r="N451" i="17"/>
  <c r="N452" i="17"/>
  <c r="N453" i="17"/>
  <c r="N454" i="17"/>
  <c r="N455" i="17"/>
  <c r="N456" i="17"/>
  <c r="N457" i="17"/>
  <c r="N458" i="17"/>
  <c r="N459" i="17"/>
  <c r="N460" i="17"/>
  <c r="N461" i="17"/>
  <c r="N462" i="17"/>
  <c r="N463" i="17"/>
  <c r="N464" i="17"/>
  <c r="N465" i="17"/>
  <c r="N466" i="17"/>
  <c r="N467" i="17"/>
  <c r="N468" i="17"/>
  <c r="N469" i="17"/>
  <c r="N470" i="17"/>
  <c r="N471" i="17"/>
  <c r="N472" i="17"/>
  <c r="N473" i="17"/>
  <c r="N474" i="17"/>
  <c r="N475" i="17"/>
  <c r="N476" i="17"/>
  <c r="N477" i="17"/>
  <c r="N478" i="17"/>
  <c r="N479" i="17"/>
  <c r="N480" i="17"/>
  <c r="N481" i="17"/>
  <c r="N482" i="17"/>
  <c r="N483" i="17"/>
  <c r="N484" i="17"/>
  <c r="N485" i="17"/>
  <c r="N486" i="17"/>
  <c r="N487" i="17"/>
  <c r="N488" i="17"/>
  <c r="N489" i="17"/>
  <c r="N490" i="17"/>
  <c r="N491" i="17"/>
  <c r="N492" i="17"/>
  <c r="N493" i="17"/>
  <c r="N494" i="17"/>
  <c r="N495" i="17"/>
  <c r="N496" i="17"/>
  <c r="N497" i="17"/>
  <c r="N498" i="17"/>
  <c r="N499" i="17"/>
  <c r="N500" i="17"/>
  <c r="N501" i="17"/>
  <c r="N502" i="17"/>
  <c r="N503" i="17"/>
  <c r="N504" i="17"/>
  <c r="N505" i="17"/>
  <c r="N506" i="17"/>
  <c r="N507" i="17"/>
  <c r="N508" i="17"/>
  <c r="N509" i="17"/>
  <c r="N510" i="17"/>
  <c r="N511" i="17"/>
  <c r="N512" i="17"/>
  <c r="N513" i="17"/>
  <c r="N514" i="17"/>
  <c r="N515" i="17"/>
  <c r="N516" i="17"/>
  <c r="N517" i="17"/>
  <c r="N518" i="17"/>
  <c r="N519" i="17"/>
  <c r="N520" i="17"/>
  <c r="N521" i="17"/>
  <c r="N522" i="17"/>
  <c r="N523" i="17"/>
  <c r="N524" i="17"/>
  <c r="N525" i="17"/>
  <c r="N526" i="17"/>
  <c r="N527" i="17"/>
  <c r="N528" i="17"/>
  <c r="N529" i="17"/>
  <c r="N530" i="17"/>
  <c r="N531" i="17"/>
  <c r="N532" i="17"/>
  <c r="N533" i="17"/>
  <c r="N534" i="17"/>
  <c r="N535" i="17"/>
  <c r="N536" i="17"/>
  <c r="N537" i="17"/>
  <c r="N538" i="17"/>
  <c r="N539" i="17"/>
  <c r="N540" i="17"/>
  <c r="N541" i="17"/>
  <c r="N542" i="17"/>
  <c r="N543" i="17"/>
  <c r="N544" i="17"/>
  <c r="N545" i="17"/>
  <c r="N546" i="17"/>
  <c r="N547" i="17"/>
  <c r="N548" i="17"/>
  <c r="N549" i="17"/>
  <c r="N550" i="17"/>
  <c r="N551" i="17"/>
  <c r="N552" i="17"/>
  <c r="N553" i="17"/>
  <c r="N554" i="17"/>
  <c r="N555" i="17"/>
  <c r="N556" i="17"/>
  <c r="N557" i="17"/>
  <c r="N558" i="17"/>
  <c r="N559" i="17"/>
  <c r="N560" i="17"/>
  <c r="N561" i="17"/>
  <c r="N562" i="17"/>
  <c r="N563" i="17"/>
  <c r="N564" i="17"/>
  <c r="N565" i="17"/>
  <c r="N566" i="17"/>
  <c r="N567" i="17"/>
  <c r="N568" i="17"/>
  <c r="N569" i="17"/>
  <c r="N570" i="17"/>
  <c r="N571" i="17"/>
  <c r="N572" i="17"/>
  <c r="N573" i="17"/>
  <c r="N574" i="17"/>
  <c r="N575" i="17"/>
  <c r="N576" i="17"/>
  <c r="N577" i="17"/>
  <c r="N578" i="17"/>
  <c r="N579" i="17"/>
  <c r="N580" i="17"/>
  <c r="N581" i="17"/>
  <c r="N582" i="17"/>
  <c r="N583" i="17"/>
  <c r="N584" i="17"/>
  <c r="N585" i="17"/>
  <c r="N586" i="17"/>
  <c r="N587" i="17"/>
  <c r="N588" i="17"/>
  <c r="N589" i="17"/>
  <c r="N590" i="17"/>
  <c r="N591" i="17"/>
  <c r="N592" i="17"/>
  <c r="N593" i="17"/>
  <c r="N594" i="17"/>
  <c r="N595" i="17"/>
  <c r="N596" i="17"/>
  <c r="N597" i="17"/>
  <c r="N598" i="17"/>
  <c r="N599" i="17"/>
  <c r="N600" i="17"/>
  <c r="N601" i="17"/>
  <c r="N602" i="17"/>
  <c r="N603" i="17"/>
  <c r="N604" i="17"/>
  <c r="N605" i="17"/>
  <c r="N606" i="17"/>
  <c r="N607" i="17"/>
  <c r="N608" i="17"/>
  <c r="N609" i="17"/>
  <c r="N610" i="17"/>
  <c r="N611" i="17"/>
  <c r="N612" i="17"/>
  <c r="N613" i="17"/>
  <c r="N614" i="17"/>
  <c r="N615" i="17"/>
  <c r="N616" i="17"/>
  <c r="N617" i="17"/>
  <c r="N618" i="17"/>
  <c r="N619" i="17"/>
  <c r="N620" i="17"/>
  <c r="N621" i="17"/>
  <c r="N622" i="17"/>
  <c r="N623" i="17"/>
  <c r="N624" i="17"/>
  <c r="N625" i="17"/>
  <c r="N626" i="17"/>
  <c r="N627" i="17"/>
  <c r="N628" i="17"/>
  <c r="N629" i="17"/>
  <c r="N630" i="17"/>
  <c r="N631" i="17"/>
  <c r="N632" i="17"/>
  <c r="N633" i="17"/>
  <c r="N634" i="17"/>
  <c r="N635" i="17"/>
  <c r="N636" i="17"/>
  <c r="N637" i="17"/>
  <c r="N638" i="17"/>
  <c r="N639" i="17"/>
  <c r="N640" i="17"/>
  <c r="N641" i="17"/>
  <c r="N642" i="17"/>
  <c r="N643" i="17"/>
  <c r="N644" i="17"/>
  <c r="N645" i="17"/>
  <c r="N646" i="17"/>
  <c r="N647" i="17"/>
  <c r="N648" i="17"/>
  <c r="N649" i="17"/>
  <c r="N650" i="17"/>
  <c r="N651" i="17"/>
  <c r="N652" i="17"/>
  <c r="N653" i="17"/>
  <c r="N654" i="17"/>
  <c r="N655" i="17"/>
  <c r="N656" i="17"/>
  <c r="N657" i="17"/>
  <c r="N658" i="17"/>
  <c r="N659" i="17"/>
  <c r="N660" i="17"/>
  <c r="N661" i="17"/>
  <c r="N662" i="17"/>
  <c r="N663" i="17"/>
  <c r="N664" i="17"/>
  <c r="N665" i="17"/>
  <c r="N666" i="17"/>
  <c r="N667" i="17"/>
  <c r="N668" i="17"/>
  <c r="N669" i="17"/>
  <c r="N670" i="17"/>
  <c r="N671" i="17"/>
  <c r="N672" i="17"/>
  <c r="N673" i="17"/>
  <c r="N674" i="17"/>
  <c r="N675" i="17"/>
  <c r="N676" i="17"/>
  <c r="N677" i="17"/>
  <c r="N678" i="17"/>
  <c r="N679" i="17"/>
  <c r="N680" i="17"/>
  <c r="N681" i="17"/>
  <c r="N682" i="17"/>
  <c r="N683" i="17"/>
  <c r="N684" i="17"/>
  <c r="N685" i="17"/>
  <c r="N686" i="17"/>
  <c r="N687" i="17"/>
  <c r="N688" i="17"/>
  <c r="N689" i="17"/>
  <c r="N690" i="17"/>
  <c r="N691" i="17"/>
  <c r="N692" i="17"/>
  <c r="N693" i="17"/>
  <c r="N694" i="17"/>
  <c r="N695" i="17"/>
  <c r="N696" i="17"/>
  <c r="N697" i="17"/>
  <c r="N698" i="17"/>
  <c r="N699" i="17"/>
  <c r="N700" i="17"/>
  <c r="N701" i="17"/>
  <c r="N702" i="17"/>
  <c r="N703" i="17"/>
  <c r="N704" i="17"/>
  <c r="N705" i="17"/>
  <c r="N706" i="17"/>
  <c r="N707" i="17"/>
  <c r="N708" i="17"/>
  <c r="N709" i="17"/>
  <c r="N710" i="17"/>
  <c r="N711" i="17"/>
  <c r="N712" i="17"/>
  <c r="N713" i="17"/>
  <c r="N714" i="17"/>
  <c r="N715" i="17"/>
  <c r="N716" i="17"/>
  <c r="N717" i="17"/>
  <c r="N718" i="17"/>
  <c r="N719" i="17"/>
  <c r="N720" i="17"/>
  <c r="N721" i="17"/>
  <c r="N722" i="17"/>
  <c r="N723" i="17"/>
  <c r="N724" i="17"/>
  <c r="N725" i="17"/>
  <c r="N726" i="17"/>
  <c r="N727" i="17"/>
  <c r="N728" i="17"/>
  <c r="N729" i="17"/>
  <c r="N730" i="17"/>
  <c r="N731" i="17"/>
  <c r="N732" i="17"/>
  <c r="N733" i="17"/>
  <c r="N734" i="17"/>
  <c r="N735" i="17"/>
  <c r="N736" i="17"/>
  <c r="N737" i="17"/>
  <c r="N738" i="17"/>
  <c r="N739" i="17"/>
  <c r="N740" i="17"/>
  <c r="N741" i="17"/>
  <c r="N742" i="17"/>
  <c r="N743" i="17"/>
  <c r="N744" i="17"/>
  <c r="N745" i="17"/>
  <c r="N746" i="17"/>
  <c r="N747" i="17"/>
  <c r="N748" i="17"/>
  <c r="N749" i="17"/>
  <c r="N750" i="17"/>
  <c r="N751" i="17"/>
  <c r="N752" i="17"/>
  <c r="N753" i="17"/>
  <c r="N754" i="17"/>
  <c r="N755" i="17"/>
  <c r="N756" i="17"/>
  <c r="N757" i="17"/>
  <c r="N758" i="17"/>
  <c r="N759" i="17"/>
  <c r="N760" i="17"/>
  <c r="N761" i="17"/>
  <c r="N762" i="17"/>
  <c r="N763" i="17"/>
  <c r="N764" i="17"/>
  <c r="N765" i="17"/>
  <c r="N766" i="17"/>
  <c r="N767" i="17"/>
  <c r="N768" i="17"/>
  <c r="N769" i="17"/>
  <c r="N770" i="17"/>
  <c r="N771" i="17"/>
  <c r="N772" i="17"/>
  <c r="N773" i="17"/>
  <c r="N774" i="17"/>
  <c r="N775" i="17"/>
  <c r="N776" i="17"/>
  <c r="N777" i="17"/>
  <c r="N778" i="17"/>
  <c r="N779" i="17"/>
  <c r="N780" i="17"/>
  <c r="N781" i="17"/>
  <c r="N782" i="17"/>
  <c r="N783" i="17"/>
  <c r="N784" i="17"/>
  <c r="N785" i="17"/>
  <c r="N786" i="17"/>
  <c r="N787" i="17"/>
  <c r="N788" i="17"/>
  <c r="N789" i="17"/>
  <c r="N790" i="17"/>
  <c r="N791" i="17"/>
  <c r="N792" i="17"/>
  <c r="N793" i="17"/>
  <c r="N794" i="17"/>
  <c r="N795" i="17"/>
  <c r="N796" i="17"/>
  <c r="N797" i="17"/>
  <c r="N798" i="17"/>
  <c r="N799" i="17"/>
  <c r="N800" i="17"/>
  <c r="N801" i="17"/>
  <c r="N802" i="17"/>
  <c r="N803" i="17"/>
  <c r="N804" i="17"/>
  <c r="N805" i="17"/>
  <c r="N806" i="17"/>
  <c r="N807" i="17"/>
  <c r="N808" i="17"/>
  <c r="N809" i="17"/>
  <c r="N810" i="17"/>
  <c r="N811" i="17"/>
  <c r="N812" i="17"/>
  <c r="N813" i="17"/>
  <c r="N814" i="17"/>
  <c r="N815" i="17"/>
  <c r="N816" i="17"/>
  <c r="N817" i="17"/>
  <c r="N818" i="17"/>
  <c r="N819" i="17"/>
  <c r="N820" i="17"/>
  <c r="N821" i="17"/>
  <c r="N822" i="17"/>
  <c r="N823" i="17"/>
  <c r="N824" i="17"/>
  <c r="N825" i="17"/>
  <c r="N826" i="17"/>
  <c r="N827" i="17"/>
  <c r="N828" i="17"/>
  <c r="N829" i="17"/>
  <c r="N830" i="17"/>
  <c r="N831" i="17"/>
  <c r="N832" i="17"/>
  <c r="N833" i="17"/>
  <c r="N834" i="17"/>
  <c r="N835" i="17"/>
  <c r="N836" i="17"/>
  <c r="N837" i="17"/>
  <c r="N838" i="17"/>
  <c r="N839" i="17"/>
  <c r="N840" i="17"/>
  <c r="N841" i="17"/>
  <c r="N842" i="17"/>
  <c r="N843" i="17"/>
  <c r="N844" i="17"/>
  <c r="N845" i="17"/>
  <c r="N846" i="17"/>
  <c r="N847" i="17"/>
  <c r="N848" i="17"/>
  <c r="N849" i="17"/>
  <c r="N850" i="17"/>
  <c r="N851" i="17"/>
  <c r="N852" i="17"/>
  <c r="N853" i="17"/>
  <c r="N854" i="17"/>
  <c r="N855" i="17"/>
  <c r="N856" i="17"/>
  <c r="N857" i="17"/>
  <c r="N858" i="17"/>
  <c r="N859" i="17"/>
  <c r="N860" i="17"/>
  <c r="N861" i="17"/>
  <c r="N862" i="17"/>
  <c r="N863" i="17"/>
  <c r="N864" i="17"/>
  <c r="N865" i="17"/>
  <c r="N866" i="17"/>
  <c r="N867" i="17"/>
  <c r="N868" i="17"/>
  <c r="N869" i="17"/>
  <c r="N870" i="17"/>
  <c r="N871" i="17"/>
  <c r="N872" i="17"/>
  <c r="N873" i="17"/>
  <c r="N874" i="17"/>
  <c r="N875" i="17"/>
  <c r="N876" i="17"/>
  <c r="N877" i="17"/>
  <c r="N878" i="17"/>
  <c r="N879" i="17"/>
  <c r="N880" i="17"/>
  <c r="N881" i="17"/>
  <c r="N882" i="17"/>
  <c r="N883" i="17"/>
  <c r="N884" i="17"/>
  <c r="N885" i="17"/>
  <c r="N886" i="17"/>
  <c r="N887" i="17"/>
  <c r="N888" i="17"/>
  <c r="N889" i="17"/>
  <c r="N890" i="17"/>
  <c r="N891" i="17"/>
  <c r="N892" i="17"/>
  <c r="N893" i="17"/>
  <c r="N894" i="17"/>
  <c r="N895" i="17"/>
  <c r="N896" i="17"/>
  <c r="N897" i="17"/>
  <c r="N898" i="17"/>
  <c r="N899" i="17"/>
  <c r="N900" i="17"/>
  <c r="N901" i="17"/>
  <c r="N902" i="17"/>
  <c r="N903" i="17"/>
  <c r="N904" i="17"/>
  <c r="N905" i="17"/>
  <c r="N906" i="17"/>
  <c r="N907" i="17"/>
  <c r="N908" i="17"/>
  <c r="N909" i="17"/>
  <c r="N910" i="17"/>
  <c r="N911" i="17"/>
  <c r="N912" i="17"/>
  <c r="N913" i="17"/>
  <c r="N914" i="17"/>
  <c r="N915" i="17"/>
  <c r="N916" i="17"/>
  <c r="N917" i="17"/>
  <c r="N918" i="17"/>
  <c r="N919" i="17"/>
  <c r="N920" i="17"/>
  <c r="N921" i="17"/>
  <c r="N922" i="17"/>
  <c r="N923" i="17"/>
  <c r="N924" i="17"/>
  <c r="N925" i="17"/>
  <c r="N926" i="17"/>
  <c r="N927" i="17"/>
  <c r="N928" i="17"/>
  <c r="N929" i="17"/>
  <c r="N930" i="17"/>
  <c r="N931" i="17"/>
  <c r="N932" i="17"/>
  <c r="N933" i="17"/>
  <c r="N934" i="17"/>
  <c r="N935" i="17"/>
  <c r="N936" i="17"/>
  <c r="N937" i="17"/>
  <c r="N938" i="17"/>
  <c r="N939" i="17"/>
  <c r="N940" i="17"/>
  <c r="N941" i="17"/>
  <c r="N942" i="17"/>
  <c r="N943" i="17"/>
  <c r="N944" i="17"/>
  <c r="N945" i="17"/>
  <c r="N946" i="17"/>
  <c r="N947" i="17"/>
  <c r="N948" i="17"/>
  <c r="N949" i="17"/>
  <c r="N950" i="17"/>
  <c r="N951" i="17"/>
  <c r="N952" i="17"/>
  <c r="N953" i="17"/>
  <c r="N954" i="17"/>
  <c r="N955" i="17"/>
  <c r="N956" i="17"/>
  <c r="N957" i="17"/>
  <c r="N958" i="17"/>
  <c r="N959" i="17"/>
  <c r="N960" i="17"/>
  <c r="N961" i="17"/>
  <c r="N962" i="17"/>
  <c r="N963" i="17"/>
  <c r="N964" i="17"/>
  <c r="N965" i="17"/>
  <c r="N966" i="17"/>
  <c r="N967" i="17"/>
  <c r="N968" i="17"/>
  <c r="N969" i="17"/>
  <c r="N970" i="17"/>
  <c r="N971" i="17"/>
  <c r="N972" i="17"/>
  <c r="N973" i="17"/>
  <c r="N974" i="17"/>
  <c r="N975" i="17"/>
  <c r="N976" i="17"/>
  <c r="N977" i="17"/>
  <c r="N978" i="17"/>
  <c r="N979" i="17"/>
  <c r="N980" i="17"/>
  <c r="N981" i="17"/>
  <c r="N982" i="17"/>
  <c r="N983" i="17"/>
  <c r="N984" i="17"/>
  <c r="N985" i="17"/>
  <c r="N986" i="17"/>
  <c r="N987" i="17"/>
  <c r="N988" i="17"/>
  <c r="N989" i="17"/>
  <c r="N990" i="17"/>
  <c r="N991" i="17"/>
  <c r="N992" i="17"/>
  <c r="N993" i="17"/>
  <c r="N994" i="17"/>
  <c r="N995" i="17"/>
  <c r="N996" i="17"/>
  <c r="N997" i="17"/>
  <c r="N998" i="17"/>
  <c r="N999" i="17"/>
  <c r="N1000" i="17"/>
  <c r="N1001" i="17"/>
  <c r="N1002" i="17"/>
  <c r="N1003" i="17"/>
  <c r="N1004" i="17"/>
  <c r="N1005" i="17"/>
  <c r="N1006" i="17"/>
  <c r="N1007" i="17"/>
  <c r="N1008" i="17"/>
  <c r="N1009" i="17"/>
  <c r="N1010" i="17"/>
  <c r="N1011" i="17"/>
  <c r="N1012" i="17"/>
  <c r="N1013" i="17"/>
  <c r="N1014" i="17"/>
  <c r="N1015" i="17"/>
  <c r="L18" i="17"/>
  <c r="O18" i="17" s="1"/>
  <c r="L19" i="17"/>
  <c r="O19" i="17" s="1"/>
  <c r="L20" i="17"/>
  <c r="O20" i="17" s="1"/>
  <c r="L21" i="17"/>
  <c r="O21" i="17" s="1"/>
  <c r="L22" i="17"/>
  <c r="O22" i="17" s="1"/>
  <c r="L23" i="17"/>
  <c r="O23" i="17" s="1"/>
  <c r="L24" i="17"/>
  <c r="O24" i="17" s="1"/>
  <c r="L25" i="17"/>
  <c r="O25" i="17" s="1"/>
  <c r="L26" i="17"/>
  <c r="O26" i="17" s="1"/>
  <c r="L27" i="17"/>
  <c r="O27" i="17" s="1"/>
  <c r="L28" i="17"/>
  <c r="O28" i="17" s="1"/>
  <c r="L29" i="17"/>
  <c r="O29" i="17" s="1"/>
  <c r="L30" i="17"/>
  <c r="O30" i="17" s="1"/>
  <c r="L31" i="17"/>
  <c r="O31" i="17" s="1"/>
  <c r="L32" i="17"/>
  <c r="O32" i="17" s="1"/>
  <c r="L33" i="17"/>
  <c r="O33" i="17" s="1"/>
  <c r="L34" i="17"/>
  <c r="O34" i="17" s="1"/>
  <c r="L35" i="17"/>
  <c r="O35" i="17" s="1"/>
  <c r="L36" i="17"/>
  <c r="O36" i="17" s="1"/>
  <c r="L37" i="17"/>
  <c r="O37" i="17" s="1"/>
  <c r="L38" i="17"/>
  <c r="O38" i="17" s="1"/>
  <c r="L39" i="17"/>
  <c r="O39" i="17" s="1"/>
  <c r="L40" i="17"/>
  <c r="O40" i="17" s="1"/>
  <c r="L41" i="17"/>
  <c r="O41" i="17" s="1"/>
  <c r="L42" i="17"/>
  <c r="O42" i="17" s="1"/>
  <c r="L43" i="17"/>
  <c r="O43" i="17" s="1"/>
  <c r="L44" i="17"/>
  <c r="O44" i="17" s="1"/>
  <c r="L45" i="17"/>
  <c r="O45" i="17" s="1"/>
  <c r="L46" i="17"/>
  <c r="O46" i="17" s="1"/>
  <c r="L47" i="17"/>
  <c r="O47" i="17" s="1"/>
  <c r="L48" i="17"/>
  <c r="O48" i="17" s="1"/>
  <c r="L49" i="17"/>
  <c r="O49" i="17" s="1"/>
  <c r="L50" i="17"/>
  <c r="O50" i="17" s="1"/>
  <c r="L51" i="17"/>
  <c r="O51" i="17" s="1"/>
  <c r="L52" i="17"/>
  <c r="O52" i="17" s="1"/>
  <c r="L53" i="17"/>
  <c r="O53" i="17" s="1"/>
  <c r="L54" i="17"/>
  <c r="O54" i="17" s="1"/>
  <c r="L55" i="17"/>
  <c r="O55" i="17" s="1"/>
  <c r="L56" i="17"/>
  <c r="O56" i="17" s="1"/>
  <c r="L57" i="17"/>
  <c r="O57" i="17" s="1"/>
  <c r="L58" i="17"/>
  <c r="O58" i="17" s="1"/>
  <c r="L59" i="17"/>
  <c r="O59" i="17" s="1"/>
  <c r="L60" i="17"/>
  <c r="O60" i="17" s="1"/>
  <c r="L61" i="17"/>
  <c r="O61" i="17" s="1"/>
  <c r="L62" i="17"/>
  <c r="O62" i="17" s="1"/>
  <c r="L63" i="17"/>
  <c r="O63" i="17" s="1"/>
  <c r="L64" i="17"/>
  <c r="O64" i="17" s="1"/>
  <c r="L65" i="17"/>
  <c r="O65" i="17" s="1"/>
  <c r="L66" i="17"/>
  <c r="O66" i="17" s="1"/>
  <c r="L67" i="17"/>
  <c r="O67" i="17" s="1"/>
  <c r="L68" i="17"/>
  <c r="O68" i="17" s="1"/>
  <c r="L69" i="17"/>
  <c r="O69" i="17" s="1"/>
  <c r="L70" i="17"/>
  <c r="O70" i="17" s="1"/>
  <c r="L71" i="17"/>
  <c r="O71" i="17" s="1"/>
  <c r="L72" i="17"/>
  <c r="O72" i="17" s="1"/>
  <c r="L73" i="17"/>
  <c r="O73" i="17" s="1"/>
  <c r="L74" i="17"/>
  <c r="O74" i="17" s="1"/>
  <c r="L75" i="17"/>
  <c r="O75" i="17" s="1"/>
  <c r="L76" i="17"/>
  <c r="O76" i="17" s="1"/>
  <c r="L77" i="17"/>
  <c r="O77" i="17" s="1"/>
  <c r="L78" i="17"/>
  <c r="O78" i="17" s="1"/>
  <c r="L79" i="17"/>
  <c r="O79" i="17" s="1"/>
  <c r="L80" i="17"/>
  <c r="O80" i="17" s="1"/>
  <c r="L81" i="17"/>
  <c r="O81" i="17" s="1"/>
  <c r="L82" i="17"/>
  <c r="O82" i="17" s="1"/>
  <c r="L83" i="17"/>
  <c r="O83" i="17" s="1"/>
  <c r="L84" i="17"/>
  <c r="O84" i="17" s="1"/>
  <c r="L85" i="17"/>
  <c r="O85" i="17" s="1"/>
  <c r="L86" i="17"/>
  <c r="O86" i="17" s="1"/>
  <c r="L87" i="17"/>
  <c r="O87" i="17" s="1"/>
  <c r="L88" i="17"/>
  <c r="O88" i="17" s="1"/>
  <c r="L89" i="17"/>
  <c r="O89" i="17" s="1"/>
  <c r="L90" i="17"/>
  <c r="O90" i="17" s="1"/>
  <c r="L91" i="17"/>
  <c r="O91" i="17" s="1"/>
  <c r="L92" i="17"/>
  <c r="O92" i="17" s="1"/>
  <c r="L93" i="17"/>
  <c r="O93" i="17" s="1"/>
  <c r="L94" i="17"/>
  <c r="O94" i="17" s="1"/>
  <c r="L95" i="17"/>
  <c r="O95" i="17" s="1"/>
  <c r="L96" i="17"/>
  <c r="O96" i="17" s="1"/>
  <c r="L97" i="17"/>
  <c r="O97" i="17" s="1"/>
  <c r="L98" i="17"/>
  <c r="O98" i="17" s="1"/>
  <c r="L99" i="17"/>
  <c r="O99" i="17" s="1"/>
  <c r="L100" i="17"/>
  <c r="O100" i="17" s="1"/>
  <c r="L101" i="17"/>
  <c r="O101" i="17" s="1"/>
  <c r="L102" i="17"/>
  <c r="O102" i="17" s="1"/>
  <c r="L103" i="17"/>
  <c r="O103" i="17" s="1"/>
  <c r="L104" i="17"/>
  <c r="O104" i="17" s="1"/>
  <c r="L105" i="17"/>
  <c r="O105" i="17" s="1"/>
  <c r="L106" i="17"/>
  <c r="O106" i="17" s="1"/>
  <c r="L107" i="17"/>
  <c r="O107" i="17" s="1"/>
  <c r="L108" i="17"/>
  <c r="O108" i="17" s="1"/>
  <c r="L109" i="17"/>
  <c r="O109" i="17" s="1"/>
  <c r="L110" i="17"/>
  <c r="O110" i="17" s="1"/>
  <c r="L111" i="17"/>
  <c r="O111" i="17" s="1"/>
  <c r="L112" i="17"/>
  <c r="O112" i="17" s="1"/>
  <c r="L113" i="17"/>
  <c r="O113" i="17" s="1"/>
  <c r="L114" i="17"/>
  <c r="O114" i="17" s="1"/>
  <c r="L115" i="17"/>
  <c r="O115" i="17" s="1"/>
  <c r="L116" i="17"/>
  <c r="O116" i="17" s="1"/>
  <c r="L117" i="17"/>
  <c r="O117" i="17" s="1"/>
  <c r="L118" i="17"/>
  <c r="O118" i="17" s="1"/>
  <c r="L119" i="17"/>
  <c r="O119" i="17" s="1"/>
  <c r="L120" i="17"/>
  <c r="O120" i="17" s="1"/>
  <c r="L121" i="17"/>
  <c r="O121" i="17" s="1"/>
  <c r="L122" i="17"/>
  <c r="O122" i="17" s="1"/>
  <c r="L123" i="17"/>
  <c r="O123" i="17" s="1"/>
  <c r="L124" i="17"/>
  <c r="O124" i="17" s="1"/>
  <c r="L125" i="17"/>
  <c r="O125" i="17" s="1"/>
  <c r="L126" i="17"/>
  <c r="O126" i="17" s="1"/>
  <c r="L127" i="17"/>
  <c r="O127" i="17" s="1"/>
  <c r="L128" i="17"/>
  <c r="O128" i="17" s="1"/>
  <c r="L129" i="17"/>
  <c r="O129" i="17" s="1"/>
  <c r="L130" i="17"/>
  <c r="O130" i="17" s="1"/>
  <c r="L131" i="17"/>
  <c r="O131" i="17" s="1"/>
  <c r="L132" i="17"/>
  <c r="O132" i="17" s="1"/>
  <c r="L133" i="17"/>
  <c r="O133" i="17" s="1"/>
  <c r="L134" i="17"/>
  <c r="O134" i="17" s="1"/>
  <c r="L135" i="17"/>
  <c r="O135" i="17" s="1"/>
  <c r="L136" i="17"/>
  <c r="O136" i="17" s="1"/>
  <c r="L137" i="17"/>
  <c r="O137" i="17" s="1"/>
  <c r="L138" i="17"/>
  <c r="O138" i="17" s="1"/>
  <c r="L139" i="17"/>
  <c r="O139" i="17" s="1"/>
  <c r="L140" i="17"/>
  <c r="O140" i="17" s="1"/>
  <c r="L141" i="17"/>
  <c r="O141" i="17" s="1"/>
  <c r="L142" i="17"/>
  <c r="O142" i="17" s="1"/>
  <c r="L143" i="17"/>
  <c r="O143" i="17" s="1"/>
  <c r="L144" i="17"/>
  <c r="O144" i="17" s="1"/>
  <c r="L145" i="17"/>
  <c r="O145" i="17" s="1"/>
  <c r="L146" i="17"/>
  <c r="O146" i="17" s="1"/>
  <c r="L147" i="17"/>
  <c r="O147" i="17" s="1"/>
  <c r="L148" i="17"/>
  <c r="O148" i="17" s="1"/>
  <c r="L149" i="17"/>
  <c r="O149" i="17" s="1"/>
  <c r="L150" i="17"/>
  <c r="O150" i="17" s="1"/>
  <c r="L151" i="17"/>
  <c r="O151" i="17" s="1"/>
  <c r="L152" i="17"/>
  <c r="O152" i="17" s="1"/>
  <c r="L153" i="17"/>
  <c r="O153" i="17" s="1"/>
  <c r="L154" i="17"/>
  <c r="O154" i="17" s="1"/>
  <c r="L155" i="17"/>
  <c r="O155" i="17" s="1"/>
  <c r="L156" i="17"/>
  <c r="O156" i="17" s="1"/>
  <c r="L157" i="17"/>
  <c r="O157" i="17" s="1"/>
  <c r="L158" i="17"/>
  <c r="O158" i="17" s="1"/>
  <c r="L159" i="17"/>
  <c r="O159" i="17" s="1"/>
  <c r="L160" i="17"/>
  <c r="O160" i="17" s="1"/>
  <c r="L161" i="17"/>
  <c r="O161" i="17" s="1"/>
  <c r="L162" i="17"/>
  <c r="O162" i="17" s="1"/>
  <c r="L163" i="17"/>
  <c r="O163" i="17" s="1"/>
  <c r="L164" i="17"/>
  <c r="O164" i="17" s="1"/>
  <c r="L165" i="17"/>
  <c r="O165" i="17" s="1"/>
  <c r="L166" i="17"/>
  <c r="O166" i="17" s="1"/>
  <c r="L167" i="17"/>
  <c r="O167" i="17" s="1"/>
  <c r="L168" i="17"/>
  <c r="O168" i="17" s="1"/>
  <c r="L169" i="17"/>
  <c r="O169" i="17" s="1"/>
  <c r="L170" i="17"/>
  <c r="O170" i="17" s="1"/>
  <c r="L171" i="17"/>
  <c r="O171" i="17" s="1"/>
  <c r="L172" i="17"/>
  <c r="O172" i="17" s="1"/>
  <c r="L173" i="17"/>
  <c r="O173" i="17" s="1"/>
  <c r="L174" i="17"/>
  <c r="O174" i="17" s="1"/>
  <c r="L175" i="17"/>
  <c r="O175" i="17" s="1"/>
  <c r="L176" i="17"/>
  <c r="O176" i="17" s="1"/>
  <c r="L177" i="17"/>
  <c r="O177" i="17" s="1"/>
  <c r="L178" i="17"/>
  <c r="O178" i="17" s="1"/>
  <c r="L179" i="17"/>
  <c r="O179" i="17" s="1"/>
  <c r="L180" i="17"/>
  <c r="O180" i="17" s="1"/>
  <c r="L181" i="17"/>
  <c r="O181" i="17" s="1"/>
  <c r="L182" i="17"/>
  <c r="O182" i="17" s="1"/>
  <c r="L183" i="17"/>
  <c r="O183" i="17" s="1"/>
  <c r="L184" i="17"/>
  <c r="O184" i="17" s="1"/>
  <c r="L185" i="17"/>
  <c r="O185" i="17" s="1"/>
  <c r="L186" i="17"/>
  <c r="O186" i="17" s="1"/>
  <c r="L187" i="17"/>
  <c r="O187" i="17" s="1"/>
  <c r="L188" i="17"/>
  <c r="O188" i="17" s="1"/>
  <c r="L189" i="17"/>
  <c r="O189" i="17" s="1"/>
  <c r="L190" i="17"/>
  <c r="O190" i="17" s="1"/>
  <c r="L191" i="17"/>
  <c r="O191" i="17" s="1"/>
  <c r="L192" i="17"/>
  <c r="O192" i="17" s="1"/>
  <c r="L193" i="17"/>
  <c r="O193" i="17" s="1"/>
  <c r="L194" i="17"/>
  <c r="O194" i="17" s="1"/>
  <c r="L195" i="17"/>
  <c r="O195" i="17" s="1"/>
  <c r="L196" i="17"/>
  <c r="O196" i="17" s="1"/>
  <c r="L197" i="17"/>
  <c r="O197" i="17" s="1"/>
  <c r="L198" i="17"/>
  <c r="O198" i="17" s="1"/>
  <c r="L199" i="17"/>
  <c r="O199" i="17" s="1"/>
  <c r="L200" i="17"/>
  <c r="O200" i="17" s="1"/>
  <c r="L201" i="17"/>
  <c r="O201" i="17" s="1"/>
  <c r="L202" i="17"/>
  <c r="O202" i="17" s="1"/>
  <c r="L203" i="17"/>
  <c r="O203" i="17" s="1"/>
  <c r="L204" i="17"/>
  <c r="O204" i="17" s="1"/>
  <c r="L205" i="17"/>
  <c r="O205" i="17" s="1"/>
  <c r="L206" i="17"/>
  <c r="O206" i="17" s="1"/>
  <c r="L207" i="17"/>
  <c r="O207" i="17" s="1"/>
  <c r="L208" i="17"/>
  <c r="O208" i="17" s="1"/>
  <c r="L209" i="17"/>
  <c r="O209" i="17" s="1"/>
  <c r="L210" i="17"/>
  <c r="O210" i="17" s="1"/>
  <c r="L211" i="17"/>
  <c r="O211" i="17" s="1"/>
  <c r="L212" i="17"/>
  <c r="O212" i="17" s="1"/>
  <c r="L213" i="17"/>
  <c r="O213" i="17" s="1"/>
  <c r="L214" i="17"/>
  <c r="O214" i="17" s="1"/>
  <c r="L215" i="17"/>
  <c r="O215" i="17" s="1"/>
  <c r="L216" i="17"/>
  <c r="O216" i="17" s="1"/>
  <c r="L217" i="17"/>
  <c r="O217" i="17" s="1"/>
  <c r="L218" i="17"/>
  <c r="O218" i="17" s="1"/>
  <c r="L219" i="17"/>
  <c r="O219" i="17" s="1"/>
  <c r="L220" i="17"/>
  <c r="O220" i="17" s="1"/>
  <c r="L221" i="17"/>
  <c r="O221" i="17" s="1"/>
  <c r="L222" i="17"/>
  <c r="O222" i="17" s="1"/>
  <c r="L223" i="17"/>
  <c r="O223" i="17" s="1"/>
  <c r="L224" i="17"/>
  <c r="O224" i="17" s="1"/>
  <c r="L225" i="17"/>
  <c r="O225" i="17" s="1"/>
  <c r="L226" i="17"/>
  <c r="O226" i="17" s="1"/>
  <c r="L227" i="17"/>
  <c r="O227" i="17" s="1"/>
  <c r="L228" i="17"/>
  <c r="O228" i="17" s="1"/>
  <c r="L229" i="17"/>
  <c r="O229" i="17" s="1"/>
  <c r="L230" i="17"/>
  <c r="O230" i="17" s="1"/>
  <c r="L231" i="17"/>
  <c r="O231" i="17" s="1"/>
  <c r="L232" i="17"/>
  <c r="O232" i="17" s="1"/>
  <c r="L233" i="17"/>
  <c r="O233" i="17" s="1"/>
  <c r="L234" i="17"/>
  <c r="O234" i="17" s="1"/>
  <c r="L235" i="17"/>
  <c r="O235" i="17" s="1"/>
  <c r="L236" i="17"/>
  <c r="O236" i="17" s="1"/>
  <c r="L237" i="17"/>
  <c r="O237" i="17" s="1"/>
  <c r="L238" i="17"/>
  <c r="O238" i="17" s="1"/>
  <c r="L239" i="17"/>
  <c r="O239" i="17" s="1"/>
  <c r="L240" i="17"/>
  <c r="O240" i="17" s="1"/>
  <c r="L241" i="17"/>
  <c r="O241" i="17" s="1"/>
  <c r="L242" i="17"/>
  <c r="O242" i="17" s="1"/>
  <c r="L243" i="17"/>
  <c r="O243" i="17" s="1"/>
  <c r="L244" i="17"/>
  <c r="O244" i="17" s="1"/>
  <c r="L245" i="17"/>
  <c r="O245" i="17" s="1"/>
  <c r="L246" i="17"/>
  <c r="O246" i="17" s="1"/>
  <c r="L247" i="17"/>
  <c r="O247" i="17" s="1"/>
  <c r="L248" i="17"/>
  <c r="O248" i="17" s="1"/>
  <c r="L249" i="17"/>
  <c r="O249" i="17" s="1"/>
  <c r="L250" i="17"/>
  <c r="O250" i="17" s="1"/>
  <c r="L251" i="17"/>
  <c r="O251" i="17" s="1"/>
  <c r="L252" i="17"/>
  <c r="O252" i="17" s="1"/>
  <c r="L253" i="17"/>
  <c r="O253" i="17" s="1"/>
  <c r="L254" i="17"/>
  <c r="O254" i="17" s="1"/>
  <c r="L255" i="17"/>
  <c r="O255" i="17" s="1"/>
  <c r="L256" i="17"/>
  <c r="O256" i="17" s="1"/>
  <c r="L257" i="17"/>
  <c r="O257" i="17" s="1"/>
  <c r="L258" i="17"/>
  <c r="O258" i="17" s="1"/>
  <c r="L259" i="17"/>
  <c r="O259" i="17" s="1"/>
  <c r="L260" i="17"/>
  <c r="O260" i="17" s="1"/>
  <c r="L261" i="17"/>
  <c r="O261" i="17" s="1"/>
  <c r="L262" i="17"/>
  <c r="O262" i="17" s="1"/>
  <c r="L263" i="17"/>
  <c r="O263" i="17" s="1"/>
  <c r="L264" i="17"/>
  <c r="O264" i="17" s="1"/>
  <c r="L265" i="17"/>
  <c r="O265" i="17" s="1"/>
  <c r="L266" i="17"/>
  <c r="O266" i="17" s="1"/>
  <c r="L267" i="17"/>
  <c r="O267" i="17" s="1"/>
  <c r="L268" i="17"/>
  <c r="O268" i="17" s="1"/>
  <c r="L269" i="17"/>
  <c r="O269" i="17" s="1"/>
  <c r="L270" i="17"/>
  <c r="O270" i="17" s="1"/>
  <c r="L271" i="17"/>
  <c r="O271" i="17" s="1"/>
  <c r="L272" i="17"/>
  <c r="O272" i="17" s="1"/>
  <c r="L273" i="17"/>
  <c r="O273" i="17" s="1"/>
  <c r="L274" i="17"/>
  <c r="O274" i="17" s="1"/>
  <c r="L275" i="17"/>
  <c r="O275" i="17" s="1"/>
  <c r="L276" i="17"/>
  <c r="O276" i="17" s="1"/>
  <c r="L277" i="17"/>
  <c r="O277" i="17" s="1"/>
  <c r="L278" i="17"/>
  <c r="O278" i="17" s="1"/>
  <c r="L279" i="17"/>
  <c r="O279" i="17" s="1"/>
  <c r="L280" i="17"/>
  <c r="O280" i="17" s="1"/>
  <c r="L281" i="17"/>
  <c r="O281" i="17" s="1"/>
  <c r="L282" i="17"/>
  <c r="O282" i="17" s="1"/>
  <c r="L283" i="17"/>
  <c r="O283" i="17" s="1"/>
  <c r="L284" i="17"/>
  <c r="O284" i="17" s="1"/>
  <c r="L285" i="17"/>
  <c r="O285" i="17" s="1"/>
  <c r="L286" i="17"/>
  <c r="O286" i="17" s="1"/>
  <c r="L287" i="17"/>
  <c r="O287" i="17" s="1"/>
  <c r="L288" i="17"/>
  <c r="O288" i="17" s="1"/>
  <c r="L289" i="17"/>
  <c r="O289" i="17" s="1"/>
  <c r="L290" i="17"/>
  <c r="O290" i="17" s="1"/>
  <c r="L291" i="17"/>
  <c r="O291" i="17" s="1"/>
  <c r="L292" i="17"/>
  <c r="O292" i="17" s="1"/>
  <c r="L293" i="17"/>
  <c r="O293" i="17" s="1"/>
  <c r="L294" i="17"/>
  <c r="O294" i="17" s="1"/>
  <c r="L295" i="17"/>
  <c r="O295" i="17" s="1"/>
  <c r="L296" i="17"/>
  <c r="O296" i="17" s="1"/>
  <c r="L297" i="17"/>
  <c r="O297" i="17" s="1"/>
  <c r="L298" i="17"/>
  <c r="O298" i="17" s="1"/>
  <c r="L299" i="17"/>
  <c r="O299" i="17" s="1"/>
  <c r="L300" i="17"/>
  <c r="O300" i="17" s="1"/>
  <c r="L301" i="17"/>
  <c r="O301" i="17" s="1"/>
  <c r="L302" i="17"/>
  <c r="O302" i="17" s="1"/>
  <c r="L303" i="17"/>
  <c r="O303" i="17" s="1"/>
  <c r="L304" i="17"/>
  <c r="O304" i="17" s="1"/>
  <c r="L305" i="17"/>
  <c r="O305" i="17" s="1"/>
  <c r="L306" i="17"/>
  <c r="O306" i="17" s="1"/>
  <c r="L307" i="17"/>
  <c r="O307" i="17" s="1"/>
  <c r="L308" i="17"/>
  <c r="O308" i="17" s="1"/>
  <c r="L309" i="17"/>
  <c r="O309" i="17" s="1"/>
  <c r="L310" i="17"/>
  <c r="O310" i="17" s="1"/>
  <c r="L311" i="17"/>
  <c r="O311" i="17" s="1"/>
  <c r="L312" i="17"/>
  <c r="O312" i="17" s="1"/>
  <c r="L313" i="17"/>
  <c r="O313" i="17" s="1"/>
  <c r="L314" i="17"/>
  <c r="O314" i="17" s="1"/>
  <c r="L315" i="17"/>
  <c r="O315" i="17" s="1"/>
  <c r="L316" i="17"/>
  <c r="O316" i="17" s="1"/>
  <c r="L317" i="17"/>
  <c r="O317" i="17" s="1"/>
  <c r="L318" i="17"/>
  <c r="O318" i="17" s="1"/>
  <c r="L319" i="17"/>
  <c r="O319" i="17" s="1"/>
  <c r="L320" i="17"/>
  <c r="O320" i="17" s="1"/>
  <c r="L321" i="17"/>
  <c r="O321" i="17" s="1"/>
  <c r="L322" i="17"/>
  <c r="O322" i="17" s="1"/>
  <c r="L323" i="17"/>
  <c r="O323" i="17" s="1"/>
  <c r="L324" i="17"/>
  <c r="O324" i="17" s="1"/>
  <c r="L325" i="17"/>
  <c r="O325" i="17" s="1"/>
  <c r="L326" i="17"/>
  <c r="O326" i="17" s="1"/>
  <c r="L327" i="17"/>
  <c r="O327" i="17" s="1"/>
  <c r="L328" i="17"/>
  <c r="O328" i="17" s="1"/>
  <c r="L329" i="17"/>
  <c r="O329" i="17" s="1"/>
  <c r="L330" i="17"/>
  <c r="O330" i="17" s="1"/>
  <c r="L331" i="17"/>
  <c r="O331" i="17" s="1"/>
  <c r="L332" i="17"/>
  <c r="O332" i="17" s="1"/>
  <c r="L333" i="17"/>
  <c r="O333" i="17" s="1"/>
  <c r="L334" i="17"/>
  <c r="O334" i="17" s="1"/>
  <c r="L335" i="17"/>
  <c r="O335" i="17" s="1"/>
  <c r="L336" i="17"/>
  <c r="O336" i="17" s="1"/>
  <c r="L337" i="17"/>
  <c r="O337" i="17" s="1"/>
  <c r="L338" i="17"/>
  <c r="O338" i="17" s="1"/>
  <c r="L339" i="17"/>
  <c r="O339" i="17" s="1"/>
  <c r="L340" i="17"/>
  <c r="O340" i="17" s="1"/>
  <c r="L341" i="17"/>
  <c r="O341" i="17" s="1"/>
  <c r="L342" i="17"/>
  <c r="O342" i="17" s="1"/>
  <c r="L343" i="17"/>
  <c r="O343" i="17" s="1"/>
  <c r="L344" i="17"/>
  <c r="O344" i="17" s="1"/>
  <c r="L345" i="17"/>
  <c r="O345" i="17" s="1"/>
  <c r="L346" i="17"/>
  <c r="O346" i="17" s="1"/>
  <c r="L347" i="17"/>
  <c r="O347" i="17" s="1"/>
  <c r="L348" i="17"/>
  <c r="O348" i="17" s="1"/>
  <c r="L349" i="17"/>
  <c r="O349" i="17" s="1"/>
  <c r="L350" i="17"/>
  <c r="O350" i="17" s="1"/>
  <c r="L351" i="17"/>
  <c r="O351" i="17" s="1"/>
  <c r="L352" i="17"/>
  <c r="O352" i="17" s="1"/>
  <c r="L353" i="17"/>
  <c r="O353" i="17" s="1"/>
  <c r="L354" i="17"/>
  <c r="O354" i="17" s="1"/>
  <c r="L355" i="17"/>
  <c r="O355" i="17" s="1"/>
  <c r="L356" i="17"/>
  <c r="O356" i="17" s="1"/>
  <c r="L357" i="17"/>
  <c r="O357" i="17" s="1"/>
  <c r="L358" i="17"/>
  <c r="O358" i="17" s="1"/>
  <c r="L359" i="17"/>
  <c r="O359" i="17" s="1"/>
  <c r="L360" i="17"/>
  <c r="O360" i="17" s="1"/>
  <c r="L361" i="17"/>
  <c r="O361" i="17" s="1"/>
  <c r="L362" i="17"/>
  <c r="O362" i="17" s="1"/>
  <c r="L363" i="17"/>
  <c r="O363" i="17" s="1"/>
  <c r="L364" i="17"/>
  <c r="O364" i="17" s="1"/>
  <c r="L365" i="17"/>
  <c r="O365" i="17" s="1"/>
  <c r="L366" i="17"/>
  <c r="O366" i="17" s="1"/>
  <c r="L367" i="17"/>
  <c r="O367" i="17" s="1"/>
  <c r="L368" i="17"/>
  <c r="O368" i="17" s="1"/>
  <c r="L369" i="17"/>
  <c r="O369" i="17" s="1"/>
  <c r="L370" i="17"/>
  <c r="O370" i="17" s="1"/>
  <c r="L371" i="17"/>
  <c r="O371" i="17" s="1"/>
  <c r="L372" i="17"/>
  <c r="O372" i="17" s="1"/>
  <c r="L373" i="17"/>
  <c r="O373" i="17" s="1"/>
  <c r="L374" i="17"/>
  <c r="O374" i="17" s="1"/>
  <c r="L375" i="17"/>
  <c r="O375" i="17" s="1"/>
  <c r="L376" i="17"/>
  <c r="O376" i="17" s="1"/>
  <c r="L377" i="17"/>
  <c r="O377" i="17" s="1"/>
  <c r="L378" i="17"/>
  <c r="O378" i="17" s="1"/>
  <c r="L379" i="17"/>
  <c r="O379" i="17" s="1"/>
  <c r="L380" i="17"/>
  <c r="O380" i="17" s="1"/>
  <c r="L381" i="17"/>
  <c r="O381" i="17" s="1"/>
  <c r="L382" i="17"/>
  <c r="O382" i="17" s="1"/>
  <c r="L383" i="17"/>
  <c r="O383" i="17" s="1"/>
  <c r="L384" i="17"/>
  <c r="O384" i="17" s="1"/>
  <c r="L385" i="17"/>
  <c r="O385" i="17" s="1"/>
  <c r="L386" i="17"/>
  <c r="O386" i="17" s="1"/>
  <c r="L387" i="17"/>
  <c r="O387" i="17" s="1"/>
  <c r="L388" i="17"/>
  <c r="O388" i="17" s="1"/>
  <c r="L389" i="17"/>
  <c r="O389" i="17" s="1"/>
  <c r="L390" i="17"/>
  <c r="O390" i="17" s="1"/>
  <c r="L391" i="17"/>
  <c r="O391" i="17" s="1"/>
  <c r="L392" i="17"/>
  <c r="O392" i="17" s="1"/>
  <c r="L393" i="17"/>
  <c r="O393" i="17" s="1"/>
  <c r="L394" i="17"/>
  <c r="O394" i="17" s="1"/>
  <c r="L395" i="17"/>
  <c r="O395" i="17" s="1"/>
  <c r="L396" i="17"/>
  <c r="O396" i="17" s="1"/>
  <c r="L397" i="17"/>
  <c r="O397" i="17" s="1"/>
  <c r="L398" i="17"/>
  <c r="O398" i="17" s="1"/>
  <c r="L399" i="17"/>
  <c r="O399" i="17" s="1"/>
  <c r="L400" i="17"/>
  <c r="O400" i="17" s="1"/>
  <c r="L401" i="17"/>
  <c r="O401" i="17" s="1"/>
  <c r="L402" i="17"/>
  <c r="O402" i="17" s="1"/>
  <c r="L403" i="17"/>
  <c r="O403" i="17" s="1"/>
  <c r="L404" i="17"/>
  <c r="O404" i="17" s="1"/>
  <c r="L405" i="17"/>
  <c r="O405" i="17" s="1"/>
  <c r="L406" i="17"/>
  <c r="O406" i="17" s="1"/>
  <c r="L407" i="17"/>
  <c r="O407" i="17" s="1"/>
  <c r="L408" i="17"/>
  <c r="O408" i="17" s="1"/>
  <c r="L409" i="17"/>
  <c r="O409" i="17" s="1"/>
  <c r="L410" i="17"/>
  <c r="O410" i="17" s="1"/>
  <c r="L411" i="17"/>
  <c r="O411" i="17" s="1"/>
  <c r="L412" i="17"/>
  <c r="O412" i="17" s="1"/>
  <c r="L413" i="17"/>
  <c r="O413" i="17" s="1"/>
  <c r="L414" i="17"/>
  <c r="O414" i="17" s="1"/>
  <c r="L415" i="17"/>
  <c r="O415" i="17" s="1"/>
  <c r="L416" i="17"/>
  <c r="O416" i="17" s="1"/>
  <c r="L417" i="17"/>
  <c r="O417" i="17" s="1"/>
  <c r="L418" i="17"/>
  <c r="O418" i="17" s="1"/>
  <c r="L419" i="17"/>
  <c r="O419" i="17" s="1"/>
  <c r="L420" i="17"/>
  <c r="O420" i="17" s="1"/>
  <c r="L421" i="17"/>
  <c r="O421" i="17" s="1"/>
  <c r="L422" i="17"/>
  <c r="O422" i="17" s="1"/>
  <c r="L423" i="17"/>
  <c r="O423" i="17" s="1"/>
  <c r="L424" i="17"/>
  <c r="O424" i="17" s="1"/>
  <c r="L425" i="17"/>
  <c r="O425" i="17" s="1"/>
  <c r="L426" i="17"/>
  <c r="O426" i="17" s="1"/>
  <c r="L427" i="17"/>
  <c r="O427" i="17" s="1"/>
  <c r="L428" i="17"/>
  <c r="O428" i="17" s="1"/>
  <c r="L429" i="17"/>
  <c r="O429" i="17" s="1"/>
  <c r="L430" i="17"/>
  <c r="O430" i="17" s="1"/>
  <c r="L431" i="17"/>
  <c r="O431" i="17" s="1"/>
  <c r="L432" i="17"/>
  <c r="O432" i="17" s="1"/>
  <c r="L433" i="17"/>
  <c r="O433" i="17" s="1"/>
  <c r="L434" i="17"/>
  <c r="O434" i="17" s="1"/>
  <c r="L435" i="17"/>
  <c r="O435" i="17" s="1"/>
  <c r="L436" i="17"/>
  <c r="O436" i="17" s="1"/>
  <c r="L437" i="17"/>
  <c r="O437" i="17" s="1"/>
  <c r="L438" i="17"/>
  <c r="O438" i="17" s="1"/>
  <c r="L439" i="17"/>
  <c r="O439" i="17" s="1"/>
  <c r="L440" i="17"/>
  <c r="O440" i="17" s="1"/>
  <c r="L441" i="17"/>
  <c r="O441" i="17" s="1"/>
  <c r="L442" i="17"/>
  <c r="O442" i="17" s="1"/>
  <c r="L443" i="17"/>
  <c r="O443" i="17" s="1"/>
  <c r="L444" i="17"/>
  <c r="O444" i="17" s="1"/>
  <c r="L445" i="17"/>
  <c r="O445" i="17" s="1"/>
  <c r="L446" i="17"/>
  <c r="O446" i="17" s="1"/>
  <c r="L447" i="17"/>
  <c r="O447" i="17" s="1"/>
  <c r="L448" i="17"/>
  <c r="O448" i="17" s="1"/>
  <c r="L449" i="17"/>
  <c r="O449" i="17" s="1"/>
  <c r="L450" i="17"/>
  <c r="O450" i="17" s="1"/>
  <c r="L451" i="17"/>
  <c r="O451" i="17" s="1"/>
  <c r="L452" i="17"/>
  <c r="O452" i="17" s="1"/>
  <c r="L453" i="17"/>
  <c r="O453" i="17" s="1"/>
  <c r="L454" i="17"/>
  <c r="O454" i="17" s="1"/>
  <c r="L455" i="17"/>
  <c r="O455" i="17" s="1"/>
  <c r="L456" i="17"/>
  <c r="O456" i="17" s="1"/>
  <c r="L457" i="17"/>
  <c r="O457" i="17" s="1"/>
  <c r="L458" i="17"/>
  <c r="O458" i="17" s="1"/>
  <c r="L459" i="17"/>
  <c r="O459" i="17" s="1"/>
  <c r="L460" i="17"/>
  <c r="O460" i="17" s="1"/>
  <c r="L461" i="17"/>
  <c r="O461" i="17" s="1"/>
  <c r="L462" i="17"/>
  <c r="O462" i="17" s="1"/>
  <c r="L463" i="17"/>
  <c r="O463" i="17" s="1"/>
  <c r="L464" i="17"/>
  <c r="O464" i="17" s="1"/>
  <c r="L465" i="17"/>
  <c r="O465" i="17" s="1"/>
  <c r="L466" i="17"/>
  <c r="O466" i="17" s="1"/>
  <c r="L467" i="17"/>
  <c r="O467" i="17" s="1"/>
  <c r="L468" i="17"/>
  <c r="O468" i="17" s="1"/>
  <c r="L469" i="17"/>
  <c r="O469" i="17" s="1"/>
  <c r="L470" i="17"/>
  <c r="O470" i="17" s="1"/>
  <c r="L471" i="17"/>
  <c r="O471" i="17" s="1"/>
  <c r="L472" i="17"/>
  <c r="O472" i="17" s="1"/>
  <c r="L473" i="17"/>
  <c r="O473" i="17" s="1"/>
  <c r="L474" i="17"/>
  <c r="O474" i="17" s="1"/>
  <c r="L475" i="17"/>
  <c r="O475" i="17" s="1"/>
  <c r="L476" i="17"/>
  <c r="O476" i="17" s="1"/>
  <c r="L477" i="17"/>
  <c r="O477" i="17" s="1"/>
  <c r="L478" i="17"/>
  <c r="O478" i="17" s="1"/>
  <c r="L479" i="17"/>
  <c r="O479" i="17" s="1"/>
  <c r="L480" i="17"/>
  <c r="O480" i="17" s="1"/>
  <c r="L481" i="17"/>
  <c r="O481" i="17" s="1"/>
  <c r="L482" i="17"/>
  <c r="O482" i="17" s="1"/>
  <c r="L483" i="17"/>
  <c r="O483" i="17" s="1"/>
  <c r="L484" i="17"/>
  <c r="O484" i="17" s="1"/>
  <c r="L485" i="17"/>
  <c r="O485" i="17" s="1"/>
  <c r="L486" i="17"/>
  <c r="O486" i="17" s="1"/>
  <c r="L487" i="17"/>
  <c r="O487" i="17" s="1"/>
  <c r="L488" i="17"/>
  <c r="O488" i="17" s="1"/>
  <c r="L489" i="17"/>
  <c r="O489" i="17" s="1"/>
  <c r="L490" i="17"/>
  <c r="O490" i="17" s="1"/>
  <c r="L491" i="17"/>
  <c r="O491" i="17" s="1"/>
  <c r="L492" i="17"/>
  <c r="O492" i="17" s="1"/>
  <c r="L493" i="17"/>
  <c r="O493" i="17" s="1"/>
  <c r="L494" i="17"/>
  <c r="O494" i="17" s="1"/>
  <c r="L495" i="17"/>
  <c r="O495" i="17" s="1"/>
  <c r="L496" i="17"/>
  <c r="O496" i="17" s="1"/>
  <c r="L497" i="17"/>
  <c r="O497" i="17" s="1"/>
  <c r="L498" i="17"/>
  <c r="O498" i="17" s="1"/>
  <c r="L499" i="17"/>
  <c r="O499" i="17" s="1"/>
  <c r="L500" i="17"/>
  <c r="O500" i="17" s="1"/>
  <c r="L501" i="17"/>
  <c r="O501" i="17" s="1"/>
  <c r="L502" i="17"/>
  <c r="O502" i="17" s="1"/>
  <c r="L503" i="17"/>
  <c r="O503" i="17" s="1"/>
  <c r="L504" i="17"/>
  <c r="O504" i="17" s="1"/>
  <c r="L505" i="17"/>
  <c r="O505" i="17" s="1"/>
  <c r="L506" i="17"/>
  <c r="O506" i="17" s="1"/>
  <c r="L507" i="17"/>
  <c r="O507" i="17" s="1"/>
  <c r="L508" i="17"/>
  <c r="O508" i="17" s="1"/>
  <c r="L509" i="17"/>
  <c r="O509" i="17" s="1"/>
  <c r="L510" i="17"/>
  <c r="O510" i="17" s="1"/>
  <c r="L511" i="17"/>
  <c r="O511" i="17" s="1"/>
  <c r="L512" i="17"/>
  <c r="O512" i="17" s="1"/>
  <c r="L513" i="17"/>
  <c r="O513" i="17" s="1"/>
  <c r="L514" i="17"/>
  <c r="O514" i="17" s="1"/>
  <c r="L515" i="17"/>
  <c r="O515" i="17" s="1"/>
  <c r="L516" i="17"/>
  <c r="O516" i="17" s="1"/>
  <c r="L517" i="17"/>
  <c r="O517" i="17" s="1"/>
  <c r="L518" i="17"/>
  <c r="O518" i="17" s="1"/>
  <c r="L519" i="17"/>
  <c r="O519" i="17" s="1"/>
  <c r="L520" i="17"/>
  <c r="O520" i="17" s="1"/>
  <c r="L521" i="17"/>
  <c r="O521" i="17" s="1"/>
  <c r="L522" i="17"/>
  <c r="O522" i="17" s="1"/>
  <c r="L523" i="17"/>
  <c r="O523" i="17" s="1"/>
  <c r="L524" i="17"/>
  <c r="O524" i="17" s="1"/>
  <c r="L525" i="17"/>
  <c r="O525" i="17" s="1"/>
  <c r="L526" i="17"/>
  <c r="O526" i="17" s="1"/>
  <c r="L527" i="17"/>
  <c r="O527" i="17" s="1"/>
  <c r="L528" i="17"/>
  <c r="O528" i="17" s="1"/>
  <c r="L529" i="17"/>
  <c r="O529" i="17" s="1"/>
  <c r="L530" i="17"/>
  <c r="O530" i="17" s="1"/>
  <c r="L531" i="17"/>
  <c r="O531" i="17" s="1"/>
  <c r="L532" i="17"/>
  <c r="O532" i="17" s="1"/>
  <c r="L533" i="17"/>
  <c r="O533" i="17" s="1"/>
  <c r="L534" i="17"/>
  <c r="O534" i="17" s="1"/>
  <c r="L535" i="17"/>
  <c r="O535" i="17" s="1"/>
  <c r="L536" i="17"/>
  <c r="O536" i="17" s="1"/>
  <c r="L537" i="17"/>
  <c r="O537" i="17" s="1"/>
  <c r="L538" i="17"/>
  <c r="O538" i="17" s="1"/>
  <c r="L539" i="17"/>
  <c r="O539" i="17" s="1"/>
  <c r="L540" i="17"/>
  <c r="O540" i="17" s="1"/>
  <c r="L541" i="17"/>
  <c r="O541" i="17" s="1"/>
  <c r="L542" i="17"/>
  <c r="O542" i="17" s="1"/>
  <c r="L543" i="17"/>
  <c r="O543" i="17" s="1"/>
  <c r="L544" i="17"/>
  <c r="O544" i="17" s="1"/>
  <c r="L545" i="17"/>
  <c r="O545" i="17" s="1"/>
  <c r="L546" i="17"/>
  <c r="O546" i="17" s="1"/>
  <c r="L547" i="17"/>
  <c r="O547" i="17" s="1"/>
  <c r="L548" i="17"/>
  <c r="O548" i="17" s="1"/>
  <c r="L549" i="17"/>
  <c r="O549" i="17" s="1"/>
  <c r="L550" i="17"/>
  <c r="O550" i="17" s="1"/>
  <c r="L551" i="17"/>
  <c r="O551" i="17" s="1"/>
  <c r="L552" i="17"/>
  <c r="O552" i="17" s="1"/>
  <c r="L553" i="17"/>
  <c r="O553" i="17" s="1"/>
  <c r="L554" i="17"/>
  <c r="O554" i="17" s="1"/>
  <c r="L555" i="17"/>
  <c r="O555" i="17" s="1"/>
  <c r="L556" i="17"/>
  <c r="O556" i="17" s="1"/>
  <c r="L557" i="17"/>
  <c r="O557" i="17" s="1"/>
  <c r="L558" i="17"/>
  <c r="O558" i="17" s="1"/>
  <c r="L559" i="17"/>
  <c r="O559" i="17" s="1"/>
  <c r="L560" i="17"/>
  <c r="O560" i="17" s="1"/>
  <c r="L561" i="17"/>
  <c r="O561" i="17" s="1"/>
  <c r="L562" i="17"/>
  <c r="O562" i="17" s="1"/>
  <c r="L563" i="17"/>
  <c r="O563" i="17" s="1"/>
  <c r="L564" i="17"/>
  <c r="O564" i="17" s="1"/>
  <c r="L565" i="17"/>
  <c r="O565" i="17" s="1"/>
  <c r="L566" i="17"/>
  <c r="O566" i="17" s="1"/>
  <c r="L567" i="17"/>
  <c r="O567" i="17" s="1"/>
  <c r="L568" i="17"/>
  <c r="O568" i="17" s="1"/>
  <c r="L569" i="17"/>
  <c r="O569" i="17" s="1"/>
  <c r="L570" i="17"/>
  <c r="O570" i="17" s="1"/>
  <c r="L571" i="17"/>
  <c r="O571" i="17" s="1"/>
  <c r="L572" i="17"/>
  <c r="O572" i="17" s="1"/>
  <c r="L573" i="17"/>
  <c r="O573" i="17" s="1"/>
  <c r="L574" i="17"/>
  <c r="O574" i="17" s="1"/>
  <c r="L575" i="17"/>
  <c r="O575" i="17" s="1"/>
  <c r="L576" i="17"/>
  <c r="O576" i="17" s="1"/>
  <c r="L577" i="17"/>
  <c r="O577" i="17" s="1"/>
  <c r="L578" i="17"/>
  <c r="O578" i="17" s="1"/>
  <c r="L579" i="17"/>
  <c r="O579" i="17" s="1"/>
  <c r="L580" i="17"/>
  <c r="O580" i="17" s="1"/>
  <c r="L581" i="17"/>
  <c r="O581" i="17" s="1"/>
  <c r="L582" i="17"/>
  <c r="O582" i="17" s="1"/>
  <c r="L583" i="17"/>
  <c r="O583" i="17" s="1"/>
  <c r="L584" i="17"/>
  <c r="O584" i="17" s="1"/>
  <c r="L585" i="17"/>
  <c r="O585" i="17" s="1"/>
  <c r="L586" i="17"/>
  <c r="O586" i="17" s="1"/>
  <c r="L587" i="17"/>
  <c r="O587" i="17" s="1"/>
  <c r="L588" i="17"/>
  <c r="O588" i="17" s="1"/>
  <c r="L589" i="17"/>
  <c r="O589" i="17" s="1"/>
  <c r="L590" i="17"/>
  <c r="O590" i="17" s="1"/>
  <c r="L591" i="17"/>
  <c r="O591" i="17" s="1"/>
  <c r="L592" i="17"/>
  <c r="O592" i="17" s="1"/>
  <c r="L593" i="17"/>
  <c r="O593" i="17" s="1"/>
  <c r="L594" i="17"/>
  <c r="O594" i="17" s="1"/>
  <c r="L595" i="17"/>
  <c r="O595" i="17" s="1"/>
  <c r="L596" i="17"/>
  <c r="O596" i="17" s="1"/>
  <c r="L597" i="17"/>
  <c r="O597" i="17" s="1"/>
  <c r="L598" i="17"/>
  <c r="O598" i="17" s="1"/>
  <c r="L599" i="17"/>
  <c r="O599" i="17" s="1"/>
  <c r="L600" i="17"/>
  <c r="O600" i="17" s="1"/>
  <c r="L601" i="17"/>
  <c r="O601" i="17" s="1"/>
  <c r="L602" i="17"/>
  <c r="O602" i="17" s="1"/>
  <c r="L603" i="17"/>
  <c r="O603" i="17" s="1"/>
  <c r="L604" i="17"/>
  <c r="O604" i="17" s="1"/>
  <c r="L605" i="17"/>
  <c r="O605" i="17" s="1"/>
  <c r="L606" i="17"/>
  <c r="O606" i="17" s="1"/>
  <c r="L607" i="17"/>
  <c r="O607" i="17" s="1"/>
  <c r="L608" i="17"/>
  <c r="O608" i="17" s="1"/>
  <c r="L609" i="17"/>
  <c r="O609" i="17" s="1"/>
  <c r="L610" i="17"/>
  <c r="O610" i="17" s="1"/>
  <c r="L611" i="17"/>
  <c r="O611" i="17" s="1"/>
  <c r="L612" i="17"/>
  <c r="O612" i="17" s="1"/>
  <c r="L613" i="17"/>
  <c r="O613" i="17" s="1"/>
  <c r="L614" i="17"/>
  <c r="O614" i="17" s="1"/>
  <c r="L615" i="17"/>
  <c r="O615" i="17" s="1"/>
  <c r="L616" i="17"/>
  <c r="O616" i="17" s="1"/>
  <c r="L617" i="17"/>
  <c r="O617" i="17" s="1"/>
  <c r="L618" i="17"/>
  <c r="O618" i="17" s="1"/>
  <c r="L619" i="17"/>
  <c r="O619" i="17" s="1"/>
  <c r="L620" i="17"/>
  <c r="O620" i="17" s="1"/>
  <c r="L621" i="17"/>
  <c r="O621" i="17" s="1"/>
  <c r="L622" i="17"/>
  <c r="O622" i="17" s="1"/>
  <c r="L623" i="17"/>
  <c r="O623" i="17" s="1"/>
  <c r="L624" i="17"/>
  <c r="O624" i="17" s="1"/>
  <c r="L625" i="17"/>
  <c r="O625" i="17" s="1"/>
  <c r="L626" i="17"/>
  <c r="O626" i="17" s="1"/>
  <c r="L627" i="17"/>
  <c r="O627" i="17" s="1"/>
  <c r="L628" i="17"/>
  <c r="O628" i="17" s="1"/>
  <c r="L629" i="17"/>
  <c r="O629" i="17" s="1"/>
  <c r="L630" i="17"/>
  <c r="O630" i="17" s="1"/>
  <c r="L631" i="17"/>
  <c r="O631" i="17" s="1"/>
  <c r="L632" i="17"/>
  <c r="O632" i="17" s="1"/>
  <c r="L633" i="17"/>
  <c r="O633" i="17" s="1"/>
  <c r="L634" i="17"/>
  <c r="O634" i="17" s="1"/>
  <c r="L635" i="17"/>
  <c r="O635" i="17" s="1"/>
  <c r="L636" i="17"/>
  <c r="O636" i="17" s="1"/>
  <c r="L637" i="17"/>
  <c r="O637" i="17" s="1"/>
  <c r="L638" i="17"/>
  <c r="O638" i="17" s="1"/>
  <c r="L639" i="17"/>
  <c r="O639" i="17" s="1"/>
  <c r="L640" i="17"/>
  <c r="O640" i="17" s="1"/>
  <c r="L641" i="17"/>
  <c r="O641" i="17" s="1"/>
  <c r="L642" i="17"/>
  <c r="O642" i="17" s="1"/>
  <c r="L643" i="17"/>
  <c r="O643" i="17" s="1"/>
  <c r="L644" i="17"/>
  <c r="O644" i="17" s="1"/>
  <c r="L645" i="17"/>
  <c r="O645" i="17" s="1"/>
  <c r="L646" i="17"/>
  <c r="O646" i="17" s="1"/>
  <c r="L647" i="17"/>
  <c r="O647" i="17" s="1"/>
  <c r="L648" i="17"/>
  <c r="O648" i="17" s="1"/>
  <c r="L649" i="17"/>
  <c r="O649" i="17" s="1"/>
  <c r="L650" i="17"/>
  <c r="O650" i="17" s="1"/>
  <c r="L651" i="17"/>
  <c r="O651" i="17" s="1"/>
  <c r="L652" i="17"/>
  <c r="O652" i="17" s="1"/>
  <c r="L653" i="17"/>
  <c r="O653" i="17" s="1"/>
  <c r="L654" i="17"/>
  <c r="O654" i="17" s="1"/>
  <c r="L655" i="17"/>
  <c r="O655" i="17" s="1"/>
  <c r="L656" i="17"/>
  <c r="O656" i="17" s="1"/>
  <c r="L657" i="17"/>
  <c r="O657" i="17" s="1"/>
  <c r="L658" i="17"/>
  <c r="O658" i="17" s="1"/>
  <c r="L659" i="17"/>
  <c r="O659" i="17" s="1"/>
  <c r="L660" i="17"/>
  <c r="O660" i="17" s="1"/>
  <c r="L661" i="17"/>
  <c r="O661" i="17" s="1"/>
  <c r="L662" i="17"/>
  <c r="O662" i="17" s="1"/>
  <c r="L663" i="17"/>
  <c r="O663" i="17" s="1"/>
  <c r="L664" i="17"/>
  <c r="O664" i="17" s="1"/>
  <c r="L665" i="17"/>
  <c r="O665" i="17" s="1"/>
  <c r="L666" i="17"/>
  <c r="O666" i="17" s="1"/>
  <c r="L667" i="17"/>
  <c r="O667" i="17" s="1"/>
  <c r="L668" i="17"/>
  <c r="O668" i="17" s="1"/>
  <c r="L669" i="17"/>
  <c r="O669" i="17" s="1"/>
  <c r="L670" i="17"/>
  <c r="O670" i="17" s="1"/>
  <c r="L671" i="17"/>
  <c r="O671" i="17" s="1"/>
  <c r="L672" i="17"/>
  <c r="O672" i="17" s="1"/>
  <c r="L673" i="17"/>
  <c r="O673" i="17" s="1"/>
  <c r="L674" i="17"/>
  <c r="O674" i="17" s="1"/>
  <c r="L675" i="17"/>
  <c r="O675" i="17" s="1"/>
  <c r="L676" i="17"/>
  <c r="O676" i="17" s="1"/>
  <c r="L677" i="17"/>
  <c r="O677" i="17" s="1"/>
  <c r="L678" i="17"/>
  <c r="O678" i="17" s="1"/>
  <c r="L679" i="17"/>
  <c r="O679" i="17" s="1"/>
  <c r="L680" i="17"/>
  <c r="O680" i="17" s="1"/>
  <c r="L681" i="17"/>
  <c r="O681" i="17" s="1"/>
  <c r="L682" i="17"/>
  <c r="O682" i="17" s="1"/>
  <c r="L683" i="17"/>
  <c r="O683" i="17" s="1"/>
  <c r="L684" i="17"/>
  <c r="O684" i="17" s="1"/>
  <c r="L685" i="17"/>
  <c r="O685" i="17" s="1"/>
  <c r="L686" i="17"/>
  <c r="O686" i="17" s="1"/>
  <c r="L687" i="17"/>
  <c r="O687" i="17" s="1"/>
  <c r="L688" i="17"/>
  <c r="O688" i="17" s="1"/>
  <c r="L689" i="17"/>
  <c r="O689" i="17" s="1"/>
  <c r="L690" i="17"/>
  <c r="O690" i="17" s="1"/>
  <c r="L691" i="17"/>
  <c r="O691" i="17" s="1"/>
  <c r="L692" i="17"/>
  <c r="O692" i="17" s="1"/>
  <c r="L693" i="17"/>
  <c r="O693" i="17" s="1"/>
  <c r="L694" i="17"/>
  <c r="O694" i="17" s="1"/>
  <c r="L695" i="17"/>
  <c r="O695" i="17" s="1"/>
  <c r="L696" i="17"/>
  <c r="O696" i="17" s="1"/>
  <c r="L697" i="17"/>
  <c r="O697" i="17" s="1"/>
  <c r="L698" i="17"/>
  <c r="O698" i="17" s="1"/>
  <c r="L699" i="17"/>
  <c r="O699" i="17" s="1"/>
  <c r="L700" i="17"/>
  <c r="O700" i="17" s="1"/>
  <c r="L701" i="17"/>
  <c r="O701" i="17" s="1"/>
  <c r="L702" i="17"/>
  <c r="O702" i="17" s="1"/>
  <c r="L703" i="17"/>
  <c r="O703" i="17" s="1"/>
  <c r="L704" i="17"/>
  <c r="O704" i="17" s="1"/>
  <c r="L705" i="17"/>
  <c r="O705" i="17" s="1"/>
  <c r="L706" i="17"/>
  <c r="O706" i="17" s="1"/>
  <c r="L707" i="17"/>
  <c r="O707" i="17" s="1"/>
  <c r="L708" i="17"/>
  <c r="O708" i="17" s="1"/>
  <c r="L709" i="17"/>
  <c r="O709" i="17" s="1"/>
  <c r="L710" i="17"/>
  <c r="O710" i="17" s="1"/>
  <c r="L711" i="17"/>
  <c r="O711" i="17" s="1"/>
  <c r="L712" i="17"/>
  <c r="O712" i="17" s="1"/>
  <c r="L713" i="17"/>
  <c r="O713" i="17" s="1"/>
  <c r="L714" i="17"/>
  <c r="O714" i="17" s="1"/>
  <c r="L715" i="17"/>
  <c r="O715" i="17" s="1"/>
  <c r="L716" i="17"/>
  <c r="O716" i="17" s="1"/>
  <c r="L717" i="17"/>
  <c r="O717" i="17" s="1"/>
  <c r="L718" i="17"/>
  <c r="O718" i="17" s="1"/>
  <c r="L719" i="17"/>
  <c r="O719" i="17" s="1"/>
  <c r="L720" i="17"/>
  <c r="O720" i="17" s="1"/>
  <c r="L721" i="17"/>
  <c r="O721" i="17" s="1"/>
  <c r="L722" i="17"/>
  <c r="O722" i="17" s="1"/>
  <c r="L723" i="17"/>
  <c r="O723" i="17" s="1"/>
  <c r="L724" i="17"/>
  <c r="O724" i="17" s="1"/>
  <c r="L725" i="17"/>
  <c r="O725" i="17" s="1"/>
  <c r="L726" i="17"/>
  <c r="O726" i="17" s="1"/>
  <c r="L727" i="17"/>
  <c r="O727" i="17" s="1"/>
  <c r="L728" i="17"/>
  <c r="O728" i="17" s="1"/>
  <c r="L729" i="17"/>
  <c r="O729" i="17" s="1"/>
  <c r="L730" i="17"/>
  <c r="O730" i="17" s="1"/>
  <c r="L731" i="17"/>
  <c r="O731" i="17" s="1"/>
  <c r="L732" i="17"/>
  <c r="O732" i="17" s="1"/>
  <c r="L733" i="17"/>
  <c r="O733" i="17" s="1"/>
  <c r="L734" i="17"/>
  <c r="O734" i="17" s="1"/>
  <c r="L735" i="17"/>
  <c r="O735" i="17" s="1"/>
  <c r="L736" i="17"/>
  <c r="O736" i="17" s="1"/>
  <c r="L737" i="17"/>
  <c r="O737" i="17" s="1"/>
  <c r="L738" i="17"/>
  <c r="O738" i="17" s="1"/>
  <c r="L739" i="17"/>
  <c r="O739" i="17" s="1"/>
  <c r="L740" i="17"/>
  <c r="O740" i="17" s="1"/>
  <c r="L741" i="17"/>
  <c r="O741" i="17" s="1"/>
  <c r="L742" i="17"/>
  <c r="O742" i="17" s="1"/>
  <c r="L743" i="17"/>
  <c r="O743" i="17" s="1"/>
  <c r="L744" i="17"/>
  <c r="O744" i="17" s="1"/>
  <c r="L745" i="17"/>
  <c r="O745" i="17" s="1"/>
  <c r="L746" i="17"/>
  <c r="O746" i="17" s="1"/>
  <c r="L747" i="17"/>
  <c r="O747" i="17" s="1"/>
  <c r="L748" i="17"/>
  <c r="O748" i="17" s="1"/>
  <c r="L749" i="17"/>
  <c r="O749" i="17" s="1"/>
  <c r="L750" i="17"/>
  <c r="O750" i="17" s="1"/>
  <c r="L751" i="17"/>
  <c r="O751" i="17" s="1"/>
  <c r="L752" i="17"/>
  <c r="O752" i="17" s="1"/>
  <c r="L753" i="17"/>
  <c r="O753" i="17" s="1"/>
  <c r="L754" i="17"/>
  <c r="O754" i="17" s="1"/>
  <c r="L755" i="17"/>
  <c r="O755" i="17" s="1"/>
  <c r="L756" i="17"/>
  <c r="O756" i="17" s="1"/>
  <c r="L757" i="17"/>
  <c r="O757" i="17" s="1"/>
  <c r="L758" i="17"/>
  <c r="O758" i="17" s="1"/>
  <c r="L759" i="17"/>
  <c r="O759" i="17" s="1"/>
  <c r="L760" i="17"/>
  <c r="O760" i="17" s="1"/>
  <c r="L761" i="17"/>
  <c r="O761" i="17" s="1"/>
  <c r="L762" i="17"/>
  <c r="O762" i="17" s="1"/>
  <c r="L763" i="17"/>
  <c r="O763" i="17" s="1"/>
  <c r="L764" i="17"/>
  <c r="O764" i="17" s="1"/>
  <c r="L765" i="17"/>
  <c r="O765" i="17" s="1"/>
  <c r="L766" i="17"/>
  <c r="O766" i="17" s="1"/>
  <c r="L767" i="17"/>
  <c r="O767" i="17" s="1"/>
  <c r="L768" i="17"/>
  <c r="O768" i="17" s="1"/>
  <c r="L769" i="17"/>
  <c r="O769" i="17" s="1"/>
  <c r="L770" i="17"/>
  <c r="O770" i="17" s="1"/>
  <c r="L771" i="17"/>
  <c r="O771" i="17" s="1"/>
  <c r="L772" i="17"/>
  <c r="O772" i="17" s="1"/>
  <c r="L773" i="17"/>
  <c r="O773" i="17" s="1"/>
  <c r="L774" i="17"/>
  <c r="O774" i="17" s="1"/>
  <c r="L775" i="17"/>
  <c r="O775" i="17" s="1"/>
  <c r="L776" i="17"/>
  <c r="O776" i="17" s="1"/>
  <c r="L777" i="17"/>
  <c r="O777" i="17" s="1"/>
  <c r="L778" i="17"/>
  <c r="O778" i="17" s="1"/>
  <c r="L779" i="17"/>
  <c r="O779" i="17" s="1"/>
  <c r="L780" i="17"/>
  <c r="O780" i="17" s="1"/>
  <c r="L781" i="17"/>
  <c r="O781" i="17" s="1"/>
  <c r="L782" i="17"/>
  <c r="O782" i="17" s="1"/>
  <c r="L783" i="17"/>
  <c r="O783" i="17" s="1"/>
  <c r="L784" i="17"/>
  <c r="O784" i="17" s="1"/>
  <c r="L785" i="17"/>
  <c r="O785" i="17" s="1"/>
  <c r="L786" i="17"/>
  <c r="O786" i="17" s="1"/>
  <c r="L787" i="17"/>
  <c r="O787" i="17" s="1"/>
  <c r="L788" i="17"/>
  <c r="O788" i="17" s="1"/>
  <c r="L789" i="17"/>
  <c r="O789" i="17" s="1"/>
  <c r="L790" i="17"/>
  <c r="O790" i="17" s="1"/>
  <c r="L791" i="17"/>
  <c r="O791" i="17" s="1"/>
  <c r="L792" i="17"/>
  <c r="O792" i="17" s="1"/>
  <c r="L793" i="17"/>
  <c r="O793" i="17" s="1"/>
  <c r="L794" i="17"/>
  <c r="O794" i="17" s="1"/>
  <c r="L795" i="17"/>
  <c r="O795" i="17" s="1"/>
  <c r="L796" i="17"/>
  <c r="O796" i="17" s="1"/>
  <c r="L797" i="17"/>
  <c r="O797" i="17" s="1"/>
  <c r="L798" i="17"/>
  <c r="O798" i="17" s="1"/>
  <c r="L799" i="17"/>
  <c r="O799" i="17" s="1"/>
  <c r="L800" i="17"/>
  <c r="O800" i="17" s="1"/>
  <c r="L801" i="17"/>
  <c r="O801" i="17" s="1"/>
  <c r="L802" i="17"/>
  <c r="O802" i="17" s="1"/>
  <c r="L803" i="17"/>
  <c r="O803" i="17" s="1"/>
  <c r="L804" i="17"/>
  <c r="O804" i="17" s="1"/>
  <c r="L805" i="17"/>
  <c r="O805" i="17" s="1"/>
  <c r="L806" i="17"/>
  <c r="O806" i="17" s="1"/>
  <c r="L807" i="17"/>
  <c r="O807" i="17" s="1"/>
  <c r="L808" i="17"/>
  <c r="O808" i="17" s="1"/>
  <c r="L809" i="17"/>
  <c r="O809" i="17" s="1"/>
  <c r="L810" i="17"/>
  <c r="O810" i="17" s="1"/>
  <c r="L811" i="17"/>
  <c r="O811" i="17" s="1"/>
  <c r="L812" i="17"/>
  <c r="O812" i="17" s="1"/>
  <c r="L813" i="17"/>
  <c r="O813" i="17" s="1"/>
  <c r="L814" i="17"/>
  <c r="O814" i="17" s="1"/>
  <c r="L815" i="17"/>
  <c r="O815" i="17" s="1"/>
  <c r="L816" i="17"/>
  <c r="O816" i="17" s="1"/>
  <c r="L817" i="17"/>
  <c r="O817" i="17" s="1"/>
  <c r="L818" i="17"/>
  <c r="O818" i="17" s="1"/>
  <c r="L819" i="17"/>
  <c r="O819" i="17" s="1"/>
  <c r="L820" i="17"/>
  <c r="O820" i="17" s="1"/>
  <c r="L821" i="17"/>
  <c r="O821" i="17" s="1"/>
  <c r="L822" i="17"/>
  <c r="O822" i="17" s="1"/>
  <c r="L823" i="17"/>
  <c r="O823" i="17" s="1"/>
  <c r="L824" i="17"/>
  <c r="O824" i="17" s="1"/>
  <c r="L825" i="17"/>
  <c r="O825" i="17" s="1"/>
  <c r="L826" i="17"/>
  <c r="O826" i="17" s="1"/>
  <c r="L827" i="17"/>
  <c r="O827" i="17" s="1"/>
  <c r="L828" i="17"/>
  <c r="O828" i="17" s="1"/>
  <c r="L829" i="17"/>
  <c r="O829" i="17" s="1"/>
  <c r="L830" i="17"/>
  <c r="O830" i="17" s="1"/>
  <c r="L831" i="17"/>
  <c r="O831" i="17" s="1"/>
  <c r="L832" i="17"/>
  <c r="O832" i="17" s="1"/>
  <c r="L833" i="17"/>
  <c r="O833" i="17" s="1"/>
  <c r="L834" i="17"/>
  <c r="O834" i="17" s="1"/>
  <c r="L835" i="17"/>
  <c r="O835" i="17" s="1"/>
  <c r="L836" i="17"/>
  <c r="O836" i="17" s="1"/>
  <c r="L837" i="17"/>
  <c r="O837" i="17" s="1"/>
  <c r="L838" i="17"/>
  <c r="O838" i="17" s="1"/>
  <c r="L839" i="17"/>
  <c r="O839" i="17" s="1"/>
  <c r="L840" i="17"/>
  <c r="O840" i="17" s="1"/>
  <c r="L841" i="17"/>
  <c r="O841" i="17" s="1"/>
  <c r="L842" i="17"/>
  <c r="O842" i="17" s="1"/>
  <c r="L843" i="17"/>
  <c r="O843" i="17" s="1"/>
  <c r="L844" i="17"/>
  <c r="O844" i="17" s="1"/>
  <c r="L845" i="17"/>
  <c r="O845" i="17" s="1"/>
  <c r="L846" i="17"/>
  <c r="O846" i="17" s="1"/>
  <c r="L847" i="17"/>
  <c r="O847" i="17" s="1"/>
  <c r="L848" i="17"/>
  <c r="O848" i="17" s="1"/>
  <c r="L849" i="17"/>
  <c r="O849" i="17" s="1"/>
  <c r="L850" i="17"/>
  <c r="O850" i="17" s="1"/>
  <c r="L851" i="17"/>
  <c r="O851" i="17" s="1"/>
  <c r="L852" i="17"/>
  <c r="O852" i="17" s="1"/>
  <c r="L853" i="17"/>
  <c r="O853" i="17" s="1"/>
  <c r="L854" i="17"/>
  <c r="O854" i="17" s="1"/>
  <c r="L855" i="17"/>
  <c r="O855" i="17" s="1"/>
  <c r="L856" i="17"/>
  <c r="O856" i="17" s="1"/>
  <c r="L857" i="17"/>
  <c r="O857" i="17" s="1"/>
  <c r="L858" i="17"/>
  <c r="O858" i="17" s="1"/>
  <c r="L859" i="17"/>
  <c r="O859" i="17" s="1"/>
  <c r="L860" i="17"/>
  <c r="O860" i="17" s="1"/>
  <c r="L861" i="17"/>
  <c r="O861" i="17" s="1"/>
  <c r="L862" i="17"/>
  <c r="O862" i="17" s="1"/>
  <c r="L863" i="17"/>
  <c r="O863" i="17" s="1"/>
  <c r="L864" i="17"/>
  <c r="O864" i="17" s="1"/>
  <c r="L865" i="17"/>
  <c r="O865" i="17" s="1"/>
  <c r="L866" i="17"/>
  <c r="O866" i="17" s="1"/>
  <c r="L867" i="17"/>
  <c r="O867" i="17" s="1"/>
  <c r="L868" i="17"/>
  <c r="O868" i="17" s="1"/>
  <c r="L869" i="17"/>
  <c r="O869" i="17" s="1"/>
  <c r="L870" i="17"/>
  <c r="O870" i="17" s="1"/>
  <c r="L871" i="17"/>
  <c r="O871" i="17" s="1"/>
  <c r="L872" i="17"/>
  <c r="O872" i="17" s="1"/>
  <c r="L873" i="17"/>
  <c r="O873" i="17" s="1"/>
  <c r="L874" i="17"/>
  <c r="O874" i="17" s="1"/>
  <c r="L875" i="17"/>
  <c r="O875" i="17" s="1"/>
  <c r="L876" i="17"/>
  <c r="O876" i="17" s="1"/>
  <c r="L877" i="17"/>
  <c r="O877" i="17" s="1"/>
  <c r="L878" i="17"/>
  <c r="O878" i="17" s="1"/>
  <c r="L879" i="17"/>
  <c r="O879" i="17" s="1"/>
  <c r="L880" i="17"/>
  <c r="O880" i="17" s="1"/>
  <c r="L881" i="17"/>
  <c r="O881" i="17" s="1"/>
  <c r="L882" i="17"/>
  <c r="O882" i="17" s="1"/>
  <c r="L883" i="17"/>
  <c r="O883" i="17" s="1"/>
  <c r="L884" i="17"/>
  <c r="O884" i="17" s="1"/>
  <c r="L885" i="17"/>
  <c r="O885" i="17" s="1"/>
  <c r="L886" i="17"/>
  <c r="O886" i="17" s="1"/>
  <c r="L887" i="17"/>
  <c r="O887" i="17" s="1"/>
  <c r="L888" i="17"/>
  <c r="O888" i="17" s="1"/>
  <c r="L889" i="17"/>
  <c r="O889" i="17" s="1"/>
  <c r="L890" i="17"/>
  <c r="O890" i="17" s="1"/>
  <c r="L891" i="17"/>
  <c r="O891" i="17" s="1"/>
  <c r="L892" i="17"/>
  <c r="O892" i="17" s="1"/>
  <c r="L893" i="17"/>
  <c r="O893" i="17" s="1"/>
  <c r="L894" i="17"/>
  <c r="O894" i="17" s="1"/>
  <c r="L895" i="17"/>
  <c r="O895" i="17" s="1"/>
  <c r="L896" i="17"/>
  <c r="O896" i="17" s="1"/>
  <c r="L897" i="17"/>
  <c r="O897" i="17" s="1"/>
  <c r="L898" i="17"/>
  <c r="O898" i="17" s="1"/>
  <c r="L899" i="17"/>
  <c r="O899" i="17" s="1"/>
  <c r="L900" i="17"/>
  <c r="O900" i="17" s="1"/>
  <c r="L901" i="17"/>
  <c r="O901" i="17" s="1"/>
  <c r="L902" i="17"/>
  <c r="O902" i="17" s="1"/>
  <c r="L903" i="17"/>
  <c r="O903" i="17" s="1"/>
  <c r="L904" i="17"/>
  <c r="O904" i="17" s="1"/>
  <c r="L905" i="17"/>
  <c r="O905" i="17" s="1"/>
  <c r="L906" i="17"/>
  <c r="O906" i="17" s="1"/>
  <c r="L907" i="17"/>
  <c r="O907" i="17" s="1"/>
  <c r="L908" i="17"/>
  <c r="O908" i="17" s="1"/>
  <c r="L909" i="17"/>
  <c r="O909" i="17" s="1"/>
  <c r="L910" i="17"/>
  <c r="O910" i="17" s="1"/>
  <c r="L911" i="17"/>
  <c r="O911" i="17" s="1"/>
  <c r="L912" i="17"/>
  <c r="O912" i="17" s="1"/>
  <c r="L913" i="17"/>
  <c r="O913" i="17" s="1"/>
  <c r="L914" i="17"/>
  <c r="O914" i="17" s="1"/>
  <c r="L915" i="17"/>
  <c r="O915" i="17" s="1"/>
  <c r="L916" i="17"/>
  <c r="O916" i="17" s="1"/>
  <c r="L917" i="17"/>
  <c r="O917" i="17" s="1"/>
  <c r="L918" i="17"/>
  <c r="O918" i="17" s="1"/>
  <c r="L919" i="17"/>
  <c r="O919" i="17" s="1"/>
  <c r="L920" i="17"/>
  <c r="O920" i="17" s="1"/>
  <c r="L921" i="17"/>
  <c r="O921" i="17" s="1"/>
  <c r="L922" i="17"/>
  <c r="O922" i="17" s="1"/>
  <c r="L923" i="17"/>
  <c r="O923" i="17" s="1"/>
  <c r="L924" i="17"/>
  <c r="O924" i="17" s="1"/>
  <c r="L925" i="17"/>
  <c r="O925" i="17" s="1"/>
  <c r="L926" i="17"/>
  <c r="O926" i="17" s="1"/>
  <c r="L927" i="17"/>
  <c r="O927" i="17" s="1"/>
  <c r="L928" i="17"/>
  <c r="O928" i="17" s="1"/>
  <c r="L929" i="17"/>
  <c r="O929" i="17" s="1"/>
  <c r="L930" i="17"/>
  <c r="O930" i="17" s="1"/>
  <c r="L931" i="17"/>
  <c r="O931" i="17" s="1"/>
  <c r="L932" i="17"/>
  <c r="O932" i="17" s="1"/>
  <c r="L933" i="17"/>
  <c r="O933" i="17" s="1"/>
  <c r="L934" i="17"/>
  <c r="O934" i="17" s="1"/>
  <c r="L935" i="17"/>
  <c r="O935" i="17" s="1"/>
  <c r="L936" i="17"/>
  <c r="O936" i="17" s="1"/>
  <c r="L937" i="17"/>
  <c r="O937" i="17" s="1"/>
  <c r="L938" i="17"/>
  <c r="O938" i="17" s="1"/>
  <c r="L939" i="17"/>
  <c r="O939" i="17" s="1"/>
  <c r="L940" i="17"/>
  <c r="O940" i="17" s="1"/>
  <c r="L941" i="17"/>
  <c r="O941" i="17" s="1"/>
  <c r="L942" i="17"/>
  <c r="O942" i="17" s="1"/>
  <c r="L943" i="17"/>
  <c r="O943" i="17" s="1"/>
  <c r="L944" i="17"/>
  <c r="O944" i="17" s="1"/>
  <c r="L945" i="17"/>
  <c r="O945" i="17" s="1"/>
  <c r="L946" i="17"/>
  <c r="O946" i="17" s="1"/>
  <c r="L947" i="17"/>
  <c r="O947" i="17" s="1"/>
  <c r="L948" i="17"/>
  <c r="O948" i="17" s="1"/>
  <c r="L949" i="17"/>
  <c r="O949" i="17" s="1"/>
  <c r="L950" i="17"/>
  <c r="O950" i="17" s="1"/>
  <c r="L951" i="17"/>
  <c r="O951" i="17" s="1"/>
  <c r="L952" i="17"/>
  <c r="O952" i="17" s="1"/>
  <c r="L953" i="17"/>
  <c r="O953" i="17" s="1"/>
  <c r="L954" i="17"/>
  <c r="O954" i="17" s="1"/>
  <c r="L955" i="17"/>
  <c r="O955" i="17" s="1"/>
  <c r="L956" i="17"/>
  <c r="O956" i="17" s="1"/>
  <c r="L957" i="17"/>
  <c r="O957" i="17" s="1"/>
  <c r="L958" i="17"/>
  <c r="O958" i="17" s="1"/>
  <c r="L959" i="17"/>
  <c r="O959" i="17" s="1"/>
  <c r="L960" i="17"/>
  <c r="O960" i="17" s="1"/>
  <c r="L961" i="17"/>
  <c r="O961" i="17" s="1"/>
  <c r="L962" i="17"/>
  <c r="O962" i="17" s="1"/>
  <c r="L963" i="17"/>
  <c r="O963" i="17" s="1"/>
  <c r="L964" i="17"/>
  <c r="O964" i="17" s="1"/>
  <c r="L965" i="17"/>
  <c r="O965" i="17" s="1"/>
  <c r="L966" i="17"/>
  <c r="O966" i="17" s="1"/>
  <c r="L967" i="17"/>
  <c r="O967" i="17" s="1"/>
  <c r="L968" i="17"/>
  <c r="O968" i="17" s="1"/>
  <c r="L969" i="17"/>
  <c r="O969" i="17" s="1"/>
  <c r="L970" i="17"/>
  <c r="O970" i="17" s="1"/>
  <c r="L971" i="17"/>
  <c r="O971" i="17" s="1"/>
  <c r="L972" i="17"/>
  <c r="O972" i="17" s="1"/>
  <c r="L973" i="17"/>
  <c r="O973" i="17" s="1"/>
  <c r="L974" i="17"/>
  <c r="O974" i="17" s="1"/>
  <c r="L975" i="17"/>
  <c r="O975" i="17" s="1"/>
  <c r="L976" i="17"/>
  <c r="O976" i="17" s="1"/>
  <c r="L977" i="17"/>
  <c r="O977" i="17" s="1"/>
  <c r="L978" i="17"/>
  <c r="O978" i="17" s="1"/>
  <c r="L979" i="17"/>
  <c r="O979" i="17" s="1"/>
  <c r="L980" i="17"/>
  <c r="O980" i="17" s="1"/>
  <c r="L981" i="17"/>
  <c r="O981" i="17" s="1"/>
  <c r="L982" i="17"/>
  <c r="O982" i="17" s="1"/>
  <c r="L983" i="17"/>
  <c r="O983" i="17" s="1"/>
  <c r="L984" i="17"/>
  <c r="O984" i="17" s="1"/>
  <c r="L985" i="17"/>
  <c r="O985" i="17" s="1"/>
  <c r="L986" i="17"/>
  <c r="O986" i="17" s="1"/>
  <c r="L987" i="17"/>
  <c r="O987" i="17" s="1"/>
  <c r="L988" i="17"/>
  <c r="O988" i="17" s="1"/>
  <c r="L989" i="17"/>
  <c r="O989" i="17" s="1"/>
  <c r="L990" i="17"/>
  <c r="O990" i="17" s="1"/>
  <c r="L991" i="17"/>
  <c r="O991" i="17" s="1"/>
  <c r="L992" i="17"/>
  <c r="O992" i="17" s="1"/>
  <c r="L993" i="17"/>
  <c r="O993" i="17" s="1"/>
  <c r="L994" i="17"/>
  <c r="O994" i="17" s="1"/>
  <c r="L995" i="17"/>
  <c r="O995" i="17" s="1"/>
  <c r="L996" i="17"/>
  <c r="O996" i="17" s="1"/>
  <c r="L997" i="17"/>
  <c r="O997" i="17" s="1"/>
  <c r="L998" i="17"/>
  <c r="O998" i="17" s="1"/>
  <c r="L999" i="17"/>
  <c r="O999" i="17" s="1"/>
  <c r="L1000" i="17"/>
  <c r="O1000" i="17" s="1"/>
  <c r="L1001" i="17"/>
  <c r="O1001" i="17" s="1"/>
  <c r="L1002" i="17"/>
  <c r="O1002" i="17" s="1"/>
  <c r="L1003" i="17"/>
  <c r="O1003" i="17" s="1"/>
  <c r="L1004" i="17"/>
  <c r="O1004" i="17" s="1"/>
  <c r="L1005" i="17"/>
  <c r="O1005" i="17" s="1"/>
  <c r="L1006" i="17"/>
  <c r="O1006" i="17" s="1"/>
  <c r="L1007" i="17"/>
  <c r="O1007" i="17" s="1"/>
  <c r="L1008" i="17"/>
  <c r="O1008" i="17" s="1"/>
  <c r="L1009" i="17"/>
  <c r="O1009" i="17" s="1"/>
  <c r="L1010" i="17"/>
  <c r="O1010" i="17" s="1"/>
  <c r="L1011" i="17"/>
  <c r="O1011" i="17" s="1"/>
  <c r="L1012" i="17"/>
  <c r="O1012" i="17" s="1"/>
  <c r="L1013" i="17"/>
  <c r="O1013" i="17" s="1"/>
  <c r="L1014" i="17"/>
  <c r="O1014" i="17" s="1"/>
  <c r="L1015" i="17"/>
  <c r="O1015" i="17" s="1"/>
  <c r="L17" i="17"/>
  <c r="U1015" i="7"/>
  <c r="U1014" i="7"/>
  <c r="U1013" i="7"/>
  <c r="U1012" i="7"/>
  <c r="U1011" i="7"/>
  <c r="U1010" i="7"/>
  <c r="U1009" i="7"/>
  <c r="U1008" i="7"/>
  <c r="U1007" i="7"/>
  <c r="U1006" i="7"/>
  <c r="U1005" i="7"/>
  <c r="U1004" i="7"/>
  <c r="U1003" i="7"/>
  <c r="U1002" i="7"/>
  <c r="U1001" i="7"/>
  <c r="U1000" i="7"/>
  <c r="U999" i="7"/>
  <c r="U998" i="7"/>
  <c r="U997" i="7"/>
  <c r="U996" i="7"/>
  <c r="U995" i="7"/>
  <c r="U994" i="7"/>
  <c r="U993" i="7"/>
  <c r="U992" i="7"/>
  <c r="U991" i="7"/>
  <c r="U990" i="7"/>
  <c r="U989" i="7"/>
  <c r="U988" i="7"/>
  <c r="U987" i="7"/>
  <c r="U986" i="7"/>
  <c r="U985" i="7"/>
  <c r="U984" i="7"/>
  <c r="U983" i="7"/>
  <c r="U982" i="7"/>
  <c r="U981" i="7"/>
  <c r="U980" i="7"/>
  <c r="U979" i="7"/>
  <c r="U978" i="7"/>
  <c r="U977" i="7"/>
  <c r="U976" i="7"/>
  <c r="U975" i="7"/>
  <c r="U974" i="7"/>
  <c r="U973" i="7"/>
  <c r="U972" i="7"/>
  <c r="U971" i="7"/>
  <c r="U970" i="7"/>
  <c r="U969" i="7"/>
  <c r="U968" i="7"/>
  <c r="U967" i="7"/>
  <c r="U966" i="7"/>
  <c r="U965" i="7"/>
  <c r="U964" i="7"/>
  <c r="U963" i="7"/>
  <c r="U962" i="7"/>
  <c r="U961" i="7"/>
  <c r="U960" i="7"/>
  <c r="U959" i="7"/>
  <c r="U958" i="7"/>
  <c r="U957" i="7"/>
  <c r="U956" i="7"/>
  <c r="U955" i="7"/>
  <c r="U954" i="7"/>
  <c r="U953" i="7"/>
  <c r="U952" i="7"/>
  <c r="U951" i="7"/>
  <c r="U950" i="7"/>
  <c r="U949" i="7"/>
  <c r="U948" i="7"/>
  <c r="U947" i="7"/>
  <c r="U946" i="7"/>
  <c r="U945" i="7"/>
  <c r="U944" i="7"/>
  <c r="U943" i="7"/>
  <c r="U942" i="7"/>
  <c r="U941" i="7"/>
  <c r="U940" i="7"/>
  <c r="U939" i="7"/>
  <c r="U938" i="7"/>
  <c r="U937" i="7"/>
  <c r="U936" i="7"/>
  <c r="U935" i="7"/>
  <c r="U934" i="7"/>
  <c r="U933" i="7"/>
  <c r="U932" i="7"/>
  <c r="U931" i="7"/>
  <c r="U930" i="7"/>
  <c r="U929" i="7"/>
  <c r="U928" i="7"/>
  <c r="U927" i="7"/>
  <c r="U926" i="7"/>
  <c r="U925" i="7"/>
  <c r="U924" i="7"/>
  <c r="U923" i="7"/>
  <c r="U922" i="7"/>
  <c r="U921" i="7"/>
  <c r="U920" i="7"/>
  <c r="U919" i="7"/>
  <c r="U918" i="7"/>
  <c r="U917" i="7"/>
  <c r="U916" i="7"/>
  <c r="U915" i="7"/>
  <c r="U914" i="7"/>
  <c r="U913" i="7"/>
  <c r="U912" i="7"/>
  <c r="U911" i="7"/>
  <c r="U910" i="7"/>
  <c r="U909" i="7"/>
  <c r="U908" i="7"/>
  <c r="U907" i="7"/>
  <c r="U906" i="7"/>
  <c r="U905" i="7"/>
  <c r="U904" i="7"/>
  <c r="U903" i="7"/>
  <c r="U902" i="7"/>
  <c r="U901" i="7"/>
  <c r="U900" i="7"/>
  <c r="U899" i="7"/>
  <c r="U898" i="7"/>
  <c r="U897" i="7"/>
  <c r="U896" i="7"/>
  <c r="U895" i="7"/>
  <c r="U894" i="7"/>
  <c r="U893" i="7"/>
  <c r="U892" i="7"/>
  <c r="U891" i="7"/>
  <c r="U890" i="7"/>
  <c r="U889" i="7"/>
  <c r="U888" i="7"/>
  <c r="U887" i="7"/>
  <c r="U886" i="7"/>
  <c r="U885" i="7"/>
  <c r="U884" i="7"/>
  <c r="U883" i="7"/>
  <c r="U882" i="7"/>
  <c r="U881" i="7"/>
  <c r="U880" i="7"/>
  <c r="U879" i="7"/>
  <c r="U878" i="7"/>
  <c r="U877" i="7"/>
  <c r="U876" i="7"/>
  <c r="U875" i="7"/>
  <c r="U874" i="7"/>
  <c r="U873" i="7"/>
  <c r="U872" i="7"/>
  <c r="U871" i="7"/>
  <c r="U870" i="7"/>
  <c r="U869" i="7"/>
  <c r="U868" i="7"/>
  <c r="U867" i="7"/>
  <c r="U866" i="7"/>
  <c r="U865" i="7"/>
  <c r="U864" i="7"/>
  <c r="U863" i="7"/>
  <c r="U862" i="7"/>
  <c r="U861" i="7"/>
  <c r="U860" i="7"/>
  <c r="U859" i="7"/>
  <c r="U858" i="7"/>
  <c r="U857" i="7"/>
  <c r="U856" i="7"/>
  <c r="U855" i="7"/>
  <c r="U854" i="7"/>
  <c r="U853" i="7"/>
  <c r="U852" i="7"/>
  <c r="U851" i="7"/>
  <c r="U850" i="7"/>
  <c r="U849" i="7"/>
  <c r="U848" i="7"/>
  <c r="U847" i="7"/>
  <c r="U846" i="7"/>
  <c r="U845" i="7"/>
  <c r="U844" i="7"/>
  <c r="U843" i="7"/>
  <c r="U842" i="7"/>
  <c r="U841" i="7"/>
  <c r="U840" i="7"/>
  <c r="U839" i="7"/>
  <c r="U838" i="7"/>
  <c r="U837" i="7"/>
  <c r="U836" i="7"/>
  <c r="U835" i="7"/>
  <c r="U834" i="7"/>
  <c r="U833" i="7"/>
  <c r="U832" i="7"/>
  <c r="U831" i="7"/>
  <c r="U830" i="7"/>
  <c r="U829" i="7"/>
  <c r="U828" i="7"/>
  <c r="U827" i="7"/>
  <c r="U826" i="7"/>
  <c r="U825" i="7"/>
  <c r="U824" i="7"/>
  <c r="U823" i="7"/>
  <c r="U822" i="7"/>
  <c r="U821" i="7"/>
  <c r="U820" i="7"/>
  <c r="U819" i="7"/>
  <c r="U818" i="7"/>
  <c r="U817" i="7"/>
  <c r="U816" i="7"/>
  <c r="U815" i="7"/>
  <c r="U814" i="7"/>
  <c r="U813" i="7"/>
  <c r="U812" i="7"/>
  <c r="U811" i="7"/>
  <c r="U810" i="7"/>
  <c r="U809" i="7"/>
  <c r="U808" i="7"/>
  <c r="U807" i="7"/>
  <c r="U806" i="7"/>
  <c r="U805" i="7"/>
  <c r="U804" i="7"/>
  <c r="U803" i="7"/>
  <c r="U802" i="7"/>
  <c r="U801" i="7"/>
  <c r="U800" i="7"/>
  <c r="U799" i="7"/>
  <c r="U798" i="7"/>
  <c r="U797" i="7"/>
  <c r="U796" i="7"/>
  <c r="U795" i="7"/>
  <c r="U794" i="7"/>
  <c r="U793" i="7"/>
  <c r="U792" i="7"/>
  <c r="U791" i="7"/>
  <c r="U790" i="7"/>
  <c r="U789" i="7"/>
  <c r="U788" i="7"/>
  <c r="U787" i="7"/>
  <c r="U786" i="7"/>
  <c r="U785" i="7"/>
  <c r="U784" i="7"/>
  <c r="U783" i="7"/>
  <c r="U782" i="7"/>
  <c r="U781" i="7"/>
  <c r="U780" i="7"/>
  <c r="U779" i="7"/>
  <c r="U778" i="7"/>
  <c r="U777" i="7"/>
  <c r="U776" i="7"/>
  <c r="U775" i="7"/>
  <c r="U774" i="7"/>
  <c r="U773" i="7"/>
  <c r="U772" i="7"/>
  <c r="U771" i="7"/>
  <c r="U770" i="7"/>
  <c r="U769" i="7"/>
  <c r="U768" i="7"/>
  <c r="U767" i="7"/>
  <c r="U766" i="7"/>
  <c r="U765" i="7"/>
  <c r="U764" i="7"/>
  <c r="U763" i="7"/>
  <c r="U762" i="7"/>
  <c r="U761" i="7"/>
  <c r="U760" i="7"/>
  <c r="U759" i="7"/>
  <c r="U758" i="7"/>
  <c r="U757" i="7"/>
  <c r="U756" i="7"/>
  <c r="U755" i="7"/>
  <c r="U754" i="7"/>
  <c r="U753" i="7"/>
  <c r="U752" i="7"/>
  <c r="U751" i="7"/>
  <c r="U750" i="7"/>
  <c r="U749" i="7"/>
  <c r="U748" i="7"/>
  <c r="U747" i="7"/>
  <c r="U746" i="7"/>
  <c r="U745" i="7"/>
  <c r="U744" i="7"/>
  <c r="U743" i="7"/>
  <c r="U742" i="7"/>
  <c r="U741" i="7"/>
  <c r="U740" i="7"/>
  <c r="U739" i="7"/>
  <c r="U738" i="7"/>
  <c r="U737" i="7"/>
  <c r="U736" i="7"/>
  <c r="U735" i="7"/>
  <c r="U734" i="7"/>
  <c r="U733" i="7"/>
  <c r="U732" i="7"/>
  <c r="U731" i="7"/>
  <c r="U730" i="7"/>
  <c r="U729" i="7"/>
  <c r="U728" i="7"/>
  <c r="U727" i="7"/>
  <c r="U726" i="7"/>
  <c r="U725" i="7"/>
  <c r="U724" i="7"/>
  <c r="U723" i="7"/>
  <c r="U722" i="7"/>
  <c r="U721" i="7"/>
  <c r="U720" i="7"/>
  <c r="U719" i="7"/>
  <c r="U718" i="7"/>
  <c r="U717" i="7"/>
  <c r="U716" i="7"/>
  <c r="U715" i="7"/>
  <c r="U714" i="7"/>
  <c r="U713" i="7"/>
  <c r="U712" i="7"/>
  <c r="U711" i="7"/>
  <c r="U710" i="7"/>
  <c r="U709" i="7"/>
  <c r="U708" i="7"/>
  <c r="U707" i="7"/>
  <c r="U706" i="7"/>
  <c r="U705" i="7"/>
  <c r="U704" i="7"/>
  <c r="U703" i="7"/>
  <c r="U702" i="7"/>
  <c r="U701" i="7"/>
  <c r="U700" i="7"/>
  <c r="U699" i="7"/>
  <c r="U698" i="7"/>
  <c r="U697" i="7"/>
  <c r="U696" i="7"/>
  <c r="U695" i="7"/>
  <c r="U694" i="7"/>
  <c r="U693" i="7"/>
  <c r="U692" i="7"/>
  <c r="U691" i="7"/>
  <c r="U690" i="7"/>
  <c r="U689" i="7"/>
  <c r="U688" i="7"/>
  <c r="U687" i="7"/>
  <c r="U686" i="7"/>
  <c r="U685" i="7"/>
  <c r="U684" i="7"/>
  <c r="U683" i="7"/>
  <c r="U682" i="7"/>
  <c r="U681" i="7"/>
  <c r="U680" i="7"/>
  <c r="U679" i="7"/>
  <c r="U678" i="7"/>
  <c r="U677" i="7"/>
  <c r="U676" i="7"/>
  <c r="U675" i="7"/>
  <c r="U674" i="7"/>
  <c r="U673" i="7"/>
  <c r="U672" i="7"/>
  <c r="U671" i="7"/>
  <c r="U670" i="7"/>
  <c r="U669" i="7"/>
  <c r="U668" i="7"/>
  <c r="U667" i="7"/>
  <c r="U666" i="7"/>
  <c r="U665" i="7"/>
  <c r="U664" i="7"/>
  <c r="U663" i="7"/>
  <c r="U662" i="7"/>
  <c r="U661" i="7"/>
  <c r="U660" i="7"/>
  <c r="U659" i="7"/>
  <c r="U658" i="7"/>
  <c r="U657" i="7"/>
  <c r="U656" i="7"/>
  <c r="U655" i="7"/>
  <c r="U654" i="7"/>
  <c r="U653" i="7"/>
  <c r="U652" i="7"/>
  <c r="U651" i="7"/>
  <c r="U650" i="7"/>
  <c r="U649" i="7"/>
  <c r="U648" i="7"/>
  <c r="U647" i="7"/>
  <c r="U646" i="7"/>
  <c r="U645" i="7"/>
  <c r="U644" i="7"/>
  <c r="U643" i="7"/>
  <c r="U642" i="7"/>
  <c r="U641" i="7"/>
  <c r="U640" i="7"/>
  <c r="U639" i="7"/>
  <c r="U638" i="7"/>
  <c r="U637" i="7"/>
  <c r="U636" i="7"/>
  <c r="U635" i="7"/>
  <c r="U634" i="7"/>
  <c r="U633" i="7"/>
  <c r="U632" i="7"/>
  <c r="U631" i="7"/>
  <c r="U630" i="7"/>
  <c r="U629" i="7"/>
  <c r="U628" i="7"/>
  <c r="U627" i="7"/>
  <c r="U626" i="7"/>
  <c r="U625" i="7"/>
  <c r="U624" i="7"/>
  <c r="U623" i="7"/>
  <c r="U622" i="7"/>
  <c r="U621" i="7"/>
  <c r="U620" i="7"/>
  <c r="U619" i="7"/>
  <c r="U618" i="7"/>
  <c r="U617" i="7"/>
  <c r="U616" i="7"/>
  <c r="U615" i="7"/>
  <c r="U614" i="7"/>
  <c r="U613" i="7"/>
  <c r="U612" i="7"/>
  <c r="U611" i="7"/>
  <c r="U610" i="7"/>
  <c r="U609" i="7"/>
  <c r="U608" i="7"/>
  <c r="U607" i="7"/>
  <c r="U606" i="7"/>
  <c r="U605" i="7"/>
  <c r="U604" i="7"/>
  <c r="U603" i="7"/>
  <c r="U602" i="7"/>
  <c r="U601" i="7"/>
  <c r="U600" i="7"/>
  <c r="U599" i="7"/>
  <c r="U598" i="7"/>
  <c r="U597" i="7"/>
  <c r="U596" i="7"/>
  <c r="U595" i="7"/>
  <c r="U594" i="7"/>
  <c r="U593" i="7"/>
  <c r="U592" i="7"/>
  <c r="U591" i="7"/>
  <c r="U590" i="7"/>
  <c r="U589" i="7"/>
  <c r="U588" i="7"/>
  <c r="U587" i="7"/>
  <c r="U586" i="7"/>
  <c r="U585" i="7"/>
  <c r="U584" i="7"/>
  <c r="U583" i="7"/>
  <c r="U582" i="7"/>
  <c r="U581" i="7"/>
  <c r="U580" i="7"/>
  <c r="U579" i="7"/>
  <c r="U578" i="7"/>
  <c r="U577" i="7"/>
  <c r="U576" i="7"/>
  <c r="U575" i="7"/>
  <c r="U574" i="7"/>
  <c r="U573" i="7"/>
  <c r="U572" i="7"/>
  <c r="U571" i="7"/>
  <c r="U570" i="7"/>
  <c r="U569" i="7"/>
  <c r="U568" i="7"/>
  <c r="U567" i="7"/>
  <c r="U566" i="7"/>
  <c r="U565" i="7"/>
  <c r="U564" i="7"/>
  <c r="U563" i="7"/>
  <c r="U562" i="7"/>
  <c r="U561" i="7"/>
  <c r="U560" i="7"/>
  <c r="U559" i="7"/>
  <c r="U558" i="7"/>
  <c r="U557" i="7"/>
  <c r="U556" i="7"/>
  <c r="U555" i="7"/>
  <c r="U554" i="7"/>
  <c r="U553" i="7"/>
  <c r="U552" i="7"/>
  <c r="U551" i="7"/>
  <c r="U550" i="7"/>
  <c r="U549" i="7"/>
  <c r="U548" i="7"/>
  <c r="U547" i="7"/>
  <c r="U546" i="7"/>
  <c r="U545" i="7"/>
  <c r="U544" i="7"/>
  <c r="U543" i="7"/>
  <c r="U542" i="7"/>
  <c r="U541" i="7"/>
  <c r="U540" i="7"/>
  <c r="U539" i="7"/>
  <c r="U538" i="7"/>
  <c r="U537" i="7"/>
  <c r="U536" i="7"/>
  <c r="U535" i="7"/>
  <c r="U534" i="7"/>
  <c r="U533" i="7"/>
  <c r="U532" i="7"/>
  <c r="U531" i="7"/>
  <c r="U530" i="7"/>
  <c r="U529" i="7"/>
  <c r="U528" i="7"/>
  <c r="U527" i="7"/>
  <c r="U526" i="7"/>
  <c r="U525" i="7"/>
  <c r="U524" i="7"/>
  <c r="U523" i="7"/>
  <c r="U522" i="7"/>
  <c r="U521" i="7"/>
  <c r="U520" i="7"/>
  <c r="U519" i="7"/>
  <c r="U518" i="7"/>
  <c r="U517" i="7"/>
  <c r="U516" i="7"/>
  <c r="U515" i="7"/>
  <c r="U514" i="7"/>
  <c r="U513" i="7"/>
  <c r="U512" i="7"/>
  <c r="U511" i="7"/>
  <c r="U510" i="7"/>
  <c r="U509" i="7"/>
  <c r="U508" i="7"/>
  <c r="U507" i="7"/>
  <c r="U506" i="7"/>
  <c r="U505" i="7"/>
  <c r="U504" i="7"/>
  <c r="U503" i="7"/>
  <c r="U502" i="7"/>
  <c r="U501" i="7"/>
  <c r="U500" i="7"/>
  <c r="U499" i="7"/>
  <c r="U498" i="7"/>
  <c r="U497" i="7"/>
  <c r="U496" i="7"/>
  <c r="U495" i="7"/>
  <c r="U494" i="7"/>
  <c r="U493" i="7"/>
  <c r="U492" i="7"/>
  <c r="U491" i="7"/>
  <c r="U490" i="7"/>
  <c r="U489" i="7"/>
  <c r="U488" i="7"/>
  <c r="U487" i="7"/>
  <c r="U486" i="7"/>
  <c r="U485" i="7"/>
  <c r="U484" i="7"/>
  <c r="U483" i="7"/>
  <c r="U482" i="7"/>
  <c r="U481" i="7"/>
  <c r="U480" i="7"/>
  <c r="U479" i="7"/>
  <c r="U478" i="7"/>
  <c r="U477" i="7"/>
  <c r="U476" i="7"/>
  <c r="U475" i="7"/>
  <c r="U474" i="7"/>
  <c r="U473" i="7"/>
  <c r="U472" i="7"/>
  <c r="U471" i="7"/>
  <c r="U470" i="7"/>
  <c r="U469" i="7"/>
  <c r="U468" i="7"/>
  <c r="U467" i="7"/>
  <c r="U466" i="7"/>
  <c r="U465" i="7"/>
  <c r="U464" i="7"/>
  <c r="U463" i="7"/>
  <c r="U462" i="7"/>
  <c r="U461" i="7"/>
  <c r="U460" i="7"/>
  <c r="U459" i="7"/>
  <c r="U458" i="7"/>
  <c r="U457" i="7"/>
  <c r="U456" i="7"/>
  <c r="U455" i="7"/>
  <c r="U454" i="7"/>
  <c r="U453" i="7"/>
  <c r="U452" i="7"/>
  <c r="U451" i="7"/>
  <c r="U450" i="7"/>
  <c r="U449" i="7"/>
  <c r="U448" i="7"/>
  <c r="U447" i="7"/>
  <c r="U446" i="7"/>
  <c r="U445" i="7"/>
  <c r="U444" i="7"/>
  <c r="U443" i="7"/>
  <c r="U442" i="7"/>
  <c r="U441" i="7"/>
  <c r="U440" i="7"/>
  <c r="U439" i="7"/>
  <c r="U438" i="7"/>
  <c r="U437" i="7"/>
  <c r="U436" i="7"/>
  <c r="U435" i="7"/>
  <c r="U434" i="7"/>
  <c r="U433" i="7"/>
  <c r="U432" i="7"/>
  <c r="U431" i="7"/>
  <c r="U430" i="7"/>
  <c r="U429" i="7"/>
  <c r="U428" i="7"/>
  <c r="U427" i="7"/>
  <c r="U426" i="7"/>
  <c r="U425" i="7"/>
  <c r="U424" i="7"/>
  <c r="U423" i="7"/>
  <c r="U422" i="7"/>
  <c r="U421" i="7"/>
  <c r="U420" i="7"/>
  <c r="U419" i="7"/>
  <c r="U418" i="7"/>
  <c r="U417" i="7"/>
  <c r="U416" i="7"/>
  <c r="U415" i="7"/>
  <c r="U414" i="7"/>
  <c r="U413" i="7"/>
  <c r="U412" i="7"/>
  <c r="U411" i="7"/>
  <c r="U410" i="7"/>
  <c r="U409" i="7"/>
  <c r="U408" i="7"/>
  <c r="U407" i="7"/>
  <c r="U406" i="7"/>
  <c r="U405" i="7"/>
  <c r="U404" i="7"/>
  <c r="U403" i="7"/>
  <c r="U402" i="7"/>
  <c r="U401" i="7"/>
  <c r="U400" i="7"/>
  <c r="U399" i="7"/>
  <c r="U398" i="7"/>
  <c r="U397" i="7"/>
  <c r="U396" i="7"/>
  <c r="U395" i="7"/>
  <c r="U394" i="7"/>
  <c r="U393" i="7"/>
  <c r="U392" i="7"/>
  <c r="U391" i="7"/>
  <c r="U390" i="7"/>
  <c r="U389" i="7"/>
  <c r="U388" i="7"/>
  <c r="U387" i="7"/>
  <c r="U386" i="7"/>
  <c r="U385" i="7"/>
  <c r="U384" i="7"/>
  <c r="U383" i="7"/>
  <c r="U382" i="7"/>
  <c r="U381" i="7"/>
  <c r="U380" i="7"/>
  <c r="U379" i="7"/>
  <c r="U378" i="7"/>
  <c r="U377" i="7"/>
  <c r="U376" i="7"/>
  <c r="U375" i="7"/>
  <c r="U374" i="7"/>
  <c r="U373" i="7"/>
  <c r="U372" i="7"/>
  <c r="U371" i="7"/>
  <c r="U370" i="7"/>
  <c r="U369" i="7"/>
  <c r="U368" i="7"/>
  <c r="U367" i="7"/>
  <c r="U366" i="7"/>
  <c r="U365" i="7"/>
  <c r="U364" i="7"/>
  <c r="U363" i="7"/>
  <c r="U362" i="7"/>
  <c r="U361" i="7"/>
  <c r="U360" i="7"/>
  <c r="U359" i="7"/>
  <c r="U358" i="7"/>
  <c r="U357" i="7"/>
  <c r="U356" i="7"/>
  <c r="U355" i="7"/>
  <c r="U354" i="7"/>
  <c r="U353" i="7"/>
  <c r="U352" i="7"/>
  <c r="U351" i="7"/>
  <c r="U350" i="7"/>
  <c r="U349" i="7"/>
  <c r="U348" i="7"/>
  <c r="U347" i="7"/>
  <c r="U346" i="7"/>
  <c r="U345" i="7"/>
  <c r="U344" i="7"/>
  <c r="U343" i="7"/>
  <c r="U342" i="7"/>
  <c r="U341" i="7"/>
  <c r="U340" i="7"/>
  <c r="U339" i="7"/>
  <c r="U338" i="7"/>
  <c r="U337" i="7"/>
  <c r="U336" i="7"/>
  <c r="U335" i="7"/>
  <c r="U334" i="7"/>
  <c r="U333" i="7"/>
  <c r="U332" i="7"/>
  <c r="U331" i="7"/>
  <c r="U330" i="7"/>
  <c r="U329" i="7"/>
  <c r="U328" i="7"/>
  <c r="U327" i="7"/>
  <c r="U326" i="7"/>
  <c r="U325" i="7"/>
  <c r="U324" i="7"/>
  <c r="U323" i="7"/>
  <c r="U322" i="7"/>
  <c r="U321" i="7"/>
  <c r="U320" i="7"/>
  <c r="U319" i="7"/>
  <c r="U318" i="7"/>
  <c r="U317" i="7"/>
  <c r="U316" i="7"/>
  <c r="U315" i="7"/>
  <c r="U314" i="7"/>
  <c r="U313" i="7"/>
  <c r="U312" i="7"/>
  <c r="U311" i="7"/>
  <c r="U310" i="7"/>
  <c r="U309" i="7"/>
  <c r="U308" i="7"/>
  <c r="U307" i="7"/>
  <c r="U306" i="7"/>
  <c r="U305" i="7"/>
  <c r="U304" i="7"/>
  <c r="U303" i="7"/>
  <c r="U302" i="7"/>
  <c r="U301" i="7"/>
  <c r="U300" i="7"/>
  <c r="U299" i="7"/>
  <c r="U298" i="7"/>
  <c r="U297" i="7"/>
  <c r="U296" i="7"/>
  <c r="U295" i="7"/>
  <c r="U294" i="7"/>
  <c r="U293" i="7"/>
  <c r="U292" i="7"/>
  <c r="U291" i="7"/>
  <c r="U290" i="7"/>
  <c r="U289" i="7"/>
  <c r="U288" i="7"/>
  <c r="U287" i="7"/>
  <c r="U286" i="7"/>
  <c r="U285" i="7"/>
  <c r="U284" i="7"/>
  <c r="U283" i="7"/>
  <c r="U282" i="7"/>
  <c r="U281" i="7"/>
  <c r="U280" i="7"/>
  <c r="U279" i="7"/>
  <c r="U278" i="7"/>
  <c r="U277" i="7"/>
  <c r="U276" i="7"/>
  <c r="U275" i="7"/>
  <c r="U274" i="7"/>
  <c r="U273" i="7"/>
  <c r="U272" i="7"/>
  <c r="U271" i="7"/>
  <c r="U270" i="7"/>
  <c r="U269" i="7"/>
  <c r="U268" i="7"/>
  <c r="U267" i="7"/>
  <c r="U266" i="7"/>
  <c r="U265" i="7"/>
  <c r="U264" i="7"/>
  <c r="U263" i="7"/>
  <c r="U262" i="7"/>
  <c r="U261" i="7"/>
  <c r="U260" i="7"/>
  <c r="U259" i="7"/>
  <c r="U258" i="7"/>
  <c r="U257" i="7"/>
  <c r="U256" i="7"/>
  <c r="U255" i="7"/>
  <c r="U254" i="7"/>
  <c r="U253" i="7"/>
  <c r="U252" i="7"/>
  <c r="U251" i="7"/>
  <c r="U250" i="7"/>
  <c r="U249" i="7"/>
  <c r="U248" i="7"/>
  <c r="U247" i="7"/>
  <c r="U246" i="7"/>
  <c r="U245" i="7"/>
  <c r="U244" i="7"/>
  <c r="U243" i="7"/>
  <c r="U242" i="7"/>
  <c r="U241" i="7"/>
  <c r="U240" i="7"/>
  <c r="U239" i="7"/>
  <c r="U238" i="7"/>
  <c r="U237" i="7"/>
  <c r="U236" i="7"/>
  <c r="U235" i="7"/>
  <c r="U234" i="7"/>
  <c r="U233" i="7"/>
  <c r="U232" i="7"/>
  <c r="U231" i="7"/>
  <c r="U230" i="7"/>
  <c r="U229" i="7"/>
  <c r="U228" i="7"/>
  <c r="U227" i="7"/>
  <c r="U226" i="7"/>
  <c r="U225" i="7"/>
  <c r="U224" i="7"/>
  <c r="U223" i="7"/>
  <c r="U222" i="7"/>
  <c r="U221" i="7"/>
  <c r="U220" i="7"/>
  <c r="U219" i="7"/>
  <c r="U218" i="7"/>
  <c r="U217" i="7"/>
  <c r="U216" i="7"/>
  <c r="U215" i="7"/>
  <c r="U214" i="7"/>
  <c r="U213" i="7"/>
  <c r="U212" i="7"/>
  <c r="U211" i="7"/>
  <c r="U210" i="7"/>
  <c r="U209" i="7"/>
  <c r="U208" i="7"/>
  <c r="U207" i="7"/>
  <c r="U206" i="7"/>
  <c r="U205" i="7"/>
  <c r="U204" i="7"/>
  <c r="U203" i="7"/>
  <c r="U202" i="7"/>
  <c r="U201" i="7"/>
  <c r="U200" i="7"/>
  <c r="U199" i="7"/>
  <c r="U198" i="7"/>
  <c r="U197" i="7"/>
  <c r="U196" i="7"/>
  <c r="U195" i="7"/>
  <c r="U194" i="7"/>
  <c r="U193" i="7"/>
  <c r="U192" i="7"/>
  <c r="U191" i="7"/>
  <c r="U190" i="7"/>
  <c r="U189" i="7"/>
  <c r="U188" i="7"/>
  <c r="U187" i="7"/>
  <c r="U186" i="7"/>
  <c r="U185" i="7"/>
  <c r="U184" i="7"/>
  <c r="U183" i="7"/>
  <c r="U182" i="7"/>
  <c r="U181" i="7"/>
  <c r="U180" i="7"/>
  <c r="U179" i="7"/>
  <c r="U178" i="7"/>
  <c r="U177" i="7"/>
  <c r="U176" i="7"/>
  <c r="U175" i="7"/>
  <c r="U174" i="7"/>
  <c r="U173" i="7"/>
  <c r="U172" i="7"/>
  <c r="U171" i="7"/>
  <c r="U170" i="7"/>
  <c r="U169" i="7"/>
  <c r="U168" i="7"/>
  <c r="U167" i="7"/>
  <c r="U166" i="7"/>
  <c r="U165" i="7"/>
  <c r="U164" i="7"/>
  <c r="U163" i="7"/>
  <c r="U162" i="7"/>
  <c r="U161" i="7"/>
  <c r="U160" i="7"/>
  <c r="U159" i="7"/>
  <c r="U158" i="7"/>
  <c r="U157" i="7"/>
  <c r="U156" i="7"/>
  <c r="U155" i="7"/>
  <c r="U154" i="7"/>
  <c r="U153" i="7"/>
  <c r="U152" i="7"/>
  <c r="U151" i="7"/>
  <c r="U150" i="7"/>
  <c r="U149" i="7"/>
  <c r="U148" i="7"/>
  <c r="U147" i="7"/>
  <c r="U146" i="7"/>
  <c r="U145" i="7"/>
  <c r="U144" i="7"/>
  <c r="U143" i="7"/>
  <c r="U142" i="7"/>
  <c r="U141" i="7"/>
  <c r="U140" i="7"/>
  <c r="U139" i="7"/>
  <c r="U138" i="7"/>
  <c r="U137" i="7"/>
  <c r="U136" i="7"/>
  <c r="U135" i="7"/>
  <c r="U134" i="7"/>
  <c r="U133" i="7"/>
  <c r="U132" i="7"/>
  <c r="U131" i="7"/>
  <c r="U130" i="7"/>
  <c r="U129" i="7"/>
  <c r="U128" i="7"/>
  <c r="U127" i="7"/>
  <c r="U126" i="7"/>
  <c r="U125" i="7"/>
  <c r="U124" i="7"/>
  <c r="U123" i="7"/>
  <c r="U122" i="7"/>
  <c r="U121" i="7"/>
  <c r="U120" i="7"/>
  <c r="U119" i="7"/>
  <c r="U118" i="7"/>
  <c r="U117" i="7"/>
  <c r="U116" i="7"/>
  <c r="U115" i="7"/>
  <c r="U114" i="7"/>
  <c r="U113" i="7"/>
  <c r="U112" i="7"/>
  <c r="U111" i="7"/>
  <c r="U110" i="7"/>
  <c r="U109" i="7"/>
  <c r="U108" i="7"/>
  <c r="U107" i="7"/>
  <c r="U106" i="7"/>
  <c r="U105" i="7"/>
  <c r="U104" i="7"/>
  <c r="U103" i="7"/>
  <c r="U102" i="7"/>
  <c r="U101" i="7"/>
  <c r="U100" i="7"/>
  <c r="U99" i="7"/>
  <c r="U98" i="7"/>
  <c r="U97" i="7"/>
  <c r="U96" i="7"/>
  <c r="U95" i="7"/>
  <c r="U94" i="7"/>
  <c r="U93" i="7"/>
  <c r="U92" i="7"/>
  <c r="U91" i="7"/>
  <c r="U90" i="7"/>
  <c r="U89" i="7"/>
  <c r="U88" i="7"/>
  <c r="U87" i="7"/>
  <c r="U86" i="7"/>
  <c r="U85" i="7"/>
  <c r="U84" i="7"/>
  <c r="U83" i="7"/>
  <c r="U82" i="7"/>
  <c r="U81" i="7"/>
  <c r="U80" i="7"/>
  <c r="U79" i="7"/>
  <c r="U78" i="7"/>
  <c r="U77" i="7"/>
  <c r="U76" i="7"/>
  <c r="U75" i="7"/>
  <c r="U74" i="7"/>
  <c r="U73" i="7"/>
  <c r="U72" i="7"/>
  <c r="U71" i="7"/>
  <c r="U70" i="7"/>
  <c r="U69" i="7"/>
  <c r="U68" i="7"/>
  <c r="U67" i="7"/>
  <c r="U66" i="7"/>
  <c r="U65" i="7"/>
  <c r="U64" i="7"/>
  <c r="U63" i="7"/>
  <c r="U62" i="7"/>
  <c r="U61" i="7"/>
  <c r="U60" i="7"/>
  <c r="U59" i="7"/>
  <c r="U58" i="7"/>
  <c r="U57" i="7"/>
  <c r="U56" i="7"/>
  <c r="U55" i="7"/>
  <c r="U54" i="7"/>
  <c r="U53" i="7"/>
  <c r="U52" i="7"/>
  <c r="U51" i="7"/>
  <c r="U50" i="7"/>
  <c r="U49" i="7"/>
  <c r="U48" i="7"/>
  <c r="U47" i="7"/>
  <c r="U46" i="7"/>
  <c r="U45" i="7"/>
  <c r="U44" i="7"/>
  <c r="U43" i="7"/>
  <c r="U42" i="7"/>
  <c r="U41" i="7"/>
  <c r="U40" i="7"/>
  <c r="U39" i="7"/>
  <c r="U38" i="7"/>
  <c r="U37" i="7"/>
  <c r="U36" i="7"/>
  <c r="U35" i="7"/>
  <c r="U34" i="7"/>
  <c r="U33" i="7"/>
  <c r="U32" i="7"/>
  <c r="U31" i="7"/>
  <c r="U30" i="7"/>
  <c r="U29" i="7"/>
  <c r="U28" i="7"/>
  <c r="U27" i="7"/>
  <c r="U26" i="7"/>
  <c r="U25" i="7"/>
  <c r="U24" i="7"/>
  <c r="U23" i="7"/>
  <c r="U22" i="7"/>
  <c r="U21" i="7"/>
  <c r="U20" i="7"/>
  <c r="U19" i="7"/>
  <c r="U18" i="7"/>
  <c r="U17" i="7"/>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I229" i="6"/>
  <c r="I230" i="6"/>
  <c r="I231" i="6"/>
  <c r="I232" i="6"/>
  <c r="I233" i="6"/>
  <c r="I234" i="6"/>
  <c r="I235" i="6"/>
  <c r="I236" i="6"/>
  <c r="I237" i="6"/>
  <c r="I238" i="6"/>
  <c r="I239" i="6"/>
  <c r="I240" i="6"/>
  <c r="I241" i="6"/>
  <c r="I242" i="6"/>
  <c r="I243" i="6"/>
  <c r="I244" i="6"/>
  <c r="I245" i="6"/>
  <c r="I246" i="6"/>
  <c r="I247" i="6"/>
  <c r="I248" i="6"/>
  <c r="I249" i="6"/>
  <c r="I250" i="6"/>
  <c r="I251" i="6"/>
  <c r="I252" i="6"/>
  <c r="I253" i="6"/>
  <c r="I254" i="6"/>
  <c r="I255" i="6"/>
  <c r="I256" i="6"/>
  <c r="I257" i="6"/>
  <c r="I258" i="6"/>
  <c r="I259" i="6"/>
  <c r="I260" i="6"/>
  <c r="I261" i="6"/>
  <c r="I262" i="6"/>
  <c r="I263" i="6"/>
  <c r="I264" i="6"/>
  <c r="I265" i="6"/>
  <c r="I266" i="6"/>
  <c r="I267" i="6"/>
  <c r="I268" i="6"/>
  <c r="I269" i="6"/>
  <c r="I270" i="6"/>
  <c r="I271" i="6"/>
  <c r="I272" i="6"/>
  <c r="I273" i="6"/>
  <c r="I274" i="6"/>
  <c r="I275" i="6"/>
  <c r="I276" i="6"/>
  <c r="I277" i="6"/>
  <c r="I278" i="6"/>
  <c r="I279" i="6"/>
  <c r="I280" i="6"/>
  <c r="I281" i="6"/>
  <c r="I282" i="6"/>
  <c r="I283" i="6"/>
  <c r="I284" i="6"/>
  <c r="I285" i="6"/>
  <c r="I286" i="6"/>
  <c r="I287" i="6"/>
  <c r="I288" i="6"/>
  <c r="I289" i="6"/>
  <c r="I290" i="6"/>
  <c r="I291" i="6"/>
  <c r="I292" i="6"/>
  <c r="I293" i="6"/>
  <c r="I294" i="6"/>
  <c r="I295" i="6"/>
  <c r="I296" i="6"/>
  <c r="I297" i="6"/>
  <c r="I298" i="6"/>
  <c r="I299" i="6"/>
  <c r="I300" i="6"/>
  <c r="I301" i="6"/>
  <c r="I302" i="6"/>
  <c r="I303" i="6"/>
  <c r="I304" i="6"/>
  <c r="I305" i="6"/>
  <c r="I306" i="6"/>
  <c r="I307" i="6"/>
  <c r="I308" i="6"/>
  <c r="I309" i="6"/>
  <c r="I310" i="6"/>
  <c r="I311" i="6"/>
  <c r="I312" i="6"/>
  <c r="I313" i="6"/>
  <c r="I314" i="6"/>
  <c r="I315" i="6"/>
  <c r="I316" i="6"/>
  <c r="I317" i="6"/>
  <c r="I318" i="6"/>
  <c r="I319" i="6"/>
  <c r="I320" i="6"/>
  <c r="I321" i="6"/>
  <c r="I322" i="6"/>
  <c r="I323" i="6"/>
  <c r="I324" i="6"/>
  <c r="I325" i="6"/>
  <c r="I326" i="6"/>
  <c r="I327" i="6"/>
  <c r="I328" i="6"/>
  <c r="I329" i="6"/>
  <c r="I330" i="6"/>
  <c r="I331" i="6"/>
  <c r="I332" i="6"/>
  <c r="I333" i="6"/>
  <c r="I334" i="6"/>
  <c r="I335" i="6"/>
  <c r="I336" i="6"/>
  <c r="I337" i="6"/>
  <c r="I338" i="6"/>
  <c r="I339" i="6"/>
  <c r="I340" i="6"/>
  <c r="I341" i="6"/>
  <c r="I342" i="6"/>
  <c r="I343" i="6"/>
  <c r="I344" i="6"/>
  <c r="I345" i="6"/>
  <c r="I346" i="6"/>
  <c r="I347" i="6"/>
  <c r="I348" i="6"/>
  <c r="I349" i="6"/>
  <c r="I350" i="6"/>
  <c r="I351" i="6"/>
  <c r="I352" i="6"/>
  <c r="I353" i="6"/>
  <c r="I354" i="6"/>
  <c r="I355" i="6"/>
  <c r="I356" i="6"/>
  <c r="I357" i="6"/>
  <c r="I358" i="6"/>
  <c r="I359" i="6"/>
  <c r="I360" i="6"/>
  <c r="I361" i="6"/>
  <c r="I362" i="6"/>
  <c r="I363" i="6"/>
  <c r="I364" i="6"/>
  <c r="I365" i="6"/>
  <c r="I366" i="6"/>
  <c r="I367" i="6"/>
  <c r="I368" i="6"/>
  <c r="I369" i="6"/>
  <c r="I370" i="6"/>
  <c r="I371" i="6"/>
  <c r="I372" i="6"/>
  <c r="I373" i="6"/>
  <c r="I374" i="6"/>
  <c r="I375" i="6"/>
  <c r="I376" i="6"/>
  <c r="I377" i="6"/>
  <c r="I378" i="6"/>
  <c r="I379" i="6"/>
  <c r="I380" i="6"/>
  <c r="I381" i="6"/>
  <c r="I382" i="6"/>
  <c r="I383" i="6"/>
  <c r="I384" i="6"/>
  <c r="I385" i="6"/>
  <c r="I386" i="6"/>
  <c r="I387" i="6"/>
  <c r="I388" i="6"/>
  <c r="I389" i="6"/>
  <c r="I390" i="6"/>
  <c r="I391" i="6"/>
  <c r="I392" i="6"/>
  <c r="I393" i="6"/>
  <c r="I394" i="6"/>
  <c r="I395" i="6"/>
  <c r="I396" i="6"/>
  <c r="I397" i="6"/>
  <c r="I398" i="6"/>
  <c r="I399" i="6"/>
  <c r="I400" i="6"/>
  <c r="I401" i="6"/>
  <c r="I402" i="6"/>
  <c r="I403" i="6"/>
  <c r="I404" i="6"/>
  <c r="I405" i="6"/>
  <c r="I406" i="6"/>
  <c r="I407" i="6"/>
  <c r="I408" i="6"/>
  <c r="I409" i="6"/>
  <c r="I410" i="6"/>
  <c r="I411" i="6"/>
  <c r="I412" i="6"/>
  <c r="I413" i="6"/>
  <c r="I414" i="6"/>
  <c r="I415" i="6"/>
  <c r="I416" i="6"/>
  <c r="I417" i="6"/>
  <c r="I418" i="6"/>
  <c r="I419" i="6"/>
  <c r="I420" i="6"/>
  <c r="I421" i="6"/>
  <c r="I422" i="6"/>
  <c r="I423" i="6"/>
  <c r="I424" i="6"/>
  <c r="I425" i="6"/>
  <c r="I426" i="6"/>
  <c r="I427" i="6"/>
  <c r="I428" i="6"/>
  <c r="I429" i="6"/>
  <c r="I430" i="6"/>
  <c r="I431" i="6"/>
  <c r="I432" i="6"/>
  <c r="I433" i="6"/>
  <c r="I434" i="6"/>
  <c r="I435" i="6"/>
  <c r="I436" i="6"/>
  <c r="I437" i="6"/>
  <c r="I438" i="6"/>
  <c r="I439" i="6"/>
  <c r="I440" i="6"/>
  <c r="I441" i="6"/>
  <c r="I442" i="6"/>
  <c r="I443" i="6"/>
  <c r="I444" i="6"/>
  <c r="I445" i="6"/>
  <c r="I446" i="6"/>
  <c r="I447" i="6"/>
  <c r="I448" i="6"/>
  <c r="I449" i="6"/>
  <c r="I450" i="6"/>
  <c r="I451" i="6"/>
  <c r="I452" i="6"/>
  <c r="I453" i="6"/>
  <c r="I454" i="6"/>
  <c r="I455" i="6"/>
  <c r="I456" i="6"/>
  <c r="I457" i="6"/>
  <c r="I458" i="6"/>
  <c r="I459" i="6"/>
  <c r="I460" i="6"/>
  <c r="I461" i="6"/>
  <c r="I462" i="6"/>
  <c r="I463" i="6"/>
  <c r="I464" i="6"/>
  <c r="I465" i="6"/>
  <c r="I466" i="6"/>
  <c r="I467" i="6"/>
  <c r="I468" i="6"/>
  <c r="I469" i="6"/>
  <c r="I470" i="6"/>
  <c r="I471" i="6"/>
  <c r="I472" i="6"/>
  <c r="I473" i="6"/>
  <c r="I474" i="6"/>
  <c r="I475" i="6"/>
  <c r="I476" i="6"/>
  <c r="I477" i="6"/>
  <c r="I478" i="6"/>
  <c r="I479" i="6"/>
  <c r="I480" i="6"/>
  <c r="I481" i="6"/>
  <c r="I482" i="6"/>
  <c r="I483" i="6"/>
  <c r="I484" i="6"/>
  <c r="I485" i="6"/>
  <c r="I486" i="6"/>
  <c r="I487" i="6"/>
  <c r="I488" i="6"/>
  <c r="I489" i="6"/>
  <c r="I490" i="6"/>
  <c r="I491" i="6"/>
  <c r="I492" i="6"/>
  <c r="I493" i="6"/>
  <c r="I494" i="6"/>
  <c r="I495" i="6"/>
  <c r="I496" i="6"/>
  <c r="I497" i="6"/>
  <c r="I498" i="6"/>
  <c r="I499" i="6"/>
  <c r="I500" i="6"/>
  <c r="I501" i="6"/>
  <c r="I502" i="6"/>
  <c r="I503" i="6"/>
  <c r="I504" i="6"/>
  <c r="I505" i="6"/>
  <c r="I506" i="6"/>
  <c r="I507" i="6"/>
  <c r="I508" i="6"/>
  <c r="I509" i="6"/>
  <c r="I510" i="6"/>
  <c r="I511" i="6"/>
  <c r="I512" i="6"/>
  <c r="I513" i="6"/>
  <c r="I514" i="6"/>
  <c r="I515" i="6"/>
  <c r="I516" i="6"/>
  <c r="I517" i="6"/>
  <c r="I518" i="6"/>
  <c r="I519" i="6"/>
  <c r="I520" i="6"/>
  <c r="I521" i="6"/>
  <c r="I522" i="6"/>
  <c r="I523" i="6"/>
  <c r="I524" i="6"/>
  <c r="I525" i="6"/>
  <c r="I526" i="6"/>
  <c r="I527" i="6"/>
  <c r="I528" i="6"/>
  <c r="I529" i="6"/>
  <c r="I530" i="6"/>
  <c r="I531" i="6"/>
  <c r="I532" i="6"/>
  <c r="I533" i="6"/>
  <c r="I534" i="6"/>
  <c r="I535" i="6"/>
  <c r="I536" i="6"/>
  <c r="I537" i="6"/>
  <c r="I538" i="6"/>
  <c r="I539" i="6"/>
  <c r="I540" i="6"/>
  <c r="I541" i="6"/>
  <c r="I542" i="6"/>
  <c r="I543" i="6"/>
  <c r="I544" i="6"/>
  <c r="I545" i="6"/>
  <c r="I546" i="6"/>
  <c r="I547" i="6"/>
  <c r="I548" i="6"/>
  <c r="I549" i="6"/>
  <c r="I550" i="6"/>
  <c r="I551" i="6"/>
  <c r="I552" i="6"/>
  <c r="I553" i="6"/>
  <c r="I554" i="6"/>
  <c r="I555" i="6"/>
  <c r="I556" i="6"/>
  <c r="I557" i="6"/>
  <c r="I558" i="6"/>
  <c r="I559" i="6"/>
  <c r="I560" i="6"/>
  <c r="I561" i="6"/>
  <c r="I562" i="6"/>
  <c r="I563" i="6"/>
  <c r="I564" i="6"/>
  <c r="I565" i="6"/>
  <c r="I566" i="6"/>
  <c r="I567" i="6"/>
  <c r="I568" i="6"/>
  <c r="I569" i="6"/>
  <c r="I570" i="6"/>
  <c r="I571" i="6"/>
  <c r="I572" i="6"/>
  <c r="I573" i="6"/>
  <c r="I574" i="6"/>
  <c r="I575" i="6"/>
  <c r="I576" i="6"/>
  <c r="I577" i="6"/>
  <c r="I578" i="6"/>
  <c r="I579" i="6"/>
  <c r="I580" i="6"/>
  <c r="I581" i="6"/>
  <c r="I582" i="6"/>
  <c r="I583" i="6"/>
  <c r="I584" i="6"/>
  <c r="I585" i="6"/>
  <c r="I586" i="6"/>
  <c r="I587" i="6"/>
  <c r="I588" i="6"/>
  <c r="I589" i="6"/>
  <c r="I590" i="6"/>
  <c r="I591" i="6"/>
  <c r="I592" i="6"/>
  <c r="I593" i="6"/>
  <c r="I594" i="6"/>
  <c r="I595" i="6"/>
  <c r="I596" i="6"/>
  <c r="I597" i="6"/>
  <c r="I598" i="6"/>
  <c r="I599" i="6"/>
  <c r="I600" i="6"/>
  <c r="I601" i="6"/>
  <c r="I602" i="6"/>
  <c r="I603" i="6"/>
  <c r="I604" i="6"/>
  <c r="I605" i="6"/>
  <c r="I606" i="6"/>
  <c r="I607" i="6"/>
  <c r="I608" i="6"/>
  <c r="I609" i="6"/>
  <c r="I610" i="6"/>
  <c r="I611" i="6"/>
  <c r="I612" i="6"/>
  <c r="I613" i="6"/>
  <c r="I614" i="6"/>
  <c r="I615" i="6"/>
  <c r="I616" i="6"/>
  <c r="I617" i="6"/>
  <c r="I618" i="6"/>
  <c r="I619" i="6"/>
  <c r="I620" i="6"/>
  <c r="I621" i="6"/>
  <c r="I622" i="6"/>
  <c r="I623" i="6"/>
  <c r="I624" i="6"/>
  <c r="I625" i="6"/>
  <c r="I626" i="6"/>
  <c r="I627" i="6"/>
  <c r="I628" i="6"/>
  <c r="I629" i="6"/>
  <c r="I630" i="6"/>
  <c r="I631" i="6"/>
  <c r="I632" i="6"/>
  <c r="I633" i="6"/>
  <c r="I634" i="6"/>
  <c r="I635" i="6"/>
  <c r="I636" i="6"/>
  <c r="I637" i="6"/>
  <c r="I638" i="6"/>
  <c r="I639" i="6"/>
  <c r="I640" i="6"/>
  <c r="I641" i="6"/>
  <c r="I642" i="6"/>
  <c r="I643" i="6"/>
  <c r="I644" i="6"/>
  <c r="I645" i="6"/>
  <c r="I646" i="6"/>
  <c r="I647" i="6"/>
  <c r="I648" i="6"/>
  <c r="I649" i="6"/>
  <c r="I650" i="6"/>
  <c r="I651" i="6"/>
  <c r="I652" i="6"/>
  <c r="I653" i="6"/>
  <c r="I654" i="6"/>
  <c r="I655" i="6"/>
  <c r="I656" i="6"/>
  <c r="I657" i="6"/>
  <c r="I658" i="6"/>
  <c r="I659" i="6"/>
  <c r="I660" i="6"/>
  <c r="I661" i="6"/>
  <c r="I662" i="6"/>
  <c r="I663" i="6"/>
  <c r="I664" i="6"/>
  <c r="I665" i="6"/>
  <c r="I666" i="6"/>
  <c r="I667" i="6"/>
  <c r="I668" i="6"/>
  <c r="I669" i="6"/>
  <c r="I670" i="6"/>
  <c r="I671" i="6"/>
  <c r="I672" i="6"/>
  <c r="I673" i="6"/>
  <c r="I674" i="6"/>
  <c r="I675" i="6"/>
  <c r="I676" i="6"/>
  <c r="I677" i="6"/>
  <c r="I678" i="6"/>
  <c r="I679" i="6"/>
  <c r="I680" i="6"/>
  <c r="I681" i="6"/>
  <c r="I682" i="6"/>
  <c r="I683" i="6"/>
  <c r="I684" i="6"/>
  <c r="I685" i="6"/>
  <c r="I686" i="6"/>
  <c r="I687" i="6"/>
  <c r="I688" i="6"/>
  <c r="I689" i="6"/>
  <c r="I690" i="6"/>
  <c r="I691" i="6"/>
  <c r="I692" i="6"/>
  <c r="I693" i="6"/>
  <c r="I694" i="6"/>
  <c r="I695" i="6"/>
  <c r="I696" i="6"/>
  <c r="I697" i="6"/>
  <c r="I698" i="6"/>
  <c r="I699" i="6"/>
  <c r="I700" i="6"/>
  <c r="I701" i="6"/>
  <c r="I702" i="6"/>
  <c r="I703" i="6"/>
  <c r="I704" i="6"/>
  <c r="I705" i="6"/>
  <c r="I706" i="6"/>
  <c r="I707" i="6"/>
  <c r="I708" i="6"/>
  <c r="I709" i="6"/>
  <c r="I710" i="6"/>
  <c r="I711" i="6"/>
  <c r="I712" i="6"/>
  <c r="I713" i="6"/>
  <c r="I714" i="6"/>
  <c r="I715" i="6"/>
  <c r="I716" i="6"/>
  <c r="I717" i="6"/>
  <c r="I718" i="6"/>
  <c r="I719" i="6"/>
  <c r="I720" i="6"/>
  <c r="I721" i="6"/>
  <c r="I722" i="6"/>
  <c r="I723" i="6"/>
  <c r="I724" i="6"/>
  <c r="I725" i="6"/>
  <c r="I726" i="6"/>
  <c r="I727" i="6"/>
  <c r="I728" i="6"/>
  <c r="I729" i="6"/>
  <c r="I730" i="6"/>
  <c r="I731" i="6"/>
  <c r="I732" i="6"/>
  <c r="I733" i="6"/>
  <c r="I734" i="6"/>
  <c r="I735" i="6"/>
  <c r="I736" i="6"/>
  <c r="I737" i="6"/>
  <c r="I738" i="6"/>
  <c r="I739" i="6"/>
  <c r="I740" i="6"/>
  <c r="I741" i="6"/>
  <c r="I742" i="6"/>
  <c r="I743" i="6"/>
  <c r="I744" i="6"/>
  <c r="I745" i="6"/>
  <c r="I746" i="6"/>
  <c r="I747" i="6"/>
  <c r="I748" i="6"/>
  <c r="I749" i="6"/>
  <c r="I750" i="6"/>
  <c r="I751" i="6"/>
  <c r="I752" i="6"/>
  <c r="I753" i="6"/>
  <c r="I754" i="6"/>
  <c r="I755" i="6"/>
  <c r="I756" i="6"/>
  <c r="I757" i="6"/>
  <c r="I758" i="6"/>
  <c r="I759" i="6"/>
  <c r="I760" i="6"/>
  <c r="I761" i="6"/>
  <c r="I762" i="6"/>
  <c r="I763" i="6"/>
  <c r="I764" i="6"/>
  <c r="I765" i="6"/>
  <c r="I766" i="6"/>
  <c r="I767" i="6"/>
  <c r="I768" i="6"/>
  <c r="I769" i="6"/>
  <c r="I770" i="6"/>
  <c r="I771" i="6"/>
  <c r="I772" i="6"/>
  <c r="I773" i="6"/>
  <c r="I774" i="6"/>
  <c r="I775" i="6"/>
  <c r="I776" i="6"/>
  <c r="I777" i="6"/>
  <c r="I778" i="6"/>
  <c r="I779" i="6"/>
  <c r="I780" i="6"/>
  <c r="I781" i="6"/>
  <c r="I782" i="6"/>
  <c r="I783" i="6"/>
  <c r="I784" i="6"/>
  <c r="I785" i="6"/>
  <c r="I786" i="6"/>
  <c r="I787" i="6"/>
  <c r="I788" i="6"/>
  <c r="I789" i="6"/>
  <c r="I790" i="6"/>
  <c r="I791" i="6"/>
  <c r="I792" i="6"/>
  <c r="I793" i="6"/>
  <c r="I794" i="6"/>
  <c r="I795" i="6"/>
  <c r="I796" i="6"/>
  <c r="I797" i="6"/>
  <c r="I798" i="6"/>
  <c r="I799" i="6"/>
  <c r="I800" i="6"/>
  <c r="I801" i="6"/>
  <c r="I802" i="6"/>
  <c r="I803" i="6"/>
  <c r="I804" i="6"/>
  <c r="I805" i="6"/>
  <c r="I806" i="6"/>
  <c r="I807" i="6"/>
  <c r="I808" i="6"/>
  <c r="I809" i="6"/>
  <c r="I810" i="6"/>
  <c r="I811" i="6"/>
  <c r="I812" i="6"/>
  <c r="I813" i="6"/>
  <c r="I814" i="6"/>
  <c r="I815" i="6"/>
  <c r="I816" i="6"/>
  <c r="I817" i="6"/>
  <c r="I818" i="6"/>
  <c r="I819" i="6"/>
  <c r="I820" i="6"/>
  <c r="I821" i="6"/>
  <c r="I822" i="6"/>
  <c r="I823" i="6"/>
  <c r="I824" i="6"/>
  <c r="I825" i="6"/>
  <c r="I826" i="6"/>
  <c r="I827" i="6"/>
  <c r="I828" i="6"/>
  <c r="I829" i="6"/>
  <c r="I830" i="6"/>
  <c r="I831" i="6"/>
  <c r="I832" i="6"/>
  <c r="I833" i="6"/>
  <c r="I834" i="6"/>
  <c r="I835" i="6"/>
  <c r="I836" i="6"/>
  <c r="I837" i="6"/>
  <c r="I838" i="6"/>
  <c r="I839" i="6"/>
  <c r="I840" i="6"/>
  <c r="I841" i="6"/>
  <c r="I842" i="6"/>
  <c r="I843" i="6"/>
  <c r="I844" i="6"/>
  <c r="I845" i="6"/>
  <c r="I846" i="6"/>
  <c r="I847" i="6"/>
  <c r="I848" i="6"/>
  <c r="I849" i="6"/>
  <c r="I850" i="6"/>
  <c r="I851" i="6"/>
  <c r="I852" i="6"/>
  <c r="I853" i="6"/>
  <c r="I854" i="6"/>
  <c r="I855" i="6"/>
  <c r="I856" i="6"/>
  <c r="I857" i="6"/>
  <c r="I858" i="6"/>
  <c r="I859" i="6"/>
  <c r="I860" i="6"/>
  <c r="I861" i="6"/>
  <c r="I862" i="6"/>
  <c r="I863" i="6"/>
  <c r="I864" i="6"/>
  <c r="I865" i="6"/>
  <c r="I866" i="6"/>
  <c r="I867" i="6"/>
  <c r="I868" i="6"/>
  <c r="I869" i="6"/>
  <c r="I870" i="6"/>
  <c r="I871" i="6"/>
  <c r="I872" i="6"/>
  <c r="I873" i="6"/>
  <c r="I874" i="6"/>
  <c r="I875" i="6"/>
  <c r="I876" i="6"/>
  <c r="I877" i="6"/>
  <c r="I878" i="6"/>
  <c r="I879" i="6"/>
  <c r="I880" i="6"/>
  <c r="I881" i="6"/>
  <c r="I882" i="6"/>
  <c r="I883" i="6"/>
  <c r="I884" i="6"/>
  <c r="I885" i="6"/>
  <c r="I886" i="6"/>
  <c r="I887" i="6"/>
  <c r="I888" i="6"/>
  <c r="I889" i="6"/>
  <c r="I890" i="6"/>
  <c r="I891" i="6"/>
  <c r="I892" i="6"/>
  <c r="I893" i="6"/>
  <c r="I894" i="6"/>
  <c r="I895" i="6"/>
  <c r="I896" i="6"/>
  <c r="I897" i="6"/>
  <c r="I898" i="6"/>
  <c r="I899" i="6"/>
  <c r="I900" i="6"/>
  <c r="I901" i="6"/>
  <c r="I902" i="6"/>
  <c r="I903" i="6"/>
  <c r="I904" i="6"/>
  <c r="I905" i="6"/>
  <c r="I906" i="6"/>
  <c r="I907" i="6"/>
  <c r="I908" i="6"/>
  <c r="I909" i="6"/>
  <c r="I910" i="6"/>
  <c r="I911" i="6"/>
  <c r="I912" i="6"/>
  <c r="I913" i="6"/>
  <c r="I914" i="6"/>
  <c r="I915" i="6"/>
  <c r="I916" i="6"/>
  <c r="I917" i="6"/>
  <c r="I918" i="6"/>
  <c r="I919" i="6"/>
  <c r="I920" i="6"/>
  <c r="I921" i="6"/>
  <c r="I922" i="6"/>
  <c r="I923" i="6"/>
  <c r="I924" i="6"/>
  <c r="I925" i="6"/>
  <c r="I926" i="6"/>
  <c r="I927" i="6"/>
  <c r="I928" i="6"/>
  <c r="I929" i="6"/>
  <c r="I930" i="6"/>
  <c r="I931" i="6"/>
  <c r="I932" i="6"/>
  <c r="I933" i="6"/>
  <c r="I934" i="6"/>
  <c r="I935" i="6"/>
  <c r="I936" i="6"/>
  <c r="I937" i="6"/>
  <c r="I938" i="6"/>
  <c r="I939" i="6"/>
  <c r="I940" i="6"/>
  <c r="I941" i="6"/>
  <c r="I942" i="6"/>
  <c r="I943" i="6"/>
  <c r="I944" i="6"/>
  <c r="I945" i="6"/>
  <c r="I946" i="6"/>
  <c r="I947" i="6"/>
  <c r="I948" i="6"/>
  <c r="I949" i="6"/>
  <c r="I950" i="6"/>
  <c r="I951" i="6"/>
  <c r="I952" i="6"/>
  <c r="I953" i="6"/>
  <c r="I954" i="6"/>
  <c r="I955" i="6"/>
  <c r="I956" i="6"/>
  <c r="I957" i="6"/>
  <c r="I958" i="6"/>
  <c r="I959" i="6"/>
  <c r="I960" i="6"/>
  <c r="I961" i="6"/>
  <c r="I962" i="6"/>
  <c r="I963" i="6"/>
  <c r="I964" i="6"/>
  <c r="I965" i="6"/>
  <c r="I966" i="6"/>
  <c r="I967" i="6"/>
  <c r="I968" i="6"/>
  <c r="I969" i="6"/>
  <c r="I970" i="6"/>
  <c r="I971" i="6"/>
  <c r="I972" i="6"/>
  <c r="I973" i="6"/>
  <c r="I974" i="6"/>
  <c r="I975" i="6"/>
  <c r="I976" i="6"/>
  <c r="I977" i="6"/>
  <c r="I978" i="6"/>
  <c r="I979" i="6"/>
  <c r="I980" i="6"/>
  <c r="I981" i="6"/>
  <c r="I982" i="6"/>
  <c r="I983" i="6"/>
  <c r="I984" i="6"/>
  <c r="I985" i="6"/>
  <c r="I986" i="6"/>
  <c r="I987" i="6"/>
  <c r="I988" i="6"/>
  <c r="I989" i="6"/>
  <c r="I990" i="6"/>
  <c r="I991" i="6"/>
  <c r="I992" i="6"/>
  <c r="I993" i="6"/>
  <c r="I994" i="6"/>
  <c r="I995" i="6"/>
  <c r="I996" i="6"/>
  <c r="I997" i="6"/>
  <c r="I998" i="6"/>
  <c r="I999" i="6"/>
  <c r="I1000" i="6"/>
  <c r="I1001" i="6"/>
  <c r="I1002" i="6"/>
  <c r="I1003" i="6"/>
  <c r="I1004" i="6"/>
  <c r="I1005" i="6"/>
  <c r="I1006" i="6"/>
  <c r="I1007" i="6"/>
  <c r="I1008" i="6"/>
  <c r="I1009" i="6"/>
  <c r="I1010" i="6"/>
  <c r="I1011" i="6"/>
  <c r="I1012" i="6"/>
  <c r="I1013" i="6"/>
  <c r="I1014" i="6"/>
  <c r="I1015" i="6"/>
  <c r="I1016" i="6"/>
  <c r="I1017" i="6"/>
  <c r="I1018" i="6"/>
  <c r="I1019" i="6"/>
  <c r="I21" i="6"/>
  <c r="I20" i="6"/>
  <c r="N17" i="17" l="1"/>
  <c r="O17" i="17"/>
  <c r="U16" i="7"/>
  <c r="V9" i="7" s="1"/>
  <c r="M8" i="7" s="1"/>
  <c r="O19" i="14"/>
  <c r="R9" i="14" s="1"/>
  <c r="L9" i="14" s="1"/>
  <c r="L18" i="14"/>
  <c r="L12" i="6"/>
  <c r="F12" i="6" s="1"/>
  <c r="C18" i="14"/>
  <c r="H15" i="17"/>
  <c r="I15" i="17"/>
  <c r="J15" i="17"/>
  <c r="K15" i="17"/>
  <c r="M15" i="17"/>
  <c r="G15" i="17"/>
  <c r="H15" i="7"/>
  <c r="I15" i="7"/>
  <c r="J15" i="7"/>
  <c r="K15" i="7"/>
  <c r="L15" i="7"/>
  <c r="M15" i="7"/>
  <c r="O15" i="7"/>
  <c r="P15" i="7"/>
  <c r="G15" i="7"/>
  <c r="H19" i="6"/>
  <c r="R15" i="7" l="1"/>
  <c r="C64" i="8"/>
  <c r="C62" i="8"/>
  <c r="C58" i="8"/>
  <c r="G21" i="5"/>
  <c r="C21" i="5"/>
  <c r="I13" i="17"/>
  <c r="J13" i="17"/>
  <c r="K13" i="17"/>
  <c r="O16" i="17"/>
  <c r="P8" i="17" s="1"/>
  <c r="G13" i="17"/>
  <c r="H13" i="17"/>
  <c r="L13" i="17"/>
  <c r="M13" i="17"/>
  <c r="N16" i="17" l="1"/>
  <c r="P6" i="17" s="1"/>
  <c r="I6" i="17" s="1"/>
  <c r="C102" i="8" s="1"/>
  <c r="C10" i="8"/>
  <c r="L15" i="17"/>
  <c r="C18" i="8" s="1"/>
  <c r="C14" i="8" l="1"/>
  <c r="C26" i="16" l="1"/>
  <c r="C21" i="16"/>
  <c r="C37" i="16" l="1"/>
  <c r="C15" i="15"/>
  <c r="D13" i="11" l="1"/>
  <c r="E13" i="11"/>
  <c r="F13" i="11"/>
  <c r="G13" i="11"/>
  <c r="H13" i="11"/>
  <c r="I13" i="11"/>
  <c r="J13" i="11"/>
  <c r="K13" i="11"/>
  <c r="L13" i="11"/>
  <c r="B13" i="11" l="1"/>
  <c r="I23" i="11" l="1"/>
  <c r="L22" i="11"/>
  <c r="L24" i="11" s="1"/>
  <c r="C40" i="8" s="1"/>
  <c r="H22" i="11"/>
  <c r="H24" i="11" s="1"/>
  <c r="G22" i="11"/>
  <c r="G24" i="11" s="1"/>
  <c r="C30" i="8" s="1"/>
  <c r="F22" i="11"/>
  <c r="F24" i="11" s="1"/>
  <c r="C28" i="8" s="1"/>
  <c r="E22" i="11"/>
  <c r="E24" i="11" s="1"/>
  <c r="C26" i="8" s="1"/>
  <c r="D22" i="11"/>
  <c r="C22" i="11"/>
  <c r="B24" i="11"/>
  <c r="C22" i="8" s="1"/>
  <c r="I21" i="11"/>
  <c r="K22" i="11" s="1"/>
  <c r="I20" i="11"/>
  <c r="I19" i="11"/>
  <c r="I18" i="11"/>
  <c r="I17" i="11"/>
  <c r="I16" i="11"/>
  <c r="I15" i="11"/>
  <c r="C24" i="11" l="1"/>
  <c r="C34" i="8" s="1"/>
  <c r="D24" i="11"/>
  <c r="C36" i="8" s="1"/>
  <c r="I22" i="11"/>
  <c r="K24" i="11"/>
  <c r="C38" i="8" s="1"/>
  <c r="J22" i="11"/>
  <c r="J24" i="11" s="1"/>
  <c r="C42" i="8" s="1"/>
  <c r="I24" i="11"/>
  <c r="C24" i="8" s="1"/>
  <c r="B106" i="8" s="1"/>
  <c r="G18" i="5" l="1"/>
  <c r="E18" i="5" l="1"/>
  <c r="H17" i="6" l="1"/>
  <c r="H13" i="7"/>
  <c r="I13" i="7"/>
  <c r="J13" i="7"/>
  <c r="K13" i="7"/>
  <c r="L13" i="7"/>
  <c r="M13" i="7"/>
  <c r="N13" i="7"/>
  <c r="O13" i="7"/>
  <c r="P13" i="7"/>
  <c r="R13" i="7"/>
  <c r="G13" i="7"/>
  <c r="C18" i="5" l="1"/>
</calcChain>
</file>

<file path=xl/comments1.xml><?xml version="1.0" encoding="utf-8"?>
<comments xmlns="http://schemas.openxmlformats.org/spreadsheetml/2006/main">
  <authors>
    <author>Author</author>
  </authors>
  <commentList>
    <comment ref="D11" authorId="0" shapeId="0">
      <text>
        <r>
          <rPr>
            <sz val="12"/>
            <color indexed="81"/>
            <rFont val="Tahoma"/>
            <family val="2"/>
            <charset val="161"/>
          </rPr>
          <t>{TRS username}_yyyymmdd_QST-CIF
where yyyymmdd = Reference date                (i.e. 20180930 for reference date of 30/09/2018)</t>
        </r>
      </text>
    </comment>
    <comment ref="D16" authorId="0" shapeId="0">
      <text>
        <r>
          <rPr>
            <sz val="12"/>
            <color indexed="81"/>
            <rFont val="Tahoma"/>
            <family val="2"/>
            <charset val="161"/>
          </rPr>
          <t>Insert reporting period in date format e.g. 01/07/2018 - 30/09/2018</t>
        </r>
      </text>
    </comment>
    <comment ref="D17" authorId="0" shapeId="0">
      <text>
        <r>
          <rPr>
            <sz val="12"/>
            <color indexed="81"/>
            <rFont val="Tahoma"/>
            <family val="2"/>
            <charset val="161"/>
          </rPr>
          <t>Insert cumulative reporting period in date format e.g. 01/01/2018 - 30/09/2018</t>
        </r>
      </text>
    </comment>
    <comment ref="D18" authorId="0" shapeId="0">
      <text>
        <r>
          <rPr>
            <sz val="12"/>
            <color indexed="81"/>
            <rFont val="Tahoma"/>
            <family val="2"/>
            <charset val="161"/>
          </rPr>
          <t>Insert reference date in date format e.g. 30/09/2018</t>
        </r>
      </text>
    </comment>
    <comment ref="D19" authorId="0" shapeId="0">
      <text>
        <r>
          <rPr>
            <sz val="12"/>
            <color indexed="81"/>
            <rFont val="Tahoma"/>
            <family val="2"/>
            <charset val="161"/>
          </rPr>
          <t>Insert submission date in date format e.g. 18/10/2018</t>
        </r>
      </text>
    </comment>
    <comment ref="D22" authorId="0" shapeId="0">
      <text>
        <r>
          <rPr>
            <sz val="12"/>
            <color indexed="81"/>
            <rFont val="Tahoma"/>
            <family val="2"/>
            <charset val="161"/>
          </rPr>
          <t>Insert name of entity as it is written on its license</t>
        </r>
      </text>
    </comment>
    <comment ref="D23" authorId="0" shapeId="0">
      <text>
        <r>
          <rPr>
            <sz val="12"/>
            <color indexed="81"/>
            <rFont val="Tahoma"/>
            <family val="2"/>
            <charset val="161"/>
          </rPr>
          <t>Insert identification code provided by CySEC</t>
        </r>
      </text>
    </comment>
    <comment ref="D31" authorId="0" shapeId="0">
      <text>
        <r>
          <rPr>
            <sz val="12"/>
            <color indexed="81"/>
            <rFont val="Tahoma"/>
            <family val="2"/>
          </rPr>
          <t xml:space="preserve">Please insert the job position of the reporting officer (e.g. Compliance Officer)
</t>
        </r>
        <r>
          <rPr>
            <sz val="9"/>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B17" authorId="0" shapeId="0">
      <text>
        <r>
          <rPr>
            <sz val="9"/>
            <color indexed="81"/>
            <rFont val="Tahoma"/>
            <family val="2"/>
            <charset val="161"/>
          </rPr>
          <t xml:space="preserve">
Please see definition D1.
Please select from the drop-down list the ISO-Country code
</t>
        </r>
      </text>
    </comment>
    <comment ref="E17" authorId="0" shapeId="0">
      <text>
        <r>
          <rPr>
            <sz val="9"/>
            <color indexed="81"/>
            <rFont val="Tahoma"/>
            <family val="2"/>
          </rPr>
          <t xml:space="preserve">
Please see definition D15.
</t>
        </r>
      </text>
    </comment>
    <comment ref="F17" authorId="0" shapeId="0">
      <text>
        <r>
          <rPr>
            <sz val="9"/>
            <color indexed="81"/>
            <rFont val="Tahoma"/>
            <family val="2"/>
          </rPr>
          <t xml:space="preserve">
Please see definition D16.
</t>
        </r>
      </text>
    </comment>
    <comment ref="G17" authorId="0" shapeId="0">
      <text>
        <r>
          <rPr>
            <sz val="9"/>
            <color indexed="81"/>
            <rFont val="Tahoma"/>
            <family val="2"/>
          </rPr>
          <t xml:space="preserve">
Please see definition D17.
</t>
        </r>
      </text>
    </comment>
  </commentList>
</comments>
</file>

<file path=xl/comments3.xml><?xml version="1.0" encoding="utf-8"?>
<comments xmlns="http://schemas.openxmlformats.org/spreadsheetml/2006/main">
  <authors>
    <author>Author</author>
  </authors>
  <commentList>
    <comment ref="B16" authorId="0" shapeId="0">
      <text>
        <r>
          <rPr>
            <sz val="9"/>
            <color indexed="81"/>
            <rFont val="Tahoma"/>
            <family val="2"/>
            <charset val="161"/>
          </rPr>
          <t xml:space="preserve">
Please type the name of the entity in CAPITAL letters as it appears on its official documents.
</t>
        </r>
      </text>
    </comment>
    <comment ref="C16" authorId="0" shapeId="0">
      <text>
        <r>
          <rPr>
            <sz val="9"/>
            <color indexed="81"/>
            <rFont val="Tahoma"/>
            <family val="2"/>
            <charset val="161"/>
          </rPr>
          <t xml:space="preserve">
Please insert the BIC code of the entity - ISO 9362 SWIFT Bank Identifier Code (BIC) must be used.
</t>
        </r>
        <r>
          <rPr>
            <b/>
            <sz val="9"/>
            <color indexed="81"/>
            <rFont val="Tahoma"/>
            <family val="2"/>
            <charset val="161"/>
          </rPr>
          <t>An eleven alphanumeric character's</t>
        </r>
        <r>
          <rPr>
            <sz val="9"/>
            <color indexed="81"/>
            <rFont val="Tahoma"/>
            <family val="2"/>
            <charset val="161"/>
          </rPr>
          <t xml:space="preserve"> </t>
        </r>
        <r>
          <rPr>
            <b/>
            <sz val="9"/>
            <color indexed="81"/>
            <rFont val="Tahoma"/>
            <family val="2"/>
            <charset val="161"/>
          </rPr>
          <t>value</t>
        </r>
        <r>
          <rPr>
            <sz val="9"/>
            <color indexed="81"/>
            <rFont val="Tahoma"/>
            <family val="2"/>
            <charset val="161"/>
          </rPr>
          <t xml:space="preserve"> must be present in this field.
In case that the entity has not a BIC code please type N/A.
</t>
        </r>
      </text>
    </comment>
    <comment ref="D16" authorId="0" shapeId="0">
      <text>
        <r>
          <rPr>
            <sz val="9"/>
            <color indexed="81"/>
            <rFont val="Tahoma"/>
            <family val="2"/>
            <charset val="161"/>
          </rPr>
          <t xml:space="preserve">
</t>
        </r>
        <r>
          <rPr>
            <sz val="9"/>
            <color indexed="81"/>
            <rFont val="Tahoma"/>
            <family val="2"/>
            <charset val="161"/>
          </rPr>
          <t xml:space="preserve">Please insert country ISO code from the drop down list.
</t>
        </r>
      </text>
    </comment>
    <comment ref="E16" authorId="0" shapeId="0">
      <text>
        <r>
          <rPr>
            <sz val="9"/>
            <color indexed="81"/>
            <rFont val="Tahoma"/>
            <family val="2"/>
            <charset val="161"/>
          </rPr>
          <t xml:space="preserve">
Please select the entity type from the drop down list and see the definitions D7.
</t>
        </r>
      </text>
    </comment>
    <comment ref="F16" authorId="0" shapeId="0">
      <text>
        <r>
          <rPr>
            <sz val="9"/>
            <color indexed="81"/>
            <rFont val="Tahoma"/>
            <family val="2"/>
            <charset val="161"/>
          </rPr>
          <t xml:space="preserve">
Please insert the name of the Regulating Authority of the entity in which client funds are deposited.
In case that the entity is not regulated, please type 'NA' (for not applicable).
</t>
        </r>
      </text>
    </comment>
    <comment ref="G16" authorId="0" shapeId="0">
      <text>
        <r>
          <rPr>
            <sz val="9"/>
            <color indexed="81"/>
            <rFont val="Tahoma"/>
            <family val="2"/>
            <charset val="161"/>
          </rPr>
          <t xml:space="preserve">
Please select from the drop down list the relation applied to each entity.
For the definition of related please refer to D11 - Definitions.
</t>
        </r>
      </text>
    </comment>
    <comment ref="H16" authorId="0" shapeId="0">
      <text>
        <r>
          <rPr>
            <sz val="9"/>
            <color indexed="81"/>
            <rFont val="Tahoma"/>
            <family val="2"/>
            <charset val="161"/>
          </rPr>
          <t xml:space="preserve">
</t>
        </r>
        <r>
          <rPr>
            <sz val="9"/>
            <color indexed="81"/>
            <rFont val="Tahoma"/>
            <family val="2"/>
            <charset val="161"/>
          </rPr>
          <t xml:space="preserve">For all rows that you have completed information on Cells C-G, the total amount must also be completed.
</t>
        </r>
      </text>
    </comment>
  </commentList>
</comments>
</file>

<file path=xl/comments4.xml><?xml version="1.0" encoding="utf-8"?>
<comments xmlns="http://schemas.openxmlformats.org/spreadsheetml/2006/main">
  <authors>
    <author>Author</author>
  </authors>
  <commentList>
    <comment ref="G11" authorId="0" shapeId="0">
      <text>
        <r>
          <rPr>
            <sz val="12"/>
            <color indexed="81"/>
            <rFont val="Calibri"/>
            <family val="2"/>
            <charset val="161"/>
            <scheme val="minor"/>
          </rPr>
          <t>Please see worksheet-</t>
        </r>
        <r>
          <rPr>
            <b/>
            <sz val="12"/>
            <color indexed="81"/>
            <rFont val="Calibri"/>
            <family val="2"/>
            <charset val="161"/>
            <scheme val="minor"/>
          </rPr>
          <t>Allowed Values, point 5</t>
        </r>
        <r>
          <rPr>
            <sz val="12"/>
            <color indexed="81"/>
            <rFont val="Calibri"/>
            <family val="2"/>
            <charset val="161"/>
            <scheme val="minor"/>
          </rPr>
          <t>, for a description of what is included under each category of financial instrument.</t>
        </r>
        <r>
          <rPr>
            <sz val="9"/>
            <color indexed="81"/>
            <rFont val="Tahoma"/>
            <family val="2"/>
            <charset val="161"/>
          </rPr>
          <t xml:space="preserve">
</t>
        </r>
        <r>
          <rPr>
            <sz val="12"/>
            <color indexed="81"/>
            <rFont val="Calibri"/>
            <family val="2"/>
            <charset val="161"/>
            <scheme val="minor"/>
          </rPr>
          <t xml:space="preserve">The amounts to be included are the values of the financial instruments at the reference date that are held, administered or managed by the CIF. Please see definition </t>
        </r>
        <r>
          <rPr>
            <b/>
            <sz val="12"/>
            <color indexed="81"/>
            <rFont val="Calibri"/>
            <family val="2"/>
            <charset val="161"/>
            <scheme val="minor"/>
          </rPr>
          <t>D8.</t>
        </r>
      </text>
    </comment>
    <comment ref="C12" authorId="0" shapeId="0">
      <text>
        <r>
          <rPr>
            <sz val="9"/>
            <color indexed="81"/>
            <rFont val="Tahoma"/>
            <family val="2"/>
            <charset val="161"/>
          </rPr>
          <t xml:space="preserve">
ISO 9362 SWIFT Bank Identifier Code (BIC) must be used.
An eleven alphanumeric characters value must be present in this field.
In case that the entity has not a BIC code please type NA.
</t>
        </r>
      </text>
    </comment>
    <comment ref="D12" authorId="0" shapeId="0">
      <text>
        <r>
          <rPr>
            <sz val="9"/>
            <color indexed="81"/>
            <rFont val="Tahoma"/>
            <family val="2"/>
            <charset val="161"/>
          </rPr>
          <t>Please insert country ISO  alpha-2 3166 ISO country code.
It should be a two digit country code.</t>
        </r>
      </text>
    </comment>
    <comment ref="E12" authorId="0" shapeId="0">
      <text>
        <r>
          <rPr>
            <sz val="9"/>
            <color indexed="81"/>
            <rFont val="Tahoma"/>
            <family val="2"/>
            <charset val="161"/>
          </rPr>
          <t xml:space="preserve">Please select the entity type from the drop down list and see the definitions D7.
</t>
        </r>
      </text>
    </comment>
    <comment ref="F12" authorId="0" shapeId="0">
      <text>
        <r>
          <rPr>
            <sz val="9"/>
            <color indexed="81"/>
            <rFont val="Tahoma"/>
            <family val="2"/>
            <charset val="161"/>
          </rPr>
          <t xml:space="preserve">Please select from the drop down list the relation applied to each entity.
</t>
        </r>
      </text>
    </comment>
  </commentList>
</comments>
</file>

<file path=xl/comments5.xml><?xml version="1.0" encoding="utf-8"?>
<comments xmlns="http://schemas.openxmlformats.org/spreadsheetml/2006/main">
  <authors>
    <author>Author</author>
  </authors>
  <commentList>
    <comment ref="G11" authorId="0" shapeId="0">
      <text>
        <r>
          <rPr>
            <sz val="9"/>
            <color indexed="81"/>
            <rFont val="Tahoma"/>
            <family val="2"/>
            <charset val="161"/>
          </rPr>
          <t xml:space="preserve">
</t>
        </r>
        <r>
          <rPr>
            <sz val="14"/>
            <color indexed="81"/>
            <rFont val="Calibri"/>
            <family val="2"/>
            <charset val="161"/>
            <scheme val="minor"/>
          </rPr>
          <t xml:space="preserve">The amounts to be incuded are the values of the financial instruments at the reference date that are </t>
        </r>
        <r>
          <rPr>
            <b/>
            <sz val="14"/>
            <color indexed="81"/>
            <rFont val="Calibri"/>
            <family val="2"/>
            <charset val="161"/>
            <scheme val="minor"/>
          </rPr>
          <t>held, administered or managed</t>
        </r>
        <r>
          <rPr>
            <sz val="14"/>
            <color indexed="81"/>
            <rFont val="Calibri"/>
            <family val="2"/>
            <charset val="161"/>
            <scheme val="minor"/>
          </rPr>
          <t xml:space="preserve"> by the CIF. Please see definition </t>
        </r>
        <r>
          <rPr>
            <b/>
            <sz val="14"/>
            <color indexed="81"/>
            <rFont val="Calibri"/>
            <family val="2"/>
            <charset val="161"/>
            <scheme val="minor"/>
          </rPr>
          <t>D8.</t>
        </r>
      </text>
    </comment>
    <comment ref="C12" authorId="0" shapeId="0">
      <text>
        <r>
          <rPr>
            <sz val="9"/>
            <color indexed="81"/>
            <rFont val="Tahoma"/>
            <family val="2"/>
            <charset val="161"/>
          </rPr>
          <t xml:space="preserve">
ISO 9362 SWIFT Bank Identifier Code (BIC) must be used.
An eleven alphanumeric characters value must be present in this field.
In case that the entity has not a BIC code please type NA.
</t>
        </r>
      </text>
    </comment>
    <comment ref="D12" authorId="0" shapeId="0">
      <text>
        <r>
          <rPr>
            <sz val="9"/>
            <color indexed="81"/>
            <rFont val="Tahoma"/>
            <family val="2"/>
            <charset val="161"/>
          </rPr>
          <t>Please insert country ISO  alpha-2 3166 ISO country code.
It should be a two digit country code.</t>
        </r>
      </text>
    </comment>
    <comment ref="E12" authorId="0" shapeId="0">
      <text>
        <r>
          <rPr>
            <sz val="9"/>
            <color indexed="81"/>
            <rFont val="Tahoma"/>
            <family val="2"/>
            <charset val="161"/>
          </rPr>
          <t xml:space="preserve">Please select the entity type from the drop down list and see the definitions D7.
</t>
        </r>
      </text>
    </comment>
    <comment ref="F12" authorId="0" shapeId="0">
      <text>
        <r>
          <rPr>
            <sz val="9"/>
            <color indexed="81"/>
            <rFont val="Tahoma"/>
            <family val="2"/>
            <charset val="161"/>
          </rPr>
          <t xml:space="preserve">Please select from the drop down list the relation applied to each entity.
</t>
        </r>
      </text>
    </comment>
    <comment ref="G12" authorId="0" shapeId="0">
      <text>
        <r>
          <rPr>
            <b/>
            <sz val="9"/>
            <color indexed="81"/>
            <rFont val="Tahoma"/>
            <family val="2"/>
          </rPr>
          <t xml:space="preserve">
</t>
        </r>
        <r>
          <rPr>
            <sz val="9"/>
            <color indexed="81"/>
            <rFont val="Tahoma"/>
            <family val="2"/>
          </rPr>
          <t xml:space="preserve">See definition D13.
</t>
        </r>
      </text>
    </comment>
    <comment ref="H12" authorId="0" shapeId="0">
      <text>
        <r>
          <rPr>
            <sz val="9"/>
            <color indexed="81"/>
            <rFont val="Tahoma"/>
            <family val="2"/>
          </rPr>
          <t xml:space="preserve">See definition D14.
</t>
        </r>
      </text>
    </comment>
  </commentList>
</comments>
</file>

<file path=xl/comments6.xml><?xml version="1.0" encoding="utf-8"?>
<comments xmlns="http://schemas.openxmlformats.org/spreadsheetml/2006/main">
  <authors>
    <author>Author</author>
  </authors>
  <commentList>
    <comment ref="A19" authorId="0" shapeId="0">
      <text>
        <r>
          <rPr>
            <sz val="9"/>
            <color indexed="81"/>
            <rFont val="Tahoma"/>
            <family val="2"/>
            <charset val="161"/>
          </rPr>
          <t>Including investment firms, special purpose entities etc.</t>
        </r>
      </text>
    </comment>
  </commentList>
</comments>
</file>

<file path=xl/comments7.xml><?xml version="1.0" encoding="utf-8"?>
<comments xmlns="http://schemas.openxmlformats.org/spreadsheetml/2006/main">
  <authors>
    <author>Author</author>
  </authors>
  <commentList>
    <comment ref="B14" authorId="0" shapeId="0">
      <text>
        <r>
          <rPr>
            <sz val="9"/>
            <color indexed="81"/>
            <rFont val="Tahoma"/>
            <family val="2"/>
            <charset val="161"/>
          </rPr>
          <t>Please see definition D1.
Please select from the drop-down list the ISO-Country code.</t>
        </r>
      </text>
    </comment>
    <comment ref="D14" authorId="0" shapeId="0">
      <text>
        <r>
          <rPr>
            <sz val="9"/>
            <color indexed="81"/>
            <rFont val="Tahoma"/>
            <family val="2"/>
            <charset val="161"/>
          </rPr>
          <t>Please select from the drop down list.  For the definition please refer to Definitions - D4.</t>
        </r>
      </text>
    </comment>
    <comment ref="E14" authorId="0" shapeId="0">
      <text>
        <r>
          <rPr>
            <sz val="9"/>
            <color indexed="81"/>
            <rFont val="Tahoma"/>
            <family val="2"/>
            <charset val="161"/>
          </rPr>
          <t xml:space="preserve">See definition D5.
</t>
        </r>
      </text>
    </comment>
    <comment ref="G14" authorId="0" shapeId="0">
      <text>
        <r>
          <rPr>
            <sz val="9"/>
            <color indexed="81"/>
            <rFont val="Tahoma"/>
            <family val="2"/>
            <charset val="161"/>
          </rPr>
          <t xml:space="preserve">See definition D14.
</t>
        </r>
      </text>
    </comment>
    <comment ref="H14" authorId="0" shapeId="0">
      <text>
        <r>
          <rPr>
            <sz val="9"/>
            <color indexed="81"/>
            <rFont val="Tahoma"/>
            <family val="2"/>
            <charset val="161"/>
          </rPr>
          <t xml:space="preserve">See definition D14.
</t>
        </r>
      </text>
    </comment>
    <comment ref="N14" authorId="0" shapeId="0">
      <text>
        <r>
          <rPr>
            <sz val="12"/>
            <color indexed="81"/>
            <rFont val="Tahoma"/>
            <family val="2"/>
            <charset val="161"/>
          </rPr>
          <t>Please refer to definition D12.</t>
        </r>
        <r>
          <rPr>
            <sz val="9"/>
            <color indexed="81"/>
            <rFont val="Tahoma"/>
            <family val="2"/>
            <charset val="161"/>
          </rPr>
          <t xml:space="preserve">
</t>
        </r>
      </text>
    </comment>
  </commentList>
</comments>
</file>

<file path=xl/sharedStrings.xml><?xml version="1.0" encoding="utf-8"?>
<sst xmlns="http://schemas.openxmlformats.org/spreadsheetml/2006/main" count="847" uniqueCount="613">
  <si>
    <t xml:space="preserve">Date of update </t>
  </si>
  <si>
    <t xml:space="preserve">Version  </t>
  </si>
  <si>
    <t>Reporting Currency</t>
  </si>
  <si>
    <t>EURO</t>
  </si>
  <si>
    <t>Central Bank</t>
  </si>
  <si>
    <t>NO</t>
  </si>
  <si>
    <t>Number of clients</t>
  </si>
  <si>
    <t>Client Categorisation</t>
  </si>
  <si>
    <t>Retail</t>
  </si>
  <si>
    <t>Professional</t>
  </si>
  <si>
    <t>Type of entity</t>
  </si>
  <si>
    <t>Name of entity in which client funds are deposited</t>
  </si>
  <si>
    <t xml:space="preserve">BIC Code </t>
  </si>
  <si>
    <t>Relation</t>
  </si>
  <si>
    <t>Related</t>
  </si>
  <si>
    <t>Total</t>
  </si>
  <si>
    <t>Name of entity in which clients' financial instruments are held</t>
  </si>
  <si>
    <t>YES</t>
  </si>
  <si>
    <t>Country of origin/      registration</t>
  </si>
  <si>
    <t>Identification of the reporting entity</t>
  </si>
  <si>
    <t>Reference date</t>
  </si>
  <si>
    <t>Postal Address</t>
  </si>
  <si>
    <t>Telephone number</t>
  </si>
  <si>
    <t>Fax Number</t>
  </si>
  <si>
    <t>Name of reporting officer</t>
  </si>
  <si>
    <t>Email address</t>
  </si>
  <si>
    <t>File information (for official use only)</t>
  </si>
  <si>
    <t>A.</t>
  </si>
  <si>
    <t>B.</t>
  </si>
  <si>
    <t>C.</t>
  </si>
  <si>
    <t>D.</t>
  </si>
  <si>
    <t>1.</t>
  </si>
  <si>
    <t>2.</t>
  </si>
  <si>
    <t>3.</t>
  </si>
  <si>
    <t>4.</t>
  </si>
  <si>
    <t>5.</t>
  </si>
  <si>
    <t>Country of Origin of Clients</t>
  </si>
  <si>
    <t>Eligible Counterparty</t>
  </si>
  <si>
    <t>Payment Institution</t>
  </si>
  <si>
    <t>Type of Entity in which clients' assets are H, A or Mgd</t>
  </si>
  <si>
    <t>Investment Firm</t>
  </si>
  <si>
    <t>Other</t>
  </si>
  <si>
    <t>Colour scheme</t>
  </si>
  <si>
    <t xml:space="preserve">Yellow cells - must be completed by the entity </t>
  </si>
  <si>
    <t>Drop-down list - Green cells must be completed by the entity</t>
  </si>
  <si>
    <t>VALIDATION TESTS</t>
  </si>
  <si>
    <t>D1.</t>
  </si>
  <si>
    <t>D2.</t>
  </si>
  <si>
    <t>D3.</t>
  </si>
  <si>
    <t>DEFINITIONS</t>
  </si>
  <si>
    <t>Code</t>
  </si>
  <si>
    <t>Explanation</t>
  </si>
  <si>
    <t>Word to be defined</t>
  </si>
  <si>
    <t>D4.</t>
  </si>
  <si>
    <t>Volume of Transactions</t>
  </si>
  <si>
    <t>Country of origin/registration  of entity, at which  clients funds are deposited</t>
  </si>
  <si>
    <t>D5.</t>
  </si>
  <si>
    <t>D6.</t>
  </si>
  <si>
    <t>ALLOWED VALUES</t>
  </si>
  <si>
    <t>ISO Country Codes</t>
  </si>
  <si>
    <t>Type of entity in which clients' funds are held/deposited</t>
  </si>
  <si>
    <t>FI-1</t>
  </si>
  <si>
    <t>FI-2</t>
  </si>
  <si>
    <t>FI-3</t>
  </si>
  <si>
    <t>FI-4</t>
  </si>
  <si>
    <t>FI-5</t>
  </si>
  <si>
    <t>FI-6</t>
  </si>
  <si>
    <t>FI-7</t>
  </si>
  <si>
    <t>FI-8</t>
  </si>
  <si>
    <t>FI-9</t>
  </si>
  <si>
    <t>FI-10</t>
  </si>
  <si>
    <t>Other Information</t>
  </si>
  <si>
    <t>€</t>
  </si>
  <si>
    <t>Non-Related</t>
  </si>
  <si>
    <t>Mandatory fields are completed</t>
  </si>
  <si>
    <t>Values of Financial Instruments</t>
  </si>
  <si>
    <t>Name of Regulating Authority</t>
  </si>
  <si>
    <t>Column B</t>
  </si>
  <si>
    <t>Country of residence of clients</t>
  </si>
  <si>
    <t>Sector of Client</t>
  </si>
  <si>
    <t>On-Balance Sheet</t>
  </si>
  <si>
    <t>Column C</t>
  </si>
  <si>
    <t>Column D</t>
  </si>
  <si>
    <t>Column E</t>
  </si>
  <si>
    <t>Column F</t>
  </si>
  <si>
    <t>General Instructions:</t>
  </si>
  <si>
    <t>Validation Tests</t>
  </si>
  <si>
    <t>Afghanistan,AF</t>
  </si>
  <si>
    <t>Åland Islands,AX</t>
  </si>
  <si>
    <t>Albania,AL</t>
  </si>
  <si>
    <t>Algeria,DZ</t>
  </si>
  <si>
    <t>American Samoa,AS</t>
  </si>
  <si>
    <t>Andorra,AD</t>
  </si>
  <si>
    <t>Angola,AO</t>
  </si>
  <si>
    <t>Anguilla,AI</t>
  </si>
  <si>
    <t>Antarctica,AQ</t>
  </si>
  <si>
    <t>Antigua and Barbuda,AG</t>
  </si>
  <si>
    <t>Argentina,AR</t>
  </si>
  <si>
    <t>Armenia,AM</t>
  </si>
  <si>
    <t>Aruba,AW</t>
  </si>
  <si>
    <t>Australia,AU</t>
  </si>
  <si>
    <t>Austria,AT</t>
  </si>
  <si>
    <t>Azerbaijan,AZ</t>
  </si>
  <si>
    <t>Bahamas,BS</t>
  </si>
  <si>
    <t>Bahrain,BH</t>
  </si>
  <si>
    <t>Bangladesh,BD</t>
  </si>
  <si>
    <t>Barbados,BB</t>
  </si>
  <si>
    <t>Belarus,BY</t>
  </si>
  <si>
    <t>Belgium,BE</t>
  </si>
  <si>
    <t>Belize,BZ</t>
  </si>
  <si>
    <t>Benin,BJ</t>
  </si>
  <si>
    <t>Bermuda,BM</t>
  </si>
  <si>
    <t>Bhutan,BT</t>
  </si>
  <si>
    <t>"Bolivia, Plurinational State of",BO</t>
  </si>
  <si>
    <t>"Bonaire, Sint Eustatius and Saba",BQ</t>
  </si>
  <si>
    <t>Bosnia and Herzegovina,BA</t>
  </si>
  <si>
    <t>Botswana,BW</t>
  </si>
  <si>
    <t>Bouvet Island,BV</t>
  </si>
  <si>
    <t>Brazil,BR</t>
  </si>
  <si>
    <t>British Indian Ocean Territory,IO</t>
  </si>
  <si>
    <t>Brunei Darussalam,BN</t>
  </si>
  <si>
    <t>Bulgaria,BG</t>
  </si>
  <si>
    <t>Burkina Faso,BF</t>
  </si>
  <si>
    <t>Burundi,BI</t>
  </si>
  <si>
    <t>Cambodia,KH</t>
  </si>
  <si>
    <t>Cameroon,CM</t>
  </si>
  <si>
    <t>Canada,CA</t>
  </si>
  <si>
    <t>Cape Verde,CV</t>
  </si>
  <si>
    <t>Cayman Islands,KY</t>
  </si>
  <si>
    <t>Central African Republic,CF</t>
  </si>
  <si>
    <t>Chad,TD</t>
  </si>
  <si>
    <t>Chile,CL</t>
  </si>
  <si>
    <t>China,CN</t>
  </si>
  <si>
    <t>Christmas Island,CX</t>
  </si>
  <si>
    <t>Cocos (Keeling) Islands,CC</t>
  </si>
  <si>
    <t>Colombia,CO</t>
  </si>
  <si>
    <t>Comoros,KM</t>
  </si>
  <si>
    <t>Congo,CG</t>
  </si>
  <si>
    <t>"Congo, the Democratic Republic of the",CD</t>
  </si>
  <si>
    <t>Cook Islands,CK</t>
  </si>
  <si>
    <t>Costa Rica,CR</t>
  </si>
  <si>
    <t>Côte d'Ivoire,CI</t>
  </si>
  <si>
    <t>Croatia,HR</t>
  </si>
  <si>
    <t>Cuba,CU</t>
  </si>
  <si>
    <t>Curaçao,CW</t>
  </si>
  <si>
    <t>Cyprus,CY</t>
  </si>
  <si>
    <t>Czech Republic,CZ</t>
  </si>
  <si>
    <t>Denmark,DK</t>
  </si>
  <si>
    <t>Djibouti,DJ</t>
  </si>
  <si>
    <t>Dominica,DM</t>
  </si>
  <si>
    <t>Dominican Republic,DO</t>
  </si>
  <si>
    <t>Ecuador,EC</t>
  </si>
  <si>
    <t>Egypt,EG</t>
  </si>
  <si>
    <t>El Salvador,SV</t>
  </si>
  <si>
    <t>Equatorial Guinea,GQ</t>
  </si>
  <si>
    <t>Eritrea,ER</t>
  </si>
  <si>
    <t>Estonia,EE</t>
  </si>
  <si>
    <t>Ethiopia,ET</t>
  </si>
  <si>
    <t>Falkland Islands (Malvinas),FK</t>
  </si>
  <si>
    <t>Faroe Islands,FO</t>
  </si>
  <si>
    <t>Fiji,FJ</t>
  </si>
  <si>
    <t>Finland,FI</t>
  </si>
  <si>
    <t>France,FR</t>
  </si>
  <si>
    <t>French Guiana,GF</t>
  </si>
  <si>
    <t>French Polynesia,PF</t>
  </si>
  <si>
    <t>French Southern Territories,TF</t>
  </si>
  <si>
    <t>Gabon,GA</t>
  </si>
  <si>
    <t>Gambia,GM</t>
  </si>
  <si>
    <t>Georgia,GE</t>
  </si>
  <si>
    <t>Germany,DE</t>
  </si>
  <si>
    <t>Ghana,GH</t>
  </si>
  <si>
    <t>Gibraltar,GI</t>
  </si>
  <si>
    <t>Greece,GR</t>
  </si>
  <si>
    <t>Greenland,GL</t>
  </si>
  <si>
    <t>Grenada,GD</t>
  </si>
  <si>
    <t>Guadeloupe,GP</t>
  </si>
  <si>
    <t>Guam,GU</t>
  </si>
  <si>
    <t>Guatemala,GT</t>
  </si>
  <si>
    <t>Guernsey,GG</t>
  </si>
  <si>
    <t>Guinea,GN</t>
  </si>
  <si>
    <t>Guinea-Bissau,GW</t>
  </si>
  <si>
    <t>Guyana,GY</t>
  </si>
  <si>
    <t>Haiti,HT</t>
  </si>
  <si>
    <t>Heard Island and McDonald Islands,HM</t>
  </si>
  <si>
    <t>Holy See (Vatican City State),VA</t>
  </si>
  <si>
    <t>Honduras,HN</t>
  </si>
  <si>
    <t>Hong Kong,HK</t>
  </si>
  <si>
    <t>Hungary,HU</t>
  </si>
  <si>
    <t>Iceland,IS</t>
  </si>
  <si>
    <t>India,IN</t>
  </si>
  <si>
    <t>Indonesia,ID</t>
  </si>
  <si>
    <t>"Iran, Islamic Republic of",IR</t>
  </si>
  <si>
    <t>Iraq,IQ</t>
  </si>
  <si>
    <t>Ireland,IE</t>
  </si>
  <si>
    <t>Isle of Man,IM</t>
  </si>
  <si>
    <t>Israel,IL</t>
  </si>
  <si>
    <t>Italy,IT</t>
  </si>
  <si>
    <t>Jamaica,JM</t>
  </si>
  <si>
    <t>Japan,JP</t>
  </si>
  <si>
    <t>Jersey,JE</t>
  </si>
  <si>
    <t>Jordan,JO</t>
  </si>
  <si>
    <t>Kazakhstan,KZ</t>
  </si>
  <si>
    <t>Kenya,KE</t>
  </si>
  <si>
    <t>Kiribati,KI</t>
  </si>
  <si>
    <t>"Korea, Democratic People's Republic of",KP</t>
  </si>
  <si>
    <t>"Korea, Republic of",KR</t>
  </si>
  <si>
    <t>Kuwait,KW</t>
  </si>
  <si>
    <t>Kyrgyzstan,KG</t>
  </si>
  <si>
    <t>Lao People's Democratic Republic,LA</t>
  </si>
  <si>
    <t>Latvia,LV</t>
  </si>
  <si>
    <t>Lebanon,LB</t>
  </si>
  <si>
    <t>Lesotho,LS</t>
  </si>
  <si>
    <t>Liberia,LR</t>
  </si>
  <si>
    <t>Libya,LY</t>
  </si>
  <si>
    <t>Liechtenstein,LI</t>
  </si>
  <si>
    <t>Lithuania,LT</t>
  </si>
  <si>
    <t>Luxembourg,LU</t>
  </si>
  <si>
    <t>Macao,MO</t>
  </si>
  <si>
    <t>"Macedonia, the Former Yugoslav Republic of",MK</t>
  </si>
  <si>
    <t>Madagascar,MG</t>
  </si>
  <si>
    <t>Malawi,MW</t>
  </si>
  <si>
    <t>Malaysia,MY</t>
  </si>
  <si>
    <t>Maldives,MV</t>
  </si>
  <si>
    <t>Mali,ML</t>
  </si>
  <si>
    <t>Malta,MT</t>
  </si>
  <si>
    <t>Marshall Islands,MH</t>
  </si>
  <si>
    <t>Martinique,MQ</t>
  </si>
  <si>
    <t>Mauritania,MR</t>
  </si>
  <si>
    <t>Mauritius,MU</t>
  </si>
  <si>
    <t>Mayotte,YT</t>
  </si>
  <si>
    <t>Mexico,MX</t>
  </si>
  <si>
    <t>"Micronesia, Federated States of",FM</t>
  </si>
  <si>
    <t>"Moldova, Republic of",MD</t>
  </si>
  <si>
    <t>Monaco,MC</t>
  </si>
  <si>
    <t>Mongolia,MN</t>
  </si>
  <si>
    <t>Montenegro,ME</t>
  </si>
  <si>
    <t>Montserrat,MS</t>
  </si>
  <si>
    <t>Morocco,MA</t>
  </si>
  <si>
    <t>Mozambique,MZ</t>
  </si>
  <si>
    <t>Myanmar,MM</t>
  </si>
  <si>
    <t>Namibia,NA</t>
  </si>
  <si>
    <t>Nauru,NR</t>
  </si>
  <si>
    <t>Nepal,NP</t>
  </si>
  <si>
    <t>Netherlands,NL</t>
  </si>
  <si>
    <t>New Caledonia,NC</t>
  </si>
  <si>
    <t>New Zealand,NZ</t>
  </si>
  <si>
    <t>Nicaragua,NI</t>
  </si>
  <si>
    <t>Niger,NE</t>
  </si>
  <si>
    <t>Nigeria,NG</t>
  </si>
  <si>
    <t>Niue,NU</t>
  </si>
  <si>
    <t>Norfolk Island,NF</t>
  </si>
  <si>
    <t>Northern Mariana Islands,MP</t>
  </si>
  <si>
    <t>Norway,NO</t>
  </si>
  <si>
    <t>Oman,OM</t>
  </si>
  <si>
    <t>Pakistan,PK</t>
  </si>
  <si>
    <t>Palau,PW</t>
  </si>
  <si>
    <t>"Palestine, State of",PS</t>
  </si>
  <si>
    <t>Panama,PA</t>
  </si>
  <si>
    <t>Papua New Guinea,PG</t>
  </si>
  <si>
    <t>Paraguay,PY</t>
  </si>
  <si>
    <t>Peru,PE</t>
  </si>
  <si>
    <t>Philippines,PH</t>
  </si>
  <si>
    <t>Pitcairn,PN</t>
  </si>
  <si>
    <t>Poland,PL</t>
  </si>
  <si>
    <t>Portugal,PT</t>
  </si>
  <si>
    <t>Puerto Rico,PR</t>
  </si>
  <si>
    <t>Qatar,QA</t>
  </si>
  <si>
    <t>Réunion,RE</t>
  </si>
  <si>
    <t>Romania,RO</t>
  </si>
  <si>
    <t>Russian Federation,RU</t>
  </si>
  <si>
    <t>Rwanda,RW</t>
  </si>
  <si>
    <t>Saint Barthélemy,BL</t>
  </si>
  <si>
    <t>"Saint Helena, Ascension and Tristan da Cunha",SH</t>
  </si>
  <si>
    <t>Saint Kitts and Nevis,KN</t>
  </si>
  <si>
    <t>Saint Lucia,LC</t>
  </si>
  <si>
    <t>Saint Martin (French part),MF</t>
  </si>
  <si>
    <t>Saint Pierre and Miquelon,PM</t>
  </si>
  <si>
    <t>Saint Vincent and the Grenadines,VC</t>
  </si>
  <si>
    <t>Samoa,WS</t>
  </si>
  <si>
    <t>San Marino,SM</t>
  </si>
  <si>
    <t>Sao Tome and Principe,ST</t>
  </si>
  <si>
    <t>Saudi Arabia,SA</t>
  </si>
  <si>
    <t>Senegal,SN</t>
  </si>
  <si>
    <t>Serbia,RS</t>
  </si>
  <si>
    <t>Seychelles,SC</t>
  </si>
  <si>
    <t>Sierra Leone,SL</t>
  </si>
  <si>
    <t>Singapore,SG</t>
  </si>
  <si>
    <t>Sint Maarten (Dutch part),SX</t>
  </si>
  <si>
    <t>Slovakia,SK</t>
  </si>
  <si>
    <t>Slovenia,SI</t>
  </si>
  <si>
    <t>Solomon Islands,SB</t>
  </si>
  <si>
    <t>Somalia,SO</t>
  </si>
  <si>
    <t>South Africa,ZA</t>
  </si>
  <si>
    <t>South Georgia and the South Sandwich Islands,GS</t>
  </si>
  <si>
    <t>South Sudan,SS</t>
  </si>
  <si>
    <t>Spain,ES</t>
  </si>
  <si>
    <t>Sri Lanka,LK</t>
  </si>
  <si>
    <t>Sudan,SD</t>
  </si>
  <si>
    <t>Suriname,SR</t>
  </si>
  <si>
    <t>Svalbard and Jan Mayen,SJ</t>
  </si>
  <si>
    <t>Swaziland,SZ</t>
  </si>
  <si>
    <t>Sweden,SE</t>
  </si>
  <si>
    <t>Switzerland,CH</t>
  </si>
  <si>
    <t>Syrian Arab Republic,SY</t>
  </si>
  <si>
    <t>"Taiwan, Province of China",TW</t>
  </si>
  <si>
    <t>Tajikistan,TJ</t>
  </si>
  <si>
    <t>"Tanzania, United Republic of",TZ</t>
  </si>
  <si>
    <t>Thailand,TH</t>
  </si>
  <si>
    <t>Timor-Leste,TL</t>
  </si>
  <si>
    <t>Togo,TG</t>
  </si>
  <si>
    <t>Tokelau,TK</t>
  </si>
  <si>
    <t>Tonga,TO</t>
  </si>
  <si>
    <t>Trinidad and Tobago,TT</t>
  </si>
  <si>
    <t>Tunisia,TN</t>
  </si>
  <si>
    <t>Turkey,TR</t>
  </si>
  <si>
    <t>Turkmenistan,TM</t>
  </si>
  <si>
    <t>Turks and Caicos Islands,TC</t>
  </si>
  <si>
    <t>Tuvalu,TV</t>
  </si>
  <si>
    <t>Uganda,UG</t>
  </si>
  <si>
    <t>Ukraine,UA</t>
  </si>
  <si>
    <t>United Arab Emirates,AE</t>
  </si>
  <si>
    <t>United Kingdom,GB</t>
  </si>
  <si>
    <t>United States,US</t>
  </si>
  <si>
    <t>United States Minor Outlying Islands,UM</t>
  </si>
  <si>
    <t>Uruguay,UY</t>
  </si>
  <si>
    <t>Uzbekistan,UZ</t>
  </si>
  <si>
    <t>Vanuatu,VU</t>
  </si>
  <si>
    <t>"Venezuela, Bolivarian Republic of",VE</t>
  </si>
  <si>
    <t>Viet Nam,VN</t>
  </si>
  <si>
    <t>"Virgin Islands, British",VG</t>
  </si>
  <si>
    <t>"Virgin Islands, U.S.",VI</t>
  </si>
  <si>
    <t>Wallis and Futuna,WF</t>
  </si>
  <si>
    <t>Western Sahara,EH</t>
  </si>
  <si>
    <t>Yemen,YE</t>
  </si>
  <si>
    <t>Zambia,ZM</t>
  </si>
  <si>
    <t>Zimbabwe,ZW</t>
  </si>
  <si>
    <t>Column G</t>
  </si>
  <si>
    <t>Column H</t>
  </si>
  <si>
    <t>Clients'  Account Balance</t>
  </si>
  <si>
    <t>Total Value of CFDs</t>
  </si>
  <si>
    <t>Total Value of Binaries</t>
  </si>
  <si>
    <t>Column I</t>
  </si>
  <si>
    <t>Column J</t>
  </si>
  <si>
    <t>Column K</t>
  </si>
  <si>
    <t>Column L</t>
  </si>
  <si>
    <t>Column M</t>
  </si>
  <si>
    <t>Column N</t>
  </si>
  <si>
    <t>Column O</t>
  </si>
  <si>
    <t>Column P</t>
  </si>
  <si>
    <t>Column Q</t>
  </si>
  <si>
    <r>
      <t>Number of</t>
    </r>
    <r>
      <rPr>
        <b/>
        <sz val="11"/>
        <color theme="1"/>
        <rFont val="Calibri"/>
        <family val="2"/>
        <charset val="161"/>
        <scheme val="minor"/>
      </rPr>
      <t xml:space="preserve"> clients</t>
    </r>
  </si>
  <si>
    <t>Total Value of all Over the Counter Financial Instruments</t>
  </si>
  <si>
    <t xml:space="preserve"> Total Volume of transactions</t>
  </si>
  <si>
    <t>Volume in Binaries</t>
  </si>
  <si>
    <t>Total Clients' Realised Profit/ (Loss)</t>
  </si>
  <si>
    <t>Cumulative Margin Amount Used</t>
  </si>
  <si>
    <t>Clients'  Unrealised Profit/(Loss)</t>
  </si>
  <si>
    <t xml:space="preserve">Total </t>
  </si>
  <si>
    <t>Residents in Cyprus</t>
  </si>
  <si>
    <t xml:space="preserve">   Banks</t>
  </si>
  <si>
    <t xml:space="preserve">   Investment funds</t>
  </si>
  <si>
    <t xml:space="preserve">   Pension funds</t>
  </si>
  <si>
    <t xml:space="preserve">   Insurance companies</t>
  </si>
  <si>
    <t xml:space="preserve">   Other financial intermediaries</t>
  </si>
  <si>
    <t xml:space="preserve">   Non financial corporations</t>
  </si>
  <si>
    <t xml:space="preserve">   Physical persons</t>
  </si>
  <si>
    <t>Non residents</t>
  </si>
  <si>
    <t xml:space="preserve">2. </t>
  </si>
  <si>
    <t>For all yellow cells that are not applicable, please insert "0" (zero).</t>
  </si>
  <si>
    <t xml:space="preserve">Trading Income </t>
  </si>
  <si>
    <t>Direct trading costs</t>
  </si>
  <si>
    <t>Administrative Expenses (including depreciation)</t>
  </si>
  <si>
    <t>EBIT</t>
  </si>
  <si>
    <t>Finance Income</t>
  </si>
  <si>
    <t>Finance Expense</t>
  </si>
  <si>
    <t>Tax</t>
  </si>
  <si>
    <t>Non-Current Assets</t>
  </si>
  <si>
    <t>Current Assets</t>
  </si>
  <si>
    <t>Total Assets</t>
  </si>
  <si>
    <t>Current Liabilities</t>
  </si>
  <si>
    <t>Non-Current Liabilities</t>
  </si>
  <si>
    <t>Total Liabilities</t>
  </si>
  <si>
    <t xml:space="preserve">Share Capital </t>
  </si>
  <si>
    <t xml:space="preserve">Share Premium </t>
  </si>
  <si>
    <t>Equity</t>
  </si>
  <si>
    <t xml:space="preserve">Total Liabilities and Equity </t>
  </si>
  <si>
    <t>SECTION A - GENERAL QUESTIONS</t>
  </si>
  <si>
    <t>SECTION E - SECTORAL ANALYSIS FOR CLIENTS THAT ARE RESIDENT IN CYPRUS</t>
  </si>
  <si>
    <t>When Column B of each row is completed, automatically all cells in the same row become mandatory.</t>
  </si>
  <si>
    <t>When Column B of each row is completed, automatically  all cells in the same row become mandatory.</t>
  </si>
  <si>
    <t>Identification of the officer responsible for completing the survey</t>
  </si>
  <si>
    <t>SECTION B - CLIENTS' FUNDS BALANCES  BY  GEOGRAPHICAL ANALYSIS OF CLIENTS' RESIDENCE</t>
  </si>
  <si>
    <t>Clients' Funds Balances</t>
  </si>
  <si>
    <t>Clients' Financial Instruments</t>
  </si>
  <si>
    <t>Volume of all Over the Counter Instruments</t>
  </si>
  <si>
    <t>Over The Counter (OTC) Financial Instruments</t>
  </si>
  <si>
    <t xml:space="preserve">Total Amount in </t>
  </si>
  <si>
    <t>Total Value of Repos</t>
  </si>
  <si>
    <t>Volume in Repos</t>
  </si>
  <si>
    <t>Volume in Reverse Repos</t>
  </si>
  <si>
    <t>D7.</t>
  </si>
  <si>
    <t>Total                   Volume in CFDs</t>
  </si>
  <si>
    <t>Volume in Forex CFDs</t>
  </si>
  <si>
    <t>Volume in Commodities CFDs</t>
  </si>
  <si>
    <t>Volume in other CFDs (excl. forex &amp; commodities)</t>
  </si>
  <si>
    <t>Values per Type of Financial Instrument (other categories)</t>
  </si>
  <si>
    <t>For CIFs that they do not deal in CFDs and/or Binaries, these cells are NOT applicable.</t>
  </si>
  <si>
    <t>Value in Forex CFDs</t>
  </si>
  <si>
    <t>Value in Commodities CFDs</t>
  </si>
  <si>
    <t>Total Value in Binaries</t>
  </si>
  <si>
    <t>Total                   Value in CFDs</t>
  </si>
  <si>
    <t>Repo / Reverse Repo</t>
  </si>
  <si>
    <t>N/A</t>
  </si>
  <si>
    <t>INSTRUCTIONS</t>
  </si>
  <si>
    <t>For official use only - Locked cells</t>
  </si>
  <si>
    <t>Formulas - Locked cells</t>
  </si>
  <si>
    <t>GENERAL INFORMATION</t>
  </si>
  <si>
    <t>Basis of preparation</t>
  </si>
  <si>
    <t>Total Clients' Realised Profit/(Loss)</t>
  </si>
  <si>
    <t>S/N</t>
  </si>
  <si>
    <t xml:space="preserve">When Column B of each row is completed, automatically  all cells  </t>
  </si>
  <si>
    <t>in the same row (C,D,E,F,G and H) become mandatory.</t>
  </si>
  <si>
    <t>BIC Code of entity</t>
  </si>
  <si>
    <t>SECTION G - INCOME STATEMENT</t>
  </si>
  <si>
    <t>SECTION H - STATEMENT OF FINANCIAL POSITION</t>
  </si>
  <si>
    <t>SECTION D(2) - CLIENTS' FINANCIAL INSTRUMENTS ANALYSED PER TYPE OF INSTRUMENT (OTHER CATEGORIES)</t>
  </si>
  <si>
    <t>GENERAL TESTS</t>
  </si>
  <si>
    <t>Completion</t>
  </si>
  <si>
    <t>SUMMARY RESULT</t>
  </si>
  <si>
    <t>6.</t>
  </si>
  <si>
    <t xml:space="preserve">Clients money are held </t>
  </si>
  <si>
    <t>7.</t>
  </si>
  <si>
    <t xml:space="preserve">SECTION F - VOLUME BY GEOGRAPHICAL ANALYSIS OF CLIENTS' RESIDENCE </t>
  </si>
  <si>
    <t>in the same row (C,D,E,F and G) become mandatory.</t>
  </si>
  <si>
    <t xml:space="preserve">CYPRIOT INVESTMENT FIRMS (CIFs) - QUARTERLY STATISTICS </t>
  </si>
  <si>
    <t xml:space="preserve">          </t>
  </si>
  <si>
    <t>SECTION C - ANALYSIS OF CLIENTS' FUNDS</t>
  </si>
  <si>
    <t xml:space="preserve">Earnings before interest and tax. </t>
  </si>
  <si>
    <r>
      <t xml:space="preserve">Please indicate whether the CIF is allowed to </t>
    </r>
    <r>
      <rPr>
        <b/>
        <sz val="12"/>
        <color theme="1"/>
        <rFont val="Calibri"/>
        <family val="2"/>
        <charset val="161"/>
        <scheme val="minor"/>
      </rPr>
      <t>hold clients' money</t>
    </r>
    <r>
      <rPr>
        <sz val="12"/>
        <color theme="1"/>
        <rFont val="Calibri"/>
        <family val="2"/>
        <scheme val="minor"/>
      </rPr>
      <t xml:space="preserve"> as per its authorisation.</t>
    </r>
  </si>
  <si>
    <r>
      <t xml:space="preserve">If the answer to question 1 is 'YES', please indicate whether the clients' money are shown </t>
    </r>
    <r>
      <rPr>
        <b/>
        <sz val="12"/>
        <color theme="1"/>
        <rFont val="Calibri"/>
        <family val="2"/>
        <charset val="161"/>
        <scheme val="minor"/>
      </rPr>
      <t>On-Balance Sheet (B/S) or Off-B/S</t>
    </r>
    <r>
      <rPr>
        <sz val="12"/>
        <color theme="1"/>
        <rFont val="Calibri"/>
        <family val="2"/>
        <scheme val="minor"/>
      </rPr>
      <t>.  If the answer to question 1 is 'NO', please indicate 'N/A'.</t>
    </r>
  </si>
  <si>
    <t>Country of origin/registration</t>
  </si>
  <si>
    <t>Type of entity where clients'  funds/instruments are deposited/held</t>
  </si>
  <si>
    <t>Bank in third Country</t>
  </si>
  <si>
    <t>Qualifying Market Fund</t>
  </si>
  <si>
    <t>Values per Type of Financial Instrument as per Third Appendix, Part III, Law 144(I)/2007</t>
  </si>
  <si>
    <t>the reference date (i.e. account balance not zero), by the country of their residence and their client categorisation.</t>
  </si>
  <si>
    <t xml:space="preserve">In this section please analyse the clients that had funds balances in their accounts, held by the CIF, as per its authorisation, as at </t>
  </si>
  <si>
    <t>Clients' Account Balance</t>
  </si>
  <si>
    <t>Total Clients' Unrealised Profit/(Loss)</t>
  </si>
  <si>
    <t>9.</t>
  </si>
  <si>
    <t>0-50</t>
  </si>
  <si>
    <t>0-100</t>
  </si>
  <si>
    <t>0-200</t>
  </si>
  <si>
    <t>0-500</t>
  </si>
  <si>
    <t>0-1.000</t>
  </si>
  <si>
    <t>Range of Leverage Ratio</t>
  </si>
  <si>
    <t>Select a positive or negative answer</t>
  </si>
  <si>
    <t>If the answer to question 3 is 'Other', please specify the range of leverage ratio. Otherwise, insert 'N/A'.</t>
  </si>
  <si>
    <r>
      <t>Please report the range of the</t>
    </r>
    <r>
      <rPr>
        <b/>
        <sz val="12"/>
        <color theme="1"/>
        <rFont val="Calibri"/>
        <family val="2"/>
        <charset val="161"/>
        <scheme val="minor"/>
      </rPr>
      <t xml:space="preserve"> leverage ratio given to clients</t>
    </r>
    <r>
      <rPr>
        <sz val="12"/>
        <color theme="1"/>
        <rFont val="Calibri"/>
        <family val="2"/>
        <scheme val="minor"/>
      </rPr>
      <t xml:space="preserve"> regarding transactions in CFDs.</t>
    </r>
  </si>
  <si>
    <t>Country of residence/incorporation of clients/entities</t>
  </si>
  <si>
    <t>Resident</t>
  </si>
  <si>
    <r>
      <t xml:space="preserve">Section E - Total Clients' Realised Profit/(Loss) </t>
    </r>
    <r>
      <rPr>
        <b/>
        <sz val="12"/>
        <color theme="1"/>
        <rFont val="Calibri"/>
        <family val="2"/>
        <charset val="161"/>
        <scheme val="minor"/>
      </rPr>
      <t xml:space="preserve">equals to </t>
    </r>
    <r>
      <rPr>
        <sz val="12"/>
        <color theme="1"/>
        <rFont val="Calibri"/>
        <family val="2"/>
        <charset val="161"/>
        <scheme val="minor"/>
      </rPr>
      <t>Section B - Total Clients' Realised Profit/(Loss).</t>
    </r>
  </si>
  <si>
    <r>
      <t xml:space="preserve">Section E - Total Value of CFDs </t>
    </r>
    <r>
      <rPr>
        <b/>
        <sz val="12"/>
        <color theme="1"/>
        <rFont val="Calibri"/>
        <family val="2"/>
        <charset val="161"/>
        <scheme val="minor"/>
      </rPr>
      <t>equals to</t>
    </r>
    <r>
      <rPr>
        <sz val="12"/>
        <color theme="1"/>
        <rFont val="Calibri"/>
        <family val="2"/>
        <charset val="161"/>
        <scheme val="minor"/>
      </rPr>
      <t xml:space="preserve"> Section D(2) - Total Value in CFDs.</t>
    </r>
  </si>
  <si>
    <r>
      <t xml:space="preserve">Section E - Total Value of Binaries </t>
    </r>
    <r>
      <rPr>
        <b/>
        <sz val="12"/>
        <color theme="1"/>
        <rFont val="Calibri"/>
        <family val="2"/>
        <charset val="161"/>
        <scheme val="minor"/>
      </rPr>
      <t>equals to</t>
    </r>
    <r>
      <rPr>
        <sz val="12"/>
        <color theme="1"/>
        <rFont val="Calibri"/>
        <family val="2"/>
        <charset val="161"/>
        <scheme val="minor"/>
      </rPr>
      <t xml:space="preserve"> Section D(2) - Total Value of Binaries.</t>
    </r>
  </si>
  <si>
    <r>
      <t xml:space="preserve">Section E - Total Value of all Over the Counter Financial Instruments </t>
    </r>
    <r>
      <rPr>
        <b/>
        <sz val="12"/>
        <color theme="1"/>
        <rFont val="Calibri"/>
        <family val="2"/>
        <charset val="161"/>
        <scheme val="minor"/>
      </rPr>
      <t>equals to</t>
    </r>
    <r>
      <rPr>
        <sz val="12"/>
        <color theme="1"/>
        <rFont val="Calibri"/>
        <family val="2"/>
        <charset val="161"/>
        <scheme val="minor"/>
      </rPr>
      <t xml:space="preserve"> Section D(2) - Total Value of all Over the Counter Financial Instruments.</t>
    </r>
  </si>
  <si>
    <r>
      <t xml:space="preserve">Total Assets </t>
    </r>
    <r>
      <rPr>
        <b/>
        <sz val="12"/>
        <color theme="1"/>
        <rFont val="Calibri"/>
        <family val="2"/>
        <charset val="161"/>
        <scheme val="minor"/>
      </rPr>
      <t>equals to</t>
    </r>
    <r>
      <rPr>
        <sz val="12"/>
        <color theme="1"/>
        <rFont val="Calibri"/>
        <family val="2"/>
        <charset val="161"/>
        <scheme val="minor"/>
      </rPr>
      <t xml:space="preserve"> Total Liabilities and Equity. </t>
    </r>
  </si>
  <si>
    <t>Cumulative Margin amount used for opening CFDs positions</t>
  </si>
  <si>
    <t>Section B - Unrealised P/L should not be zero when Section D(2) - Total Value in CFDs or/and Total Value in Binaries are not zero.</t>
  </si>
  <si>
    <t>Self</t>
  </si>
  <si>
    <t>SECTION D(1) - CLIENTS' FINANCIAL INSTRUMENTS ANALYSED PER TYPE OF INSTRUMENT</t>
  </si>
  <si>
    <t xml:space="preserve">5. </t>
  </si>
  <si>
    <r>
      <t xml:space="preserve">Please report the </t>
    </r>
    <r>
      <rPr>
        <b/>
        <sz val="12"/>
        <color theme="1"/>
        <rFont val="Calibri"/>
        <family val="2"/>
        <scheme val="minor"/>
      </rPr>
      <t>number of employees</t>
    </r>
    <r>
      <rPr>
        <sz val="12"/>
        <color theme="1"/>
        <rFont val="Calibri"/>
        <family val="2"/>
        <scheme val="minor"/>
      </rPr>
      <t xml:space="preserve"> as at the reference date.</t>
    </r>
  </si>
  <si>
    <t>Capacity of reporting officer</t>
  </si>
  <si>
    <t>Website</t>
  </si>
  <si>
    <t>“Employees” refers to the entity’s total personnel including management (i.e. Executive Directors and Managers)                                                                             and employees under secondment agreement.</t>
  </si>
  <si>
    <t>Single</t>
  </si>
  <si>
    <t>Other Income/Expenses from non-trading activities</t>
  </si>
  <si>
    <r>
      <t xml:space="preserve">Other income from non-trading activities (i.e. out of the normal course of business/activities of the entity) may include rent income, profit/(loss) from the disposal of non-inventory asset etc. 
</t>
    </r>
    <r>
      <rPr>
        <i/>
        <sz val="10"/>
        <rFont val="Times New Roman"/>
        <family val="1"/>
      </rPr>
      <t>For other income insert a positive value and for other expense a negative value.</t>
    </r>
    <r>
      <rPr>
        <i/>
        <sz val="10"/>
        <rFont val="Times New Roman"/>
        <family val="1"/>
        <charset val="161"/>
      </rPr>
      <t xml:space="preserve">
</t>
    </r>
  </si>
  <si>
    <t>Direct trading costs may include brokerage commissions paid, custody, other trading fees paid and any other costs which directly relate to the trading income above.                                                                                                                                   For Direct trading costs insert a negative value.</t>
  </si>
  <si>
    <t xml:space="preserve">For tax expense insert a negative value and for tax income a positive value. </t>
  </si>
  <si>
    <t>Net Trading Income/(Loss)</t>
  </si>
  <si>
    <t>Net Income/(Loss)</t>
  </si>
  <si>
    <r>
      <t xml:space="preserve">Section E - Residents' Realised Profit/(Loss) </t>
    </r>
    <r>
      <rPr>
        <b/>
        <sz val="12"/>
        <color theme="1"/>
        <rFont val="Calibri"/>
        <family val="2"/>
        <charset val="161"/>
        <scheme val="minor"/>
      </rPr>
      <t xml:space="preserve">equals to </t>
    </r>
    <r>
      <rPr>
        <sz val="12"/>
        <color theme="1"/>
        <rFont val="Calibri"/>
        <family val="2"/>
        <charset val="161"/>
        <scheme val="minor"/>
      </rPr>
      <t>Cyprus Clients' Realised Profit/(Loss) in Section B.</t>
    </r>
  </si>
  <si>
    <r>
      <t xml:space="preserve">Section E - Residents' Unrealised Profit/(Loss) </t>
    </r>
    <r>
      <rPr>
        <b/>
        <sz val="12"/>
        <color theme="1"/>
        <rFont val="Calibri"/>
        <family val="2"/>
        <charset val="161"/>
        <scheme val="minor"/>
      </rPr>
      <t xml:space="preserve">equals to </t>
    </r>
    <r>
      <rPr>
        <sz val="12"/>
        <color theme="1"/>
        <rFont val="Calibri"/>
        <family val="2"/>
        <charset val="161"/>
        <scheme val="minor"/>
      </rPr>
      <t>Cyprus Clients' Unrealised Profit/(Loss) in Section B.</t>
    </r>
  </si>
  <si>
    <r>
      <t xml:space="preserve">In this section please give the information requested for the 'Sector of Client' for </t>
    </r>
    <r>
      <rPr>
        <b/>
        <i/>
        <u/>
        <sz val="10"/>
        <color theme="1"/>
        <rFont val="Calibri"/>
        <family val="2"/>
        <scheme val="minor"/>
      </rPr>
      <t>clients resident in Cyprus</t>
    </r>
    <r>
      <rPr>
        <b/>
        <i/>
        <sz val="10"/>
        <color theme="1"/>
        <rFont val="Calibri"/>
        <family val="2"/>
        <charset val="161"/>
        <scheme val="minor"/>
      </rPr>
      <t>, as at the reference date.</t>
    </r>
  </si>
  <si>
    <t>Electronic Money Institution</t>
  </si>
  <si>
    <t>Clearing House</t>
  </si>
  <si>
    <t>Recognized Exchange</t>
  </si>
  <si>
    <t>EEA Credit Institution</t>
  </si>
  <si>
    <t>Risk and Statistics Department</t>
  </si>
  <si>
    <t>Off-Balance Sheet</t>
  </si>
  <si>
    <t xml:space="preserve">When Column B of each row is completed, automatically all cells </t>
  </si>
  <si>
    <t>D8.</t>
  </si>
  <si>
    <t>D9.</t>
  </si>
  <si>
    <t>D10.</t>
  </si>
  <si>
    <t>D11.</t>
  </si>
  <si>
    <t>D12.</t>
  </si>
  <si>
    <t>D13.</t>
  </si>
  <si>
    <t>D14.</t>
  </si>
  <si>
    <t>D15.</t>
  </si>
  <si>
    <t>D16.</t>
  </si>
  <si>
    <t>D17.</t>
  </si>
  <si>
    <t>D18.</t>
  </si>
  <si>
    <t>D19.</t>
  </si>
  <si>
    <t>10.</t>
  </si>
  <si>
    <t>Trading Platform</t>
  </si>
  <si>
    <t>Does the entity use a trading platform?</t>
  </si>
  <si>
    <t>What is the name of the trading platform used?</t>
  </si>
  <si>
    <t>6.1</t>
  </si>
  <si>
    <t>6.2</t>
  </si>
  <si>
    <t>Platform 1</t>
  </si>
  <si>
    <t>Platform 2</t>
  </si>
  <si>
    <t>Platform 3</t>
  </si>
  <si>
    <t>Names of Platforms</t>
  </si>
  <si>
    <t>MetaTrader</t>
  </si>
  <si>
    <t>Spotoption</t>
  </si>
  <si>
    <t>CISCO</t>
  </si>
  <si>
    <t>Quik</t>
  </si>
  <si>
    <t>6.3</t>
  </si>
  <si>
    <t>Please select from the drop down list above.</t>
  </si>
  <si>
    <t xml:space="preserve">Reception and Transmission </t>
  </si>
  <si>
    <t>Execution</t>
  </si>
  <si>
    <t>Portfolio Management</t>
  </si>
  <si>
    <t>Investment Advise</t>
  </si>
  <si>
    <t>Market Maker (MM) and/or Dealing on Own Account (DOA)</t>
  </si>
  <si>
    <t>Straight Through Processing (STP)</t>
  </si>
  <si>
    <t>If the answer in question 6.2 is "Other" or if the entity is used more than three platforms, please insert the name of the trading platform (in CAPITAL) that is used. Otherwise, please insert "N/A".</t>
  </si>
  <si>
    <t>Please report whether you have provided or not the following services, during the reference period.</t>
  </si>
  <si>
    <t>Retained Earnings</t>
  </si>
  <si>
    <t>Other Reserves</t>
  </si>
  <si>
    <r>
      <t>Section E - Residents' Account Balance</t>
    </r>
    <r>
      <rPr>
        <b/>
        <sz val="12"/>
        <color theme="1"/>
        <rFont val="Calibri"/>
        <family val="2"/>
        <charset val="161"/>
        <scheme val="minor"/>
      </rPr>
      <t xml:space="preserve"> equals to</t>
    </r>
    <r>
      <rPr>
        <sz val="12"/>
        <color theme="1"/>
        <rFont val="Calibri"/>
        <family val="2"/>
        <charset val="161"/>
        <scheme val="minor"/>
      </rPr>
      <t xml:space="preserve"> the sum of Cyprus Clients' Account Balance in Section B.</t>
    </r>
  </si>
  <si>
    <r>
      <t xml:space="preserve">Section F - 'Cumulative Margin' should be </t>
    </r>
    <r>
      <rPr>
        <b/>
        <sz val="12"/>
        <color theme="1"/>
        <rFont val="Calibri"/>
        <family val="2"/>
        <charset val="161"/>
        <scheme val="minor"/>
      </rPr>
      <t xml:space="preserve">lower than </t>
    </r>
    <r>
      <rPr>
        <sz val="12"/>
        <color theme="1"/>
        <rFont val="Calibri"/>
        <family val="2"/>
        <charset val="161"/>
        <scheme val="minor"/>
      </rPr>
      <t>the 'Volume of Transactions in Total CFDs', when leverage is offered for such transactions.</t>
    </r>
  </si>
  <si>
    <r>
      <t xml:space="preserve">Section D(1) - The Value in 'FI-9' should be </t>
    </r>
    <r>
      <rPr>
        <b/>
        <sz val="12"/>
        <color theme="1"/>
        <rFont val="Calibri"/>
        <family val="2"/>
        <charset val="161"/>
        <scheme val="minor"/>
      </rPr>
      <t>equal</t>
    </r>
    <r>
      <rPr>
        <sz val="12"/>
        <color theme="1"/>
        <rFont val="Calibri"/>
        <family val="2"/>
        <charset val="161"/>
        <scheme val="minor"/>
      </rPr>
      <t xml:space="preserve"> to Section D(2) - 'Total Value in CFDs'.</t>
    </r>
  </si>
  <si>
    <r>
      <t xml:space="preserve">Section E - Total Clients' Account Balance </t>
    </r>
    <r>
      <rPr>
        <b/>
        <sz val="12"/>
        <color theme="1"/>
        <rFont val="Calibri"/>
        <family val="2"/>
        <charset val="161"/>
        <scheme val="minor"/>
      </rPr>
      <t xml:space="preserve">equals to </t>
    </r>
    <r>
      <rPr>
        <sz val="12"/>
        <color theme="1"/>
        <rFont val="Calibri"/>
        <family val="2"/>
        <charset val="161"/>
        <scheme val="minor"/>
      </rPr>
      <t>Section B - Total Clients' Account Balance.</t>
    </r>
  </si>
  <si>
    <r>
      <t xml:space="preserve">Section E - Total Clients' Financial Instruments </t>
    </r>
    <r>
      <rPr>
        <b/>
        <sz val="12"/>
        <color theme="1"/>
        <rFont val="Calibri"/>
        <family val="2"/>
        <charset val="161"/>
        <scheme val="minor"/>
      </rPr>
      <t>equals to</t>
    </r>
    <r>
      <rPr>
        <sz val="12"/>
        <color theme="1"/>
        <rFont val="Calibri"/>
        <family val="2"/>
        <charset val="161"/>
        <scheme val="minor"/>
      </rPr>
      <t xml:space="preserve"> Section D(1) - Total Value of Financial Instruments. </t>
    </r>
  </si>
  <si>
    <r>
      <t xml:space="preserve">Section E - Total Clients' FI-1 </t>
    </r>
    <r>
      <rPr>
        <b/>
        <sz val="12"/>
        <color theme="1"/>
        <rFont val="Calibri"/>
        <family val="2"/>
        <charset val="161"/>
        <scheme val="minor"/>
      </rPr>
      <t>equals to</t>
    </r>
    <r>
      <rPr>
        <sz val="12"/>
        <color theme="1"/>
        <rFont val="Calibri"/>
        <family val="2"/>
        <charset val="161"/>
        <scheme val="minor"/>
      </rPr>
      <t xml:space="preserve"> Section D(1) - Total Value of FI-1.</t>
    </r>
  </si>
  <si>
    <r>
      <t xml:space="preserve">Section E - Total Clients' FI-2 </t>
    </r>
    <r>
      <rPr>
        <b/>
        <sz val="12"/>
        <color theme="1"/>
        <rFont val="Calibri"/>
        <family val="2"/>
        <charset val="161"/>
        <scheme val="minor"/>
      </rPr>
      <t>equals to</t>
    </r>
    <r>
      <rPr>
        <sz val="12"/>
        <color theme="1"/>
        <rFont val="Calibri"/>
        <family val="2"/>
        <charset val="161"/>
        <scheme val="minor"/>
      </rPr>
      <t xml:space="preserve"> Section D(1) - Total Value of FI-2. </t>
    </r>
  </si>
  <si>
    <r>
      <t xml:space="preserve">Section E - Total Clients' FI-3 </t>
    </r>
    <r>
      <rPr>
        <b/>
        <sz val="12"/>
        <color theme="1"/>
        <rFont val="Calibri"/>
        <family val="2"/>
        <charset val="161"/>
        <scheme val="minor"/>
      </rPr>
      <t>equals to</t>
    </r>
    <r>
      <rPr>
        <sz val="12"/>
        <color theme="1"/>
        <rFont val="Calibri"/>
        <family val="2"/>
        <charset val="161"/>
        <scheme val="minor"/>
      </rPr>
      <t xml:space="preserve"> Section D(1) - Total Value of FI-3. </t>
    </r>
  </si>
  <si>
    <t>If CIF does not hold clients' money, then Section B and Section C are not applicable.</t>
  </si>
  <si>
    <r>
      <t xml:space="preserve">Section E - Total Clients' Unrealised Profit/(Loss) </t>
    </r>
    <r>
      <rPr>
        <b/>
        <sz val="12"/>
        <color theme="1"/>
        <rFont val="Calibri"/>
        <family val="2"/>
        <charset val="161"/>
        <scheme val="minor"/>
      </rPr>
      <t xml:space="preserve">equals to </t>
    </r>
    <r>
      <rPr>
        <sz val="12"/>
        <color theme="1"/>
        <rFont val="Calibri"/>
        <family val="2"/>
        <charset val="161"/>
        <scheme val="minor"/>
      </rPr>
      <t>Section B - Total Clients' Unrealised Profit/(Loss).</t>
    </r>
  </si>
  <si>
    <t>Section F - 'Volume of all Over the Counter Instruments' does not exceed the 'Total Volume of Transactions'.</t>
  </si>
  <si>
    <t>Section F - 'Volume in Repos' does not exceed the 'Total Volume of Transactions'.</t>
  </si>
  <si>
    <t>Section  F - 'Volume in Reverse Repos' does not exceed the 'Total Volume of Transactions'.</t>
  </si>
  <si>
    <t>Section F - 'Total Volume in CFDs' does not exceed the 'Total Volume of Transactions'.</t>
  </si>
  <si>
    <t>Section F - 'Volume in Binaries' does not exceed the 'Total Volume of Transactions'.</t>
  </si>
  <si>
    <r>
      <t xml:space="preserve">Section F - 'Cumulative Margin' should be </t>
    </r>
    <r>
      <rPr>
        <b/>
        <sz val="12"/>
        <color theme="1"/>
        <rFont val="Calibri"/>
        <family val="2"/>
        <charset val="161"/>
        <scheme val="minor"/>
      </rPr>
      <t>equal to zero</t>
    </r>
    <r>
      <rPr>
        <sz val="12"/>
        <color theme="1"/>
        <rFont val="Calibri"/>
        <family val="2"/>
        <charset val="161"/>
        <scheme val="minor"/>
      </rPr>
      <t xml:space="preserve"> when the 'Total Volume of Transactions in Total CFDs' is zero.</t>
    </r>
  </si>
  <si>
    <t>File name</t>
  </si>
  <si>
    <t>Reporting Period</t>
  </si>
  <si>
    <t>Reference Date</t>
  </si>
  <si>
    <t>If the entity uses more than one platform, then insert platforms in decreasing order based on usage. If the answer in question 6.1 is 'No', then please select "N/A".</t>
  </si>
  <si>
    <r>
      <rPr>
        <b/>
        <i/>
        <u/>
        <sz val="10"/>
        <color theme="1"/>
        <rFont val="Calibri"/>
        <family val="2"/>
        <charset val="161"/>
        <scheme val="minor"/>
      </rPr>
      <t>Market Maker (MM):</t>
    </r>
    <r>
      <rPr>
        <b/>
        <i/>
        <sz val="10"/>
        <color theme="1"/>
        <rFont val="Calibri"/>
        <family val="2"/>
        <charset val="161"/>
        <scheme val="minor"/>
      </rPr>
      <t xml:space="preserve"> </t>
    </r>
    <r>
      <rPr>
        <i/>
        <sz val="10"/>
        <color theme="1"/>
        <rFont val="Calibri"/>
        <family val="2"/>
        <charset val="161"/>
        <scheme val="minor"/>
      </rPr>
      <t xml:space="preserve">The entity executes clients orders from its own account / funds, with or without hedging the position taken.
</t>
    </r>
    <r>
      <rPr>
        <b/>
        <i/>
        <u/>
        <sz val="10"/>
        <color theme="1"/>
        <rFont val="Calibri"/>
        <family val="2"/>
        <charset val="161"/>
        <scheme val="minor"/>
      </rPr>
      <t>Straight Through Processing (STP):</t>
    </r>
    <r>
      <rPr>
        <b/>
        <i/>
        <sz val="10"/>
        <color theme="1"/>
        <rFont val="Calibri"/>
        <family val="2"/>
        <charset val="161"/>
        <scheme val="minor"/>
      </rPr>
      <t xml:space="preserve"> </t>
    </r>
    <r>
      <rPr>
        <i/>
        <sz val="10"/>
        <color theme="1"/>
        <rFont val="Calibri"/>
        <family val="2"/>
        <charset val="161"/>
        <scheme val="minor"/>
      </rPr>
      <t xml:space="preserve">Transactions are delivered directly to a liquidity provider for execution. No position is taken by the entity for executing clients orders.
</t>
    </r>
    <r>
      <rPr>
        <b/>
        <i/>
        <u/>
        <sz val="10"/>
        <color theme="1"/>
        <rFont val="Calibri"/>
        <family val="2"/>
        <charset val="161"/>
        <scheme val="minor"/>
      </rPr>
      <t>DOA:</t>
    </r>
    <r>
      <rPr>
        <sz val="10"/>
        <color theme="1"/>
        <rFont val="Calibri"/>
        <family val="2"/>
        <charset val="161"/>
        <scheme val="minor"/>
      </rPr>
      <t xml:space="preserve"> </t>
    </r>
    <r>
      <rPr>
        <i/>
        <sz val="10"/>
        <color theme="1"/>
        <rFont val="Calibri"/>
        <family val="2"/>
        <charset val="161"/>
        <scheme val="minor"/>
      </rPr>
      <t>Refers to the investment service of Dealing on Own Account.</t>
    </r>
  </si>
  <si>
    <t>Country of residence / incorporation of clients /entities</t>
  </si>
  <si>
    <t>Administrative expenses may include wages and salaries, utility costs, rent, legal fees, auditors' remuneration, outsourcing fees, marketing costs etc.                                                                              For administrative expenses insert a negative value.</t>
  </si>
  <si>
    <t>8.</t>
  </si>
  <si>
    <t>11.</t>
  </si>
  <si>
    <t>12.</t>
  </si>
  <si>
    <t>13.</t>
  </si>
  <si>
    <t>14.</t>
  </si>
  <si>
    <t>Total Reserves</t>
  </si>
  <si>
    <t>b. CFDs on cryptocurrencies</t>
  </si>
  <si>
    <t xml:space="preserve">a. The Management of Undertakings of Collective Investments (AIFs &amp; </t>
  </si>
  <si>
    <t xml:space="preserve">     AIFLNP)</t>
  </si>
  <si>
    <t>Please report the part of the Trading Income deriving from activities</t>
  </si>
  <si>
    <t xml:space="preserve">   Please describe below the activities related to the remaining part of </t>
  </si>
  <si>
    <t xml:space="preserve">   the above income.           </t>
  </si>
  <si>
    <t xml:space="preserve">   If the remaining income is zero, then please insert"N/A".</t>
  </si>
  <si>
    <t>Finance income may include interest income, FX gain etc.                                                                    For Finance income insert a positive value.</t>
  </si>
  <si>
    <t>Finance expenses may include interest expense, FX loss etc.                                                                            For Finance expenses insert a negative value.</t>
  </si>
  <si>
    <t>Law 87(I)/2017), as at the reference date.</t>
  </si>
  <si>
    <t xml:space="preserve">Refers to income deriving from licensed activities, from activities as these are defined in section  5(5)(b) of  Law 87(I)/2017 and from any other activities which fall within the normal trading activities of the Company.                                                                                                                     For Trading Income insert a positive value and for Trading Loss insert a negative value. </t>
  </si>
  <si>
    <t>as these are defined in Section 5(5)(b) of Law 87(I)/2017</t>
  </si>
  <si>
    <t>Please report the part of the above Trading Income deriving from activities as these are defined in Section 5(5)(b) of Law 87(I)/2017, that relates to Trading Income from any of the following:</t>
  </si>
  <si>
    <r>
      <t xml:space="preserve">Section G - 'Trading Income' (cell C16) should </t>
    </r>
    <r>
      <rPr>
        <b/>
        <sz val="12"/>
        <color theme="1"/>
        <rFont val="Calibri"/>
        <family val="2"/>
        <charset val="161"/>
        <scheme val="minor"/>
      </rPr>
      <t>not be equal</t>
    </r>
    <r>
      <rPr>
        <sz val="12"/>
        <color theme="1"/>
        <rFont val="Calibri"/>
        <family val="2"/>
        <charset val="161"/>
        <scheme val="minor"/>
      </rPr>
      <t xml:space="preserve"> to the 'part of the Trading Income deriving from activities as these are defined in Section 5(5)(b) of Law 87(I)/2017' (cell C19). </t>
    </r>
  </si>
  <si>
    <r>
      <t xml:space="preserve">Section G - 'Trading Income' (cell E16) should </t>
    </r>
    <r>
      <rPr>
        <b/>
        <sz val="12"/>
        <color theme="1"/>
        <rFont val="Calibri"/>
        <family val="2"/>
        <charset val="161"/>
        <scheme val="minor"/>
      </rPr>
      <t>not be equal</t>
    </r>
    <r>
      <rPr>
        <sz val="12"/>
        <color theme="1"/>
        <rFont val="Calibri"/>
        <family val="2"/>
        <charset val="161"/>
        <scheme val="minor"/>
      </rPr>
      <t xml:space="preserve"> to the 'part of the Trading Income deriving from activities as these are defined in Section 5(5)(b) of Law 87(I)/2017' (cell E19). </t>
    </r>
  </si>
  <si>
    <r>
      <t xml:space="preserve">Section G - 'Trading Income deriving from activities as these are defined in Section 5(5)(b) of Law 87(I)/2017' (cell C19)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the Management of Undertakings of Collective Investments (AIFs &amp; AIFLNP)' (cell C24).</t>
    </r>
  </si>
  <si>
    <r>
      <t xml:space="preserve">Section G - 'Trading Income deriving from activities as these are defined in Section 5(5)(b) of Law 87(I)/2017' (cell E19)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the Management of Undertakings of Collective Investments (AIFs &amp; AIFLNP)' (cell E24).</t>
    </r>
  </si>
  <si>
    <r>
      <t xml:space="preserve">Section G - 'Trading Income deriving from activities as these are defined in Section 5(5)(b) of Law 87(I)/2017' (cell C19)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CFDs on cryptocurrencies' (cell C27).</t>
    </r>
  </si>
  <si>
    <r>
      <t xml:space="preserve">Section G - 'Trading Income deriving from activities as these are defined in Section 5(5)(b) of Law 87(I)/2017' (cell E19)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CFDs on cryptocurrencies' (cell E27).</t>
    </r>
  </si>
  <si>
    <r>
      <t xml:space="preserve">Section G - 'Trading Income deriving from activities as these are defined in Section 5(5)(b) of Law 87(I)/2017' (cell C19)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Cryptocurrencies trading' (cell C29).</t>
    </r>
  </si>
  <si>
    <r>
      <t xml:space="preserve">Section G - 'Trading Income deriving from activities as these are defined in Section 5(5)(b) of Law 87(I)/2017' (cell E19)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Cryptocurrencies trading' (cell E29).</t>
    </r>
  </si>
  <si>
    <r>
      <t xml:space="preserve">Section G - 'Trading Income deriving from activities as these are defined in Section 5(5)(b) of Law 87(I)/2017' (cell C19)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Physical bullion trading' (cell C31).</t>
    </r>
  </si>
  <si>
    <r>
      <t xml:space="preserve">Section G - 'Trading Income deriving from activities as these are defined in Section 5(5)(b) of Law 87(I)/2017' (cell E19)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Physical bullion trading' (cell E31).</t>
    </r>
  </si>
  <si>
    <r>
      <t xml:space="preserve">Section G - 'Trading Income deriving from activities as these are defined in Section 5(5)(b) of Law 87(I)/2017' (cell C19)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Foreign Exchange Spot Trading - Physical Delivery' (cell C33).</t>
    </r>
  </si>
  <si>
    <r>
      <t xml:space="preserve">Section G - 'Trading Income deriving from activities as these are defined in Section 5(5)(b) of Law 87(I)/2017' (cell E19) should be </t>
    </r>
    <r>
      <rPr>
        <b/>
        <sz val="12"/>
        <color theme="1"/>
        <rFont val="Calibri"/>
        <family val="2"/>
        <charset val="161"/>
        <scheme val="minor"/>
      </rPr>
      <t>greater than or equal</t>
    </r>
    <r>
      <rPr>
        <sz val="12"/>
        <color theme="1"/>
        <rFont val="Calibri"/>
        <family val="2"/>
        <charset val="161"/>
        <scheme val="minor"/>
      </rPr>
      <t xml:space="preserve"> to the 'part of the Trading Income deriving from activities that relates to Income from  Foreign Exchange Spot Trading - Physical Delivery' (cell E33).</t>
    </r>
  </si>
  <si>
    <t>(i.e. as per Ancillary Service number 1, Part II, First Appendix, Law 87(I)/2017), as at the reference date.</t>
  </si>
  <si>
    <t>FI-4 + FI-5 + FI-6 + FI-7 + FI-8 + FI-9 + FI-10 + FI-11</t>
  </si>
  <si>
    <t>Cumulative Reporting Period</t>
  </si>
  <si>
    <t>FI-11</t>
  </si>
  <si>
    <t>Column R</t>
  </si>
  <si>
    <r>
      <t xml:space="preserve">Section E - Total Clients' (FI-4 + FI-5 + FI-6 + FI-7 + FI-8 + FI-9 + FI-10 + FI-11) </t>
    </r>
    <r>
      <rPr>
        <b/>
        <sz val="12"/>
        <color theme="1"/>
        <rFont val="Calibri"/>
        <family val="2"/>
        <charset val="161"/>
        <scheme val="minor"/>
      </rPr>
      <t>equals to</t>
    </r>
    <r>
      <rPr>
        <sz val="12"/>
        <color theme="1"/>
        <rFont val="Calibri"/>
        <family val="2"/>
        <charset val="161"/>
        <scheme val="minor"/>
      </rPr>
      <t xml:space="preserve"> Section D(1) - Total                                              Value of (FI-4 + FI-5 + FI-6 + FI-7 + FI-8 + FI-9 + FI-10 + FI-11). </t>
    </r>
  </si>
  <si>
    <t>SECTION D(1) - CLIENTS' FINANCIAL INSTRUMENTS ANALYSED PER TYPE OF INSTRUMENT (AS PER LAW 87(I)/2017)</t>
  </si>
  <si>
    <t>Financial Instruments (Part III , First Appendix of Law 87(I)/2017)</t>
  </si>
  <si>
    <r>
      <t xml:space="preserve">TRS Identification code of Entity </t>
    </r>
    <r>
      <rPr>
        <i/>
        <sz val="12"/>
        <color indexed="8"/>
        <rFont val="Calibri"/>
        <family val="2"/>
        <charset val="161"/>
        <scheme val="minor"/>
      </rPr>
      <t>(as provided by CySEC)</t>
    </r>
  </si>
  <si>
    <r>
      <t xml:space="preserve">Name of Entity </t>
    </r>
    <r>
      <rPr>
        <i/>
        <sz val="12"/>
        <color indexed="8"/>
        <rFont val="Calibri"/>
        <family val="2"/>
        <charset val="161"/>
        <scheme val="minor"/>
      </rPr>
      <t>(as on CIF license)</t>
    </r>
  </si>
  <si>
    <t xml:space="preserve">In this section, as at the reference date, please analyse the Total Clients' Funds that the CIF holds as per its authorisation (which are either 'ON' or 'OFF' Balance Sheet) ,  </t>
  </si>
  <si>
    <t>by the entity that these funds are deposited.  For clients' funds in transit, please complete the table by referring to the destination entity.</t>
  </si>
  <si>
    <t xml:space="preserve">In this section please analyse the Total Financial Instruments that the CIF holds, administers or manages, as per its authorisation </t>
  </si>
  <si>
    <t>Total Value of ALL Over The Counter ('OTC') Financial Instruments</t>
  </si>
  <si>
    <r>
      <t>Value in Other CFDs</t>
    </r>
    <r>
      <rPr>
        <b/>
        <sz val="11"/>
        <color theme="1"/>
        <rFont val="Calibri"/>
        <family val="2"/>
        <charset val="161"/>
        <scheme val="minor"/>
      </rPr>
      <t xml:space="preserve"> (excluding forex &amp; commodities)</t>
    </r>
  </si>
  <si>
    <r>
      <t xml:space="preserve">In this section please analyse the Total Clients' Volume of Transactions, </t>
    </r>
    <r>
      <rPr>
        <b/>
        <i/>
        <u/>
        <sz val="10"/>
        <color theme="1"/>
        <rFont val="Calibri"/>
        <family val="2"/>
        <charset val="161"/>
        <scheme val="minor"/>
      </rPr>
      <t>executed by CIF</t>
    </r>
    <r>
      <rPr>
        <b/>
        <i/>
        <sz val="10"/>
        <color theme="1"/>
        <rFont val="Calibri"/>
        <family val="2"/>
        <charset val="161"/>
        <scheme val="minor"/>
      </rPr>
      <t xml:space="preserve"> as per its authorisation (i.e. as per Investment Service number 2, Part I, First Appendix Law 87(I)/2017), during the </t>
    </r>
    <r>
      <rPr>
        <b/>
        <i/>
        <u/>
        <sz val="10"/>
        <color theme="1"/>
        <rFont val="Calibri"/>
        <family val="2"/>
        <charset val="161"/>
        <scheme val="minor"/>
      </rPr>
      <t>Cumulative Reporting Period</t>
    </r>
    <r>
      <rPr>
        <b/>
        <i/>
        <sz val="10"/>
        <color theme="1"/>
        <rFont val="Calibri"/>
        <family val="2"/>
        <charset val="161"/>
        <scheme val="minor"/>
      </rPr>
      <t xml:space="preserve">,  </t>
    </r>
  </si>
  <si>
    <t>In this section please analyse the Total 'ON' and 'OFF' Clients' Financial Instruments that the CIF holds, administers or manages, as per its authorisation (i.e. as per Ancillary Service number 1, Part II, First Appendix,</t>
  </si>
  <si>
    <r>
      <rPr>
        <b/>
        <i/>
        <u/>
        <sz val="10"/>
        <color theme="1"/>
        <rFont val="Calibri"/>
        <family val="2"/>
        <charset val="161"/>
        <scheme val="minor"/>
      </rPr>
      <t>as defined in Instructions - Important Notes - No. 6</t>
    </r>
    <r>
      <rPr>
        <b/>
        <i/>
        <sz val="10"/>
        <rFont val="Calibri"/>
        <family val="2"/>
        <charset val="161"/>
        <scheme val="minor"/>
      </rPr>
      <t xml:space="preserve">. </t>
    </r>
    <r>
      <rPr>
        <b/>
        <i/>
        <sz val="10"/>
        <color theme="1"/>
        <rFont val="Calibri"/>
        <family val="2"/>
        <charset val="161"/>
        <scheme val="minor"/>
      </rPr>
      <t>For all yellow cells that are not applicable, please insert "0" (zero).</t>
    </r>
  </si>
  <si>
    <t>Other Reserves should include any other type of reserves the entity created                  (e.g. Revaluation Reserve, Available-for-Sale Reserve etc.).</t>
  </si>
  <si>
    <t>Form QST-CIF</t>
  </si>
  <si>
    <t>Submission Date</t>
  </si>
  <si>
    <t>Telephone Number</t>
  </si>
  <si>
    <t>Fax number</t>
  </si>
  <si>
    <t>b. Cryptocurrencies trading</t>
  </si>
  <si>
    <t>c. Physical bullion trading</t>
  </si>
  <si>
    <t>d. Foreign Exchange Spot Trading - Physical delivery</t>
  </si>
  <si>
    <t>e. Other activities</t>
  </si>
  <si>
    <r>
      <t xml:space="preserve">The sum of the points a, b, c, d and e (cells C24, C29, C31, C33 and C39) that relate to the 'part of the Trading Income deriving from activities as these are defined in Section 5(5)(b) of Law 87(I)/2017' should be </t>
    </r>
    <r>
      <rPr>
        <b/>
        <sz val="12"/>
        <color theme="1"/>
        <rFont val="Calibri"/>
        <family val="2"/>
        <charset val="161"/>
        <scheme val="minor"/>
      </rPr>
      <t>equal</t>
    </r>
    <r>
      <rPr>
        <sz val="12"/>
        <color theme="1"/>
        <rFont val="Calibri"/>
        <family val="2"/>
        <charset val="161"/>
        <scheme val="minor"/>
      </rPr>
      <t xml:space="preserve"> to the total 'part of the Trading Income deriving from activities as these are defined in Section 5(5)(b) of Law 87(I)/2017' (cell C19).</t>
    </r>
  </si>
  <si>
    <r>
      <t xml:space="preserve">The sum of the points a, b, c, d and e (cells E24, E29, E31, E33 and E40) that relate to the 'part of the Trading Income deriving from activities as these are defined in Section 5(5)(b) of Law 87(I)/2017' should be </t>
    </r>
    <r>
      <rPr>
        <b/>
        <sz val="12"/>
        <color theme="1"/>
        <rFont val="Calibri"/>
        <family val="2"/>
        <charset val="161"/>
        <scheme val="minor"/>
      </rPr>
      <t>equal</t>
    </r>
    <r>
      <rPr>
        <sz val="12"/>
        <color theme="1"/>
        <rFont val="Calibri"/>
        <family val="2"/>
        <charset val="161"/>
        <scheme val="minor"/>
      </rPr>
      <t xml:space="preserve"> to the total 'part of the Trading Income deriving from activities as these are defined in Section 5(5)(b) of Law 87(I)/2017' (cell E19).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</si>
</sst>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quot;_-;\-* #,##0.00\ &quot;€&quot;_-;_-* &quot;-&quot;??\ &quot;€&quot;_-;_-@_-"/>
    <numFmt numFmtId="43" formatCode="_-* #,##0.00\ _€_-;\-* #,##0.00\ _€_-;_-* &quot;-&quot;??\ _€_-;_-@_-"/>
    <numFmt numFmtId="164" formatCode="_(&quot;$&quot;* #,##0.00_);_(&quot;$&quot;* \(#,##0.00\);_(&quot;$&quot;* &quot;-&quot;??_);_(@_)"/>
    <numFmt numFmtId="165" formatCode="dd/mm/yyyy;@"/>
  </numFmts>
  <fonts count="86"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1"/>
      <color theme="1"/>
      <name val="Times New Roman"/>
      <family val="1"/>
      <charset val="161"/>
    </font>
    <font>
      <b/>
      <sz val="12"/>
      <color theme="1"/>
      <name val="Times New Roman"/>
      <family val="1"/>
      <charset val="161"/>
    </font>
    <font>
      <sz val="12"/>
      <color indexed="81"/>
      <name val="Tahoma"/>
      <family val="2"/>
      <charset val="161"/>
    </font>
    <font>
      <sz val="12"/>
      <color theme="1"/>
      <name val="Calibri"/>
      <family val="2"/>
      <charset val="161"/>
      <scheme val="minor"/>
    </font>
    <font>
      <sz val="12"/>
      <color theme="0"/>
      <name val="Calibri"/>
      <family val="2"/>
      <charset val="161"/>
      <scheme val="minor"/>
    </font>
    <font>
      <b/>
      <sz val="14"/>
      <color theme="1"/>
      <name val="Calibri"/>
      <family val="2"/>
      <charset val="161"/>
      <scheme val="minor"/>
    </font>
    <font>
      <b/>
      <sz val="12"/>
      <color theme="1"/>
      <name val="Calibri"/>
      <family val="2"/>
      <charset val="161"/>
      <scheme val="minor"/>
    </font>
    <font>
      <sz val="9"/>
      <color indexed="81"/>
      <name val="Tahoma"/>
      <family val="2"/>
      <charset val="161"/>
    </font>
    <font>
      <b/>
      <sz val="9"/>
      <color indexed="81"/>
      <name val="Tahoma"/>
      <family val="2"/>
      <charset val="161"/>
    </font>
    <font>
      <b/>
      <sz val="11"/>
      <color theme="1"/>
      <name val="Times New Roman"/>
      <family val="1"/>
      <charset val="161"/>
    </font>
    <font>
      <sz val="11"/>
      <color theme="0"/>
      <name val="Times New Roman"/>
      <family val="1"/>
      <charset val="161"/>
    </font>
    <font>
      <sz val="12"/>
      <name val="Calibri"/>
      <family val="2"/>
      <charset val="161"/>
      <scheme val="minor"/>
    </font>
    <font>
      <b/>
      <sz val="12"/>
      <color indexed="8"/>
      <name val="Calibri"/>
      <family val="2"/>
      <charset val="161"/>
      <scheme val="minor"/>
    </font>
    <font>
      <sz val="12"/>
      <color indexed="8"/>
      <name val="Calibri"/>
      <family val="2"/>
      <charset val="161"/>
      <scheme val="minor"/>
    </font>
    <font>
      <b/>
      <sz val="12"/>
      <name val="Calibri"/>
      <family val="2"/>
      <charset val="161"/>
      <scheme val="minor"/>
    </font>
    <font>
      <b/>
      <sz val="12"/>
      <color rgb="FFFF0000"/>
      <name val="Calibri"/>
      <family val="2"/>
      <charset val="161"/>
      <scheme val="minor"/>
    </font>
    <font>
      <b/>
      <sz val="12"/>
      <color theme="0"/>
      <name val="Calibri"/>
      <family val="2"/>
      <charset val="161"/>
      <scheme val="minor"/>
    </font>
    <font>
      <i/>
      <sz val="12"/>
      <color indexed="8"/>
      <name val="Calibri"/>
      <family val="2"/>
      <charset val="161"/>
      <scheme val="minor"/>
    </font>
    <font>
      <sz val="12"/>
      <color theme="1"/>
      <name val="Calibri"/>
      <family val="2"/>
      <scheme val="minor"/>
    </font>
    <font>
      <b/>
      <sz val="12"/>
      <color theme="1"/>
      <name val="Calibri"/>
      <family val="2"/>
      <scheme val="minor"/>
    </font>
    <font>
      <u/>
      <sz val="11"/>
      <color theme="10"/>
      <name val="Calibri"/>
      <family val="2"/>
      <scheme val="minor"/>
    </font>
    <font>
      <sz val="10"/>
      <name val="Arial"/>
      <family val="2"/>
      <charset val="161"/>
    </font>
    <font>
      <sz val="11"/>
      <color theme="0"/>
      <name val="Calibri"/>
      <family val="2"/>
      <scheme val="minor"/>
    </font>
    <font>
      <b/>
      <u/>
      <sz val="12"/>
      <color theme="0"/>
      <name val="Calibri"/>
      <family val="2"/>
      <charset val="161"/>
      <scheme val="minor"/>
    </font>
    <font>
      <b/>
      <sz val="14"/>
      <color theme="0"/>
      <name val="Calibri"/>
      <family val="2"/>
      <charset val="161"/>
      <scheme val="minor"/>
    </font>
    <font>
      <sz val="14"/>
      <color theme="0"/>
      <name val="Calibri"/>
      <family val="2"/>
      <scheme val="minor"/>
    </font>
    <font>
      <b/>
      <sz val="14"/>
      <color theme="0"/>
      <name val="Calibri"/>
      <family val="2"/>
      <scheme val="minor"/>
    </font>
    <font>
      <b/>
      <sz val="16"/>
      <color theme="1"/>
      <name val="Calibri"/>
      <family val="2"/>
      <charset val="161"/>
      <scheme val="minor"/>
    </font>
    <font>
      <b/>
      <sz val="20"/>
      <color theme="1"/>
      <name val="Calibri"/>
      <family val="2"/>
      <charset val="161"/>
      <scheme val="minor"/>
    </font>
    <font>
      <sz val="12"/>
      <color indexed="81"/>
      <name val="Calibri"/>
      <family val="2"/>
      <charset val="161"/>
      <scheme val="minor"/>
    </font>
    <font>
      <b/>
      <sz val="12"/>
      <color theme="1"/>
      <name val="Calibri"/>
      <family val="2"/>
      <charset val="161"/>
    </font>
    <font>
      <b/>
      <sz val="18"/>
      <color theme="1"/>
      <name val="Calibri"/>
      <family val="2"/>
      <charset val="161"/>
    </font>
    <font>
      <b/>
      <sz val="16"/>
      <color theme="1"/>
      <name val="Calibri"/>
      <family val="2"/>
      <charset val="161"/>
    </font>
    <font>
      <b/>
      <sz val="12"/>
      <color indexed="81"/>
      <name val="Calibri"/>
      <family val="2"/>
      <charset val="161"/>
      <scheme val="minor"/>
    </font>
    <font>
      <sz val="10"/>
      <color theme="1"/>
      <name val="Calibri"/>
      <family val="2"/>
      <charset val="161"/>
      <scheme val="minor"/>
    </font>
    <font>
      <i/>
      <sz val="10"/>
      <color theme="1"/>
      <name val="Calibri"/>
      <family val="2"/>
      <charset val="161"/>
      <scheme val="minor"/>
    </font>
    <font>
      <b/>
      <sz val="10"/>
      <color theme="1"/>
      <name val="Calibri"/>
      <family val="2"/>
      <charset val="161"/>
      <scheme val="minor"/>
    </font>
    <font>
      <b/>
      <i/>
      <sz val="11"/>
      <color theme="3" tint="0.39997558519241921"/>
      <name val="Calibri"/>
      <family val="2"/>
      <charset val="161"/>
      <scheme val="minor"/>
    </font>
    <font>
      <b/>
      <i/>
      <sz val="14"/>
      <color theme="0"/>
      <name val="Calibri"/>
      <family val="2"/>
      <charset val="161"/>
      <scheme val="minor"/>
    </font>
    <font>
      <b/>
      <i/>
      <sz val="12"/>
      <name val="Calibri"/>
      <family val="2"/>
      <charset val="161"/>
      <scheme val="minor"/>
    </font>
    <font>
      <b/>
      <i/>
      <sz val="12"/>
      <color theme="0"/>
      <name val="Calibri"/>
      <family val="2"/>
      <charset val="161"/>
      <scheme val="minor"/>
    </font>
    <font>
      <i/>
      <u/>
      <sz val="12"/>
      <name val="Calibri"/>
      <family val="2"/>
      <charset val="161"/>
      <scheme val="minor"/>
    </font>
    <font>
      <b/>
      <sz val="16"/>
      <color theme="0"/>
      <name val="Calibri"/>
      <family val="2"/>
      <charset val="161"/>
      <scheme val="minor"/>
    </font>
    <font>
      <b/>
      <i/>
      <sz val="11"/>
      <color theme="1"/>
      <name val="Calibri"/>
      <family val="2"/>
      <charset val="161"/>
      <scheme val="minor"/>
    </font>
    <font>
      <i/>
      <sz val="11"/>
      <color theme="1"/>
      <name val="Calibri"/>
      <family val="2"/>
      <charset val="161"/>
      <scheme val="minor"/>
    </font>
    <font>
      <b/>
      <u/>
      <sz val="11"/>
      <color theme="1"/>
      <name val="Calibri"/>
      <family val="2"/>
      <charset val="161"/>
      <scheme val="minor"/>
    </font>
    <font>
      <b/>
      <sz val="18"/>
      <color rgb="FF000000"/>
      <name val="Calibri"/>
      <family val="2"/>
      <charset val="161"/>
      <scheme val="minor"/>
    </font>
    <font>
      <sz val="10"/>
      <name val="Arial"/>
      <family val="2"/>
    </font>
    <font>
      <b/>
      <sz val="12"/>
      <name val="Times New Roman"/>
      <family val="1"/>
      <charset val="161"/>
    </font>
    <font>
      <i/>
      <sz val="10"/>
      <name val="Times New Roman"/>
      <family val="1"/>
      <charset val="161"/>
    </font>
    <font>
      <i/>
      <sz val="10"/>
      <color theme="1"/>
      <name val="Times New Roman"/>
      <family val="1"/>
      <charset val="161"/>
    </font>
    <font>
      <sz val="9"/>
      <color indexed="81"/>
      <name val="Tahoma"/>
      <family val="2"/>
    </font>
    <font>
      <b/>
      <sz val="9"/>
      <color indexed="81"/>
      <name val="Tahoma"/>
      <family val="2"/>
    </font>
    <font>
      <sz val="11"/>
      <color rgb="FF252525"/>
      <name val="Arial"/>
      <family val="2"/>
    </font>
    <font>
      <sz val="12"/>
      <color rgb="FF000000"/>
      <name val="Calibri"/>
      <family val="2"/>
      <charset val="161"/>
      <scheme val="minor"/>
    </font>
    <font>
      <b/>
      <i/>
      <sz val="12"/>
      <color theme="1"/>
      <name val="Calibri"/>
      <family val="2"/>
      <charset val="161"/>
      <scheme val="minor"/>
    </font>
    <font>
      <i/>
      <sz val="12"/>
      <color theme="1"/>
      <name val="Calibri"/>
      <family val="2"/>
      <charset val="161"/>
      <scheme val="minor"/>
    </font>
    <font>
      <sz val="12"/>
      <color theme="1"/>
      <name val="Times New Roman"/>
      <family val="1"/>
      <charset val="161"/>
    </font>
    <font>
      <b/>
      <i/>
      <sz val="10"/>
      <color theme="1"/>
      <name val="Calibri"/>
      <family val="2"/>
      <charset val="161"/>
      <scheme val="minor"/>
    </font>
    <font>
      <b/>
      <sz val="10"/>
      <color theme="0"/>
      <name val="Calibri"/>
      <family val="2"/>
      <charset val="161"/>
      <scheme val="minor"/>
    </font>
    <font>
      <b/>
      <u/>
      <sz val="14"/>
      <color theme="1"/>
      <name val="Calibri"/>
      <family val="2"/>
      <charset val="161"/>
      <scheme val="minor"/>
    </font>
    <font>
      <sz val="11"/>
      <color theme="0" tint="-0.34998626667073579"/>
      <name val="Calibri"/>
      <family val="2"/>
      <scheme val="minor"/>
    </font>
    <font>
      <sz val="14"/>
      <color theme="1"/>
      <name val="Calibri"/>
      <family val="2"/>
      <charset val="161"/>
      <scheme val="minor"/>
    </font>
    <font>
      <sz val="14"/>
      <color indexed="81"/>
      <name val="Calibri"/>
      <family val="2"/>
      <charset val="161"/>
      <scheme val="minor"/>
    </font>
    <font>
      <b/>
      <sz val="14"/>
      <color indexed="81"/>
      <name val="Calibri"/>
      <family val="2"/>
      <charset val="161"/>
      <scheme val="minor"/>
    </font>
    <font>
      <sz val="12"/>
      <color theme="0" tint="-0.34998626667073579"/>
      <name val="Calibri"/>
      <family val="2"/>
      <charset val="161"/>
      <scheme val="minor"/>
    </font>
    <font>
      <sz val="11"/>
      <color theme="0" tint="-0.34998626667073579"/>
      <name val="Times New Roman"/>
      <family val="1"/>
      <charset val="161"/>
    </font>
    <font>
      <b/>
      <sz val="12"/>
      <color theme="0" tint="-0.34998626667073579"/>
      <name val="Calibri"/>
      <family val="2"/>
      <scheme val="minor"/>
    </font>
    <font>
      <sz val="12"/>
      <color theme="0" tint="-0.34998626667073579"/>
      <name val="Calibri"/>
      <family val="2"/>
      <scheme val="minor"/>
    </font>
    <font>
      <i/>
      <sz val="10"/>
      <name val="Times New Roman"/>
      <family val="1"/>
    </font>
    <font>
      <b/>
      <i/>
      <u/>
      <sz val="10"/>
      <color theme="1"/>
      <name val="Calibri"/>
      <family val="2"/>
      <scheme val="minor"/>
    </font>
    <font>
      <sz val="12"/>
      <color indexed="81"/>
      <name val="Tahoma"/>
      <family val="2"/>
    </font>
    <font>
      <b/>
      <sz val="14"/>
      <color theme="8" tint="-0.249977111117893"/>
      <name val="Calibri"/>
      <family val="2"/>
      <charset val="161"/>
      <scheme val="minor"/>
    </font>
    <font>
      <sz val="12"/>
      <color rgb="FFFF0000"/>
      <name val="Calibri"/>
      <family val="2"/>
      <charset val="161"/>
      <scheme val="minor"/>
    </font>
    <font>
      <b/>
      <i/>
      <u/>
      <sz val="10"/>
      <color theme="1"/>
      <name val="Calibri"/>
      <family val="2"/>
      <charset val="161"/>
      <scheme val="minor"/>
    </font>
    <font>
      <sz val="10"/>
      <color theme="1"/>
      <name val="Times New Roman"/>
      <family val="1"/>
      <charset val="161"/>
    </font>
    <font>
      <b/>
      <sz val="20"/>
      <name val="Calibri"/>
      <family val="2"/>
      <charset val="161"/>
      <scheme val="minor"/>
    </font>
    <font>
      <b/>
      <i/>
      <sz val="10"/>
      <name val="Calibri"/>
      <family val="2"/>
      <charset val="161"/>
      <scheme val="minor"/>
    </font>
  </fonts>
  <fills count="18">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rgb="FFFFFFCC"/>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rgb="FF00FF00"/>
        <bgColor indexed="64"/>
      </patternFill>
    </fill>
    <fill>
      <patternFill patternType="solid">
        <fgColor rgb="FFFF0000"/>
        <bgColor indexed="64"/>
      </patternFill>
    </fill>
    <fill>
      <patternFill patternType="solid">
        <fgColor rgb="FFFFCC00"/>
        <bgColor indexed="64"/>
      </patternFill>
    </fill>
    <fill>
      <patternFill patternType="solid">
        <fgColor theme="6" tint="-0.249977111117893"/>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top/>
      <bottom style="thin">
        <color indexed="64"/>
      </bottom>
      <diagonal/>
    </border>
    <border>
      <left style="medium">
        <color indexed="64"/>
      </left>
      <right style="thin">
        <color rgb="FF0000FF"/>
      </right>
      <top/>
      <bottom/>
      <diagonal/>
    </border>
    <border>
      <left style="medium">
        <color indexed="64"/>
      </left>
      <right style="thin">
        <color rgb="FF0000FF"/>
      </right>
      <top/>
      <bottom style="medium">
        <color indexed="64"/>
      </bottom>
      <diagonal/>
    </border>
    <border>
      <left style="medium">
        <color indexed="64"/>
      </left>
      <right style="medium">
        <color indexed="64"/>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xf numFmtId="0" fontId="28" fillId="0" borderId="0" applyNumberFormat="0" applyFill="0" applyBorder="0" applyAlignment="0" applyProtection="0"/>
    <xf numFmtId="0" fontId="29" fillId="0" borderId="0"/>
    <xf numFmtId="0" fontId="55" fillId="0" borderId="0">
      <alignment vertical="top"/>
    </xf>
    <xf numFmtId="0" fontId="6" fillId="0" borderId="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4" fillId="0" borderId="0"/>
    <xf numFmtId="0" fontId="2" fillId="0" borderId="0"/>
    <xf numFmtId="43" fontId="2" fillId="0" borderId="0" applyFont="0" applyFill="0" applyBorder="0" applyAlignment="0" applyProtection="0"/>
  </cellStyleXfs>
  <cellXfs count="423">
    <xf numFmtId="0" fontId="0" fillId="0" borderId="0" xfId="0"/>
    <xf numFmtId="0" fontId="50" fillId="17" borderId="0" xfId="0" applyFont="1" applyFill="1" applyProtection="1">
      <protection hidden="1"/>
    </xf>
    <xf numFmtId="0" fontId="22" fillId="2" borderId="0" xfId="0" applyFont="1" applyFill="1" applyAlignment="1" applyProtection="1">
      <alignment horizontal="left" vertical="center"/>
      <protection hidden="1"/>
    </xf>
    <xf numFmtId="0" fontId="11" fillId="8" borderId="0" xfId="0" applyFont="1" applyFill="1" applyBorder="1" applyProtection="1">
      <protection hidden="1"/>
    </xf>
    <xf numFmtId="0" fontId="11" fillId="0" borderId="0" xfId="0" applyFont="1" applyFill="1" applyBorder="1" applyProtection="1">
      <protection hidden="1"/>
    </xf>
    <xf numFmtId="0" fontId="11" fillId="2" borderId="0" xfId="0" applyFont="1" applyFill="1" applyBorder="1" applyProtection="1">
      <protection hidden="1"/>
    </xf>
    <xf numFmtId="0" fontId="11" fillId="2" borderId="0" xfId="0" applyFont="1" applyFill="1" applyProtection="1">
      <protection hidden="1"/>
    </xf>
    <xf numFmtId="0" fontId="14" fillId="0" borderId="0" xfId="0" applyFont="1" applyFill="1" applyProtection="1">
      <protection hidden="1"/>
    </xf>
    <xf numFmtId="0" fontId="11" fillId="0" borderId="0" xfId="0" applyFont="1" applyFill="1" applyProtection="1">
      <protection hidden="1"/>
    </xf>
    <xf numFmtId="0" fontId="24" fillId="5" borderId="0" xfId="0" applyFont="1" applyFill="1" applyBorder="1" applyProtection="1">
      <protection hidden="1"/>
    </xf>
    <xf numFmtId="0" fontId="21" fillId="4" borderId="1" xfId="0" applyFont="1" applyFill="1" applyBorder="1" applyAlignment="1" applyProtection="1">
      <alignment horizontal="center"/>
      <protection hidden="1"/>
    </xf>
    <xf numFmtId="0" fontId="32" fillId="17" borderId="0" xfId="0" applyFont="1" applyFill="1" applyAlignment="1" applyProtection="1">
      <alignment horizontal="left" vertical="center"/>
      <protection hidden="1"/>
    </xf>
    <xf numFmtId="0" fontId="0" fillId="2" borderId="0" xfId="0" applyFill="1" applyProtection="1">
      <protection hidden="1"/>
    </xf>
    <xf numFmtId="0" fontId="0" fillId="8" borderId="0" xfId="0" applyFill="1" applyProtection="1">
      <protection hidden="1"/>
    </xf>
    <xf numFmtId="0" fontId="0" fillId="0" borderId="0" xfId="0" applyProtection="1">
      <protection hidden="1"/>
    </xf>
    <xf numFmtId="0" fontId="26" fillId="2" borderId="0" xfId="0" applyFont="1" applyFill="1" applyProtection="1">
      <protection hidden="1"/>
    </xf>
    <xf numFmtId="0" fontId="69" fillId="8" borderId="0" xfId="0" applyFont="1" applyFill="1" applyProtection="1">
      <protection hidden="1"/>
    </xf>
    <xf numFmtId="0" fontId="26" fillId="2" borderId="0" xfId="0" applyFont="1" applyFill="1" applyAlignment="1" applyProtection="1">
      <alignment horizontal="left" vertical="top"/>
      <protection hidden="1"/>
    </xf>
    <xf numFmtId="0" fontId="27" fillId="2" borderId="0" xfId="0" applyFont="1" applyFill="1" applyBorder="1" applyProtection="1">
      <protection hidden="1"/>
    </xf>
    <xf numFmtId="0" fontId="11" fillId="8" borderId="0" xfId="0" applyFont="1" applyFill="1" applyProtection="1">
      <protection hidden="1"/>
    </xf>
    <xf numFmtId="0" fontId="11" fillId="0" borderId="0" xfId="0" applyFont="1" applyProtection="1">
      <protection hidden="1"/>
    </xf>
    <xf numFmtId="0" fontId="36" fillId="2" borderId="0" xfId="0" applyFont="1" applyFill="1" applyProtection="1">
      <protection hidden="1"/>
    </xf>
    <xf numFmtId="0" fontId="23" fillId="2" borderId="0" xfId="0" applyFont="1" applyFill="1" applyAlignment="1" applyProtection="1">
      <alignment horizontal="left" vertical="center"/>
      <protection hidden="1"/>
    </xf>
    <xf numFmtId="0" fontId="12" fillId="2" borderId="0" xfId="0" applyFont="1" applyFill="1" applyBorder="1" applyProtection="1">
      <protection hidden="1"/>
    </xf>
    <xf numFmtId="0" fontId="49" fillId="2" borderId="0" xfId="0" applyFont="1" applyFill="1" applyBorder="1" applyAlignment="1" applyProtection="1">
      <protection hidden="1"/>
    </xf>
    <xf numFmtId="0" fontId="32" fillId="2" borderId="0" xfId="0" applyFont="1" applyFill="1" applyBorder="1" applyAlignment="1" applyProtection="1">
      <protection hidden="1"/>
    </xf>
    <xf numFmtId="0" fontId="32" fillId="2" borderId="0" xfId="0" applyFont="1" applyFill="1" applyBorder="1" applyAlignment="1" applyProtection="1">
      <alignment horizontal="center"/>
      <protection hidden="1"/>
    </xf>
    <xf numFmtId="0" fontId="47" fillId="2" borderId="0" xfId="0" applyFont="1" applyFill="1" applyBorder="1" applyAlignment="1" applyProtection="1">
      <protection hidden="1"/>
    </xf>
    <xf numFmtId="0" fontId="46" fillId="2" borderId="0" xfId="0" applyFont="1" applyFill="1" applyBorder="1" applyAlignment="1" applyProtection="1">
      <protection hidden="1"/>
    </xf>
    <xf numFmtId="0" fontId="46" fillId="2" borderId="0" xfId="0" applyFont="1" applyFill="1" applyBorder="1" applyAlignment="1" applyProtection="1">
      <alignment horizontal="center"/>
      <protection hidden="1"/>
    </xf>
    <xf numFmtId="0" fontId="48" fillId="2" borderId="0" xfId="0" applyFont="1" applyFill="1" applyBorder="1" applyAlignment="1" applyProtection="1">
      <protection hidden="1"/>
    </xf>
    <xf numFmtId="0" fontId="48" fillId="2" borderId="0" xfId="0" applyFont="1" applyFill="1" applyBorder="1" applyAlignment="1" applyProtection="1">
      <alignment horizontal="center"/>
      <protection hidden="1"/>
    </xf>
    <xf numFmtId="0" fontId="11" fillId="0" borderId="0" xfId="0" applyFont="1" applyBorder="1" applyProtection="1">
      <protection hidden="1"/>
    </xf>
    <xf numFmtId="0" fontId="22" fillId="2" borderId="0" xfId="0" applyFont="1" applyFill="1" applyBorder="1" applyAlignment="1" applyProtection="1">
      <alignment horizontal="left" vertical="top"/>
      <protection hidden="1"/>
    </xf>
    <xf numFmtId="0" fontId="12" fillId="0" borderId="0" xfId="0" applyFont="1" applyFill="1" applyBorder="1" applyProtection="1">
      <protection hidden="1"/>
    </xf>
    <xf numFmtId="0" fontId="49" fillId="0" borderId="0" xfId="0" applyFont="1" applyFill="1" applyBorder="1" applyAlignment="1" applyProtection="1">
      <protection hidden="1"/>
    </xf>
    <xf numFmtId="0" fontId="32" fillId="0" borderId="0" xfId="0" applyFont="1" applyFill="1" applyBorder="1" applyAlignment="1" applyProtection="1">
      <protection hidden="1"/>
    </xf>
    <xf numFmtId="0" fontId="22" fillId="2" borderId="0" xfId="0" applyFont="1" applyFill="1" applyBorder="1" applyAlignment="1" applyProtection="1">
      <alignment horizontal="center"/>
      <protection hidden="1"/>
    </xf>
    <xf numFmtId="0" fontId="42" fillId="0" borderId="0" xfId="0" applyFont="1" applyFill="1" applyBorder="1" applyProtection="1">
      <protection hidden="1"/>
    </xf>
    <xf numFmtId="0" fontId="43" fillId="0" borderId="0" xfId="0" applyFont="1" applyFill="1" applyBorder="1" applyAlignment="1" applyProtection="1">
      <alignment horizontal="left"/>
      <protection hidden="1"/>
    </xf>
    <xf numFmtId="0" fontId="13" fillId="0" borderId="0" xfId="0" applyFont="1" applyFill="1" applyBorder="1" applyAlignment="1" applyProtection="1">
      <alignment horizontal="center"/>
      <protection hidden="1"/>
    </xf>
    <xf numFmtId="0" fontId="43" fillId="0" borderId="0" xfId="0" applyFont="1" applyFill="1" applyBorder="1" applyAlignment="1" applyProtection="1">
      <alignment horizontal="left" vertical="top"/>
      <protection hidden="1"/>
    </xf>
    <xf numFmtId="0" fontId="14" fillId="0" borderId="4" xfId="0" applyFont="1" applyFill="1" applyBorder="1" applyAlignment="1" applyProtection="1">
      <alignment horizontal="center" vertical="center" wrapText="1"/>
      <protection hidden="1"/>
    </xf>
    <xf numFmtId="0" fontId="14" fillId="2" borderId="4" xfId="0" applyFont="1" applyFill="1" applyBorder="1" applyAlignment="1" applyProtection="1">
      <alignment horizontal="center" vertical="center" wrapText="1"/>
      <protection hidden="1"/>
    </xf>
    <xf numFmtId="0" fontId="14" fillId="2" borderId="5" xfId="0" applyFont="1" applyFill="1" applyBorder="1" applyAlignment="1" applyProtection="1">
      <alignment horizontal="center" vertical="center" wrapText="1"/>
      <protection hidden="1"/>
    </xf>
    <xf numFmtId="0" fontId="11" fillId="2" borderId="8" xfId="0" applyFont="1" applyFill="1" applyBorder="1" applyProtection="1">
      <protection hidden="1"/>
    </xf>
    <xf numFmtId="0" fontId="14" fillId="2" borderId="8" xfId="0" applyFont="1" applyFill="1" applyBorder="1" applyAlignment="1" applyProtection="1">
      <alignment horizontal="center" vertical="center" wrapText="1"/>
      <protection hidden="1"/>
    </xf>
    <xf numFmtId="0" fontId="14" fillId="2" borderId="12" xfId="0" applyFont="1" applyFill="1" applyBorder="1" applyAlignment="1" applyProtection="1">
      <alignment horizontal="center" vertical="center" wrapText="1"/>
      <protection hidden="1"/>
    </xf>
    <xf numFmtId="0" fontId="14" fillId="2" borderId="8" xfId="0" applyFont="1" applyFill="1" applyBorder="1" applyAlignment="1" applyProtection="1">
      <alignment horizontal="center" vertical="center"/>
      <protection hidden="1"/>
    </xf>
    <xf numFmtId="0" fontId="11" fillId="0" borderId="8" xfId="0" applyFont="1" applyBorder="1" applyAlignment="1" applyProtection="1">
      <alignment horizontal="center" vertical="center"/>
      <protection hidden="1"/>
    </xf>
    <xf numFmtId="0" fontId="11" fillId="2" borderId="12" xfId="0" applyFont="1" applyFill="1" applyBorder="1" applyAlignment="1" applyProtection="1">
      <alignment horizontal="center" vertical="center"/>
      <protection hidden="1"/>
    </xf>
    <xf numFmtId="0" fontId="38" fillId="2" borderId="13" xfId="0" applyFont="1" applyFill="1" applyBorder="1" applyAlignment="1" applyProtection="1">
      <alignment horizontal="center" vertical="center"/>
      <protection hidden="1"/>
    </xf>
    <xf numFmtId="0" fontId="38" fillId="2" borderId="8" xfId="0" applyFont="1" applyFill="1" applyBorder="1" applyAlignment="1" applyProtection="1">
      <alignment horizontal="center" vertical="center"/>
      <protection hidden="1"/>
    </xf>
    <xf numFmtId="0" fontId="14" fillId="0" borderId="17" xfId="0" applyFont="1" applyFill="1" applyBorder="1" applyProtection="1">
      <protection hidden="1"/>
    </xf>
    <xf numFmtId="0" fontId="11" fillId="12" borderId="17" xfId="0" applyNumberFormat="1" applyFont="1" applyFill="1" applyBorder="1" applyProtection="1">
      <protection hidden="1"/>
    </xf>
    <xf numFmtId="3" fontId="14" fillId="9" borderId="17" xfId="0" applyNumberFormat="1" applyFont="1" applyFill="1" applyBorder="1" applyProtection="1">
      <protection hidden="1"/>
    </xf>
    <xf numFmtId="3" fontId="11" fillId="12" borderId="17" xfId="0" applyNumberFormat="1" applyFont="1" applyFill="1" applyBorder="1" applyAlignment="1" applyProtection="1">
      <alignment horizontal="right" vertical="center"/>
      <protection hidden="1"/>
    </xf>
    <xf numFmtId="0" fontId="8" fillId="2" borderId="0" xfId="0" applyFont="1" applyFill="1" applyProtection="1">
      <protection hidden="1"/>
    </xf>
    <xf numFmtId="0" fontId="14" fillId="2" borderId="0" xfId="0" applyFont="1" applyFill="1" applyAlignment="1" applyProtection="1">
      <alignment horizontal="right"/>
      <protection hidden="1"/>
    </xf>
    <xf numFmtId="0" fontId="11" fillId="2" borderId="0" xfId="0" applyFont="1" applyFill="1" applyAlignment="1" applyProtection="1">
      <alignment horizontal="right"/>
      <protection hidden="1"/>
    </xf>
    <xf numFmtId="0" fontId="13" fillId="2" borderId="0" xfId="0" applyFont="1" applyFill="1" applyBorder="1" applyAlignment="1" applyProtection="1">
      <alignment horizontal="center"/>
      <protection hidden="1"/>
    </xf>
    <xf numFmtId="0" fontId="63" fillId="2" borderId="0" xfId="0" applyFont="1" applyFill="1" applyProtection="1">
      <protection hidden="1"/>
    </xf>
    <xf numFmtId="0" fontId="64" fillId="2" borderId="0" xfId="0" applyFont="1" applyFill="1" applyProtection="1">
      <protection hidden="1"/>
    </xf>
    <xf numFmtId="0" fontId="12" fillId="2" borderId="0" xfId="0" applyFont="1" applyFill="1" applyProtection="1">
      <protection hidden="1"/>
    </xf>
    <xf numFmtId="0" fontId="17" fillId="2" borderId="0" xfId="0" applyFont="1" applyFill="1" applyProtection="1">
      <protection hidden="1"/>
    </xf>
    <xf numFmtId="0" fontId="18" fillId="2" borderId="0" xfId="0" applyFont="1" applyFill="1" applyProtection="1">
      <protection hidden="1"/>
    </xf>
    <xf numFmtId="0" fontId="8" fillId="0" borderId="0" xfId="0" applyFont="1" applyFill="1" applyProtection="1">
      <protection hidden="1"/>
    </xf>
    <xf numFmtId="0" fontId="11" fillId="2" borderId="0" xfId="0" applyFont="1" applyFill="1" applyBorder="1" applyAlignment="1" applyProtection="1">
      <alignment horizontal="right"/>
      <protection hidden="1"/>
    </xf>
    <xf numFmtId="0" fontId="14" fillId="0" borderId="4" xfId="0" applyFont="1" applyFill="1" applyBorder="1" applyAlignment="1" applyProtection="1">
      <alignment horizontal="right"/>
      <protection hidden="1"/>
    </xf>
    <xf numFmtId="0" fontId="9" fillId="2" borderId="4" xfId="0" applyFont="1" applyFill="1" applyBorder="1" applyAlignment="1" applyProtection="1">
      <alignment horizontal="center" vertical="center"/>
      <protection hidden="1"/>
    </xf>
    <xf numFmtId="0" fontId="14" fillId="0" borderId="8" xfId="0" applyFont="1" applyFill="1" applyBorder="1" applyAlignment="1" applyProtection="1">
      <alignment horizontal="center" vertical="center"/>
      <protection hidden="1"/>
    </xf>
    <xf numFmtId="0" fontId="14" fillId="0" borderId="8" xfId="0" applyFont="1" applyFill="1" applyBorder="1" applyAlignment="1" applyProtection="1">
      <alignment horizontal="right"/>
      <protection hidden="1"/>
    </xf>
    <xf numFmtId="0" fontId="9" fillId="2" borderId="8" xfId="0" applyFont="1" applyFill="1" applyBorder="1" applyProtection="1">
      <protection hidden="1"/>
    </xf>
    <xf numFmtId="165" fontId="9" fillId="0" borderId="8" xfId="0" applyNumberFormat="1" applyFont="1" applyFill="1" applyBorder="1" applyAlignment="1" applyProtection="1">
      <alignment horizontal="center" vertical="top"/>
      <protection hidden="1"/>
    </xf>
    <xf numFmtId="0" fontId="40" fillId="2" borderId="8" xfId="0" applyFont="1" applyFill="1" applyBorder="1" applyAlignment="1" applyProtection="1">
      <alignment horizontal="center"/>
      <protection hidden="1"/>
    </xf>
    <xf numFmtId="0" fontId="17" fillId="0" borderId="17" xfId="0" applyFont="1" applyFill="1" applyBorder="1" applyProtection="1">
      <protection hidden="1"/>
    </xf>
    <xf numFmtId="0" fontId="8" fillId="12" borderId="17" xfId="0" applyFont="1" applyFill="1" applyBorder="1" applyProtection="1">
      <protection hidden="1"/>
    </xf>
    <xf numFmtId="0" fontId="9" fillId="12" borderId="18" xfId="0" applyFont="1" applyFill="1" applyBorder="1" applyAlignment="1" applyProtection="1">
      <alignment horizontal="left"/>
      <protection hidden="1"/>
    </xf>
    <xf numFmtId="0" fontId="9" fillId="12" borderId="17" xfId="0" applyFont="1" applyFill="1" applyBorder="1" applyAlignment="1" applyProtection="1">
      <alignment horizontal="left"/>
      <protection hidden="1"/>
    </xf>
    <xf numFmtId="0" fontId="11" fillId="2" borderId="8" xfId="0" applyFont="1" applyFill="1" applyBorder="1" applyAlignment="1" applyProtection="1">
      <alignment horizontal="right"/>
      <protection hidden="1"/>
    </xf>
    <xf numFmtId="0" fontId="11" fillId="2" borderId="6" xfId="0" applyFont="1" applyFill="1" applyBorder="1" applyAlignment="1" applyProtection="1">
      <alignment horizontal="right"/>
      <protection hidden="1"/>
    </xf>
    <xf numFmtId="0" fontId="14" fillId="2" borderId="0" xfId="0" applyFont="1" applyFill="1" applyProtection="1">
      <protection hidden="1"/>
    </xf>
    <xf numFmtId="0" fontId="14" fillId="8" borderId="0" xfId="0" applyFont="1" applyFill="1" applyProtection="1">
      <protection hidden="1"/>
    </xf>
    <xf numFmtId="0" fontId="14" fillId="2" borderId="0" xfId="0" applyFont="1" applyFill="1" applyAlignment="1" applyProtection="1">
      <alignment horizontal="left"/>
      <protection hidden="1"/>
    </xf>
    <xf numFmtId="0" fontId="14" fillId="8" borderId="0" xfId="0" applyFont="1" applyFill="1" applyBorder="1" applyProtection="1">
      <protection hidden="1"/>
    </xf>
    <xf numFmtId="0" fontId="14" fillId="0" borderId="0" xfId="0" applyFont="1" applyBorder="1" applyProtection="1">
      <protection hidden="1"/>
    </xf>
    <xf numFmtId="0" fontId="24" fillId="2" borderId="0" xfId="0" applyFont="1" applyFill="1" applyBorder="1" applyAlignment="1" applyProtection="1">
      <alignment horizontal="right"/>
      <protection hidden="1"/>
    </xf>
    <xf numFmtId="0" fontId="24" fillId="2" borderId="0" xfId="0" applyFont="1" applyFill="1" applyBorder="1" applyAlignment="1" applyProtection="1">
      <protection hidden="1"/>
    </xf>
    <xf numFmtId="0" fontId="14" fillId="2" borderId="0" xfId="0" applyFont="1" applyFill="1" applyBorder="1" applyAlignment="1" applyProtection="1">
      <protection hidden="1"/>
    </xf>
    <xf numFmtId="0" fontId="24" fillId="0" borderId="0" xfId="0" applyFont="1" applyFill="1" applyBorder="1" applyAlignment="1" applyProtection="1">
      <protection hidden="1"/>
    </xf>
    <xf numFmtId="0" fontId="64" fillId="0" borderId="0" xfId="0" applyFont="1" applyFill="1" applyBorder="1" applyAlignment="1" applyProtection="1">
      <alignment horizontal="left" vertical="top"/>
      <protection hidden="1"/>
    </xf>
    <xf numFmtId="0" fontId="14" fillId="0" borderId="0" xfId="0" applyFont="1" applyFill="1" applyBorder="1" applyAlignment="1" applyProtection="1">
      <alignment horizontal="center"/>
      <protection hidden="1"/>
    </xf>
    <xf numFmtId="0" fontId="24" fillId="0" borderId="0" xfId="0" applyFont="1" applyFill="1" applyBorder="1" applyAlignment="1" applyProtection="1">
      <alignment horizontal="center"/>
      <protection hidden="1"/>
    </xf>
    <xf numFmtId="0" fontId="24" fillId="2" borderId="0" xfId="0" applyFont="1" applyFill="1" applyBorder="1" applyAlignment="1" applyProtection="1">
      <alignment horizontal="center"/>
      <protection hidden="1"/>
    </xf>
    <xf numFmtId="0" fontId="45" fillId="0" borderId="0" xfId="0" applyFont="1" applyFill="1" applyBorder="1" applyAlignment="1" applyProtection="1">
      <alignment horizontal="center" vertical="center"/>
      <protection hidden="1"/>
    </xf>
    <xf numFmtId="0" fontId="45" fillId="2" borderId="0" xfId="0" applyFont="1" applyFill="1" applyBorder="1" applyAlignment="1" applyProtection="1">
      <alignment horizontal="center" vertical="center"/>
      <protection hidden="1"/>
    </xf>
    <xf numFmtId="0" fontId="14" fillId="2" borderId="6" xfId="0" applyFont="1" applyFill="1" applyBorder="1" applyAlignment="1" applyProtection="1">
      <alignment horizontal="right"/>
      <protection hidden="1"/>
    </xf>
    <xf numFmtId="0" fontId="36" fillId="2" borderId="8" xfId="0" applyFont="1" applyFill="1" applyBorder="1" applyAlignment="1" applyProtection="1">
      <alignment horizontal="center" vertical="center" wrapText="1"/>
      <protection hidden="1"/>
    </xf>
    <xf numFmtId="0" fontId="35" fillId="2" borderId="8" xfId="0" applyFont="1" applyFill="1" applyBorder="1" applyAlignment="1" applyProtection="1">
      <alignment horizontal="center" vertical="center"/>
      <protection hidden="1"/>
    </xf>
    <xf numFmtId="165" fontId="14" fillId="0" borderId="8" xfId="0" applyNumberFormat="1" applyFont="1" applyFill="1" applyBorder="1" applyAlignment="1" applyProtection="1">
      <alignment horizontal="center" vertical="center"/>
      <protection hidden="1"/>
    </xf>
    <xf numFmtId="0" fontId="14" fillId="2" borderId="8" xfId="0" applyFont="1" applyFill="1" applyBorder="1" applyProtection="1">
      <protection hidden="1"/>
    </xf>
    <xf numFmtId="0" fontId="39" fillId="2" borderId="8" xfId="0" applyFont="1" applyFill="1" applyBorder="1" applyAlignment="1" applyProtection="1">
      <alignment horizontal="center"/>
      <protection hidden="1"/>
    </xf>
    <xf numFmtId="0" fontId="14" fillId="0" borderId="17" xfId="0" applyFont="1" applyFill="1" applyBorder="1" applyAlignment="1" applyProtection="1">
      <alignment horizontal="left"/>
      <protection hidden="1"/>
    </xf>
    <xf numFmtId="0" fontId="14" fillId="12" borderId="17" xfId="0" applyFont="1" applyFill="1" applyBorder="1" applyProtection="1">
      <protection hidden="1"/>
    </xf>
    <xf numFmtId="0" fontId="14" fillId="12" borderId="19" xfId="0" applyFont="1" applyFill="1" applyBorder="1" applyProtection="1">
      <protection hidden="1"/>
    </xf>
    <xf numFmtId="0" fontId="14" fillId="2" borderId="8" xfId="0" applyFont="1" applyFill="1" applyBorder="1" applyAlignment="1" applyProtection="1">
      <alignment horizontal="right"/>
      <protection hidden="1"/>
    </xf>
    <xf numFmtId="3" fontId="14" fillId="9" borderId="8" xfId="0" applyNumberFormat="1" applyFont="1" applyFill="1" applyBorder="1" applyProtection="1">
      <protection hidden="1"/>
    </xf>
    <xf numFmtId="3" fontId="14" fillId="9" borderId="6" xfId="0" applyNumberFormat="1" applyFont="1" applyFill="1" applyBorder="1" applyProtection="1">
      <protection hidden="1"/>
    </xf>
    <xf numFmtId="0" fontId="32" fillId="2" borderId="0" xfId="0" applyFont="1" applyFill="1" applyBorder="1" applyAlignment="1" applyProtection="1">
      <alignment horizontal="right"/>
      <protection hidden="1"/>
    </xf>
    <xf numFmtId="0" fontId="51" fillId="2" borderId="0" xfId="0" applyFont="1" applyFill="1" applyProtection="1">
      <protection hidden="1"/>
    </xf>
    <xf numFmtId="0" fontId="42" fillId="2" borderId="0" xfId="0" applyFont="1" applyFill="1" applyBorder="1" applyAlignment="1" applyProtection="1">
      <alignment horizontal="right"/>
      <protection hidden="1"/>
    </xf>
    <xf numFmtId="0" fontId="14" fillId="2" borderId="9" xfId="0" applyFont="1" applyFill="1" applyBorder="1" applyAlignment="1" applyProtection="1">
      <alignment horizontal="right"/>
      <protection hidden="1"/>
    </xf>
    <xf numFmtId="0" fontId="14" fillId="2" borderId="10" xfId="0" applyFont="1" applyFill="1" applyBorder="1" applyAlignment="1" applyProtection="1">
      <alignment horizontal="right"/>
      <protection hidden="1"/>
    </xf>
    <xf numFmtId="0" fontId="14" fillId="0" borderId="8" xfId="0" applyFont="1" applyFill="1" applyBorder="1" applyAlignment="1" applyProtection="1">
      <alignment horizontal="center" vertical="center" wrapText="1"/>
      <protection hidden="1"/>
    </xf>
    <xf numFmtId="165" fontId="14" fillId="0" borderId="8" xfId="0" applyNumberFormat="1" applyFont="1" applyFill="1" applyBorder="1" applyAlignment="1" applyProtection="1">
      <alignment horizontal="center"/>
      <protection hidden="1"/>
    </xf>
    <xf numFmtId="0" fontId="14" fillId="2" borderId="8" xfId="0" applyFont="1" applyFill="1" applyBorder="1" applyAlignment="1" applyProtection="1">
      <alignment wrapText="1"/>
      <protection hidden="1"/>
    </xf>
    <xf numFmtId="0" fontId="13" fillId="2" borderId="17" xfId="0" applyFont="1" applyFill="1" applyBorder="1" applyAlignment="1" applyProtection="1">
      <alignment horizontal="left"/>
      <protection hidden="1"/>
    </xf>
    <xf numFmtId="0" fontId="34" fillId="2" borderId="0" xfId="0" applyFont="1" applyFill="1" applyProtection="1">
      <protection hidden="1"/>
    </xf>
    <xf numFmtId="0" fontId="33" fillId="2" borderId="0" xfId="0" applyFont="1" applyFill="1" applyProtection="1">
      <protection hidden="1"/>
    </xf>
    <xf numFmtId="0" fontId="66" fillId="2" borderId="0" xfId="0" applyFont="1" applyFill="1" applyProtection="1">
      <protection hidden="1"/>
    </xf>
    <xf numFmtId="0" fontId="67" fillId="2" borderId="0" xfId="0" applyFont="1" applyFill="1" applyProtection="1">
      <protection hidden="1"/>
    </xf>
    <xf numFmtId="0" fontId="32" fillId="2" borderId="0" xfId="0" applyFont="1" applyFill="1" applyProtection="1">
      <protection hidden="1"/>
    </xf>
    <xf numFmtId="0" fontId="44" fillId="2" borderId="0" xfId="0" applyFont="1" applyFill="1" applyProtection="1">
      <protection hidden="1"/>
    </xf>
    <xf numFmtId="0" fontId="7" fillId="2" borderId="0" xfId="0" applyFont="1" applyFill="1" applyProtection="1">
      <protection hidden="1"/>
    </xf>
    <xf numFmtId="0" fontId="42" fillId="2" borderId="0" xfId="0" applyFont="1" applyFill="1" applyProtection="1">
      <protection hidden="1"/>
    </xf>
    <xf numFmtId="0" fontId="14" fillId="2" borderId="10" xfId="0" applyFont="1" applyFill="1" applyBorder="1" applyAlignment="1" applyProtection="1">
      <alignment horizontal="center" vertical="center"/>
      <protection hidden="1"/>
    </xf>
    <xf numFmtId="0" fontId="14" fillId="2" borderId="2" xfId="0" applyFont="1" applyFill="1" applyBorder="1" applyAlignment="1" applyProtection="1">
      <alignment horizontal="center" vertical="center" wrapText="1"/>
      <protection hidden="1"/>
    </xf>
    <xf numFmtId="0" fontId="14" fillId="2" borderId="10" xfId="0" applyFont="1" applyFill="1" applyBorder="1" applyAlignment="1" applyProtection="1">
      <alignment horizontal="center" vertical="center" wrapText="1"/>
      <protection hidden="1"/>
    </xf>
    <xf numFmtId="0" fontId="14" fillId="2" borderId="3" xfId="0" applyFont="1" applyFill="1" applyBorder="1" applyAlignment="1" applyProtection="1">
      <alignment horizontal="center" vertical="center" wrapText="1"/>
      <protection hidden="1"/>
    </xf>
    <xf numFmtId="0" fontId="14" fillId="2" borderId="7" xfId="0" applyFont="1" applyFill="1" applyBorder="1" applyAlignment="1" applyProtection="1">
      <alignment horizontal="center" vertical="center" wrapText="1"/>
      <protection hidden="1"/>
    </xf>
    <xf numFmtId="0" fontId="14" fillId="2" borderId="6" xfId="0" applyFont="1" applyFill="1" applyBorder="1" applyAlignment="1" applyProtection="1">
      <alignment horizontal="center" vertical="center" wrapText="1"/>
      <protection hidden="1"/>
    </xf>
    <xf numFmtId="0" fontId="14" fillId="4" borderId="4" xfId="0" applyFont="1" applyFill="1" applyBorder="1" applyProtection="1">
      <protection hidden="1"/>
    </xf>
    <xf numFmtId="165" fontId="14" fillId="0" borderId="12" xfId="0" applyNumberFormat="1" applyFont="1" applyFill="1" applyBorder="1" applyAlignment="1" applyProtection="1">
      <alignment horizontal="center" vertical="center"/>
      <protection hidden="1"/>
    </xf>
    <xf numFmtId="165" fontId="14" fillId="0" borderId="8" xfId="0" applyNumberFormat="1" applyFont="1" applyFill="1" applyBorder="1" applyAlignment="1" applyProtection="1">
      <alignment horizontal="center" vertical="center" wrapText="1"/>
      <protection hidden="1"/>
    </xf>
    <xf numFmtId="0" fontId="53" fillId="4" borderId="8" xfId="0" applyFont="1" applyFill="1" applyBorder="1" applyProtection="1">
      <protection hidden="1"/>
    </xf>
    <xf numFmtId="0" fontId="39" fillId="2" borderId="7" xfId="0" applyFont="1" applyFill="1" applyBorder="1" applyAlignment="1" applyProtection="1">
      <alignment horizontal="center"/>
      <protection hidden="1"/>
    </xf>
    <xf numFmtId="0" fontId="39" fillId="2" borderId="6" xfId="0" applyFont="1" applyFill="1" applyBorder="1" applyAlignment="1" applyProtection="1">
      <alignment horizontal="center"/>
      <protection hidden="1"/>
    </xf>
    <xf numFmtId="0" fontId="0" fillId="4" borderId="8" xfId="0" applyFill="1" applyBorder="1" applyProtection="1">
      <protection hidden="1"/>
    </xf>
    <xf numFmtId="3" fontId="7" fillId="13" borderId="8" xfId="0" applyNumberFormat="1" applyFont="1" applyFill="1" applyBorder="1" applyProtection="1">
      <protection hidden="1"/>
    </xf>
    <xf numFmtId="0" fontId="0" fillId="4" borderId="8" xfId="0" applyFill="1" applyBorder="1" applyAlignment="1" applyProtection="1">
      <alignment horizontal="left" wrapText="1"/>
      <protection hidden="1"/>
    </xf>
    <xf numFmtId="0" fontId="0" fillId="4" borderId="8" xfId="0" applyFill="1" applyBorder="1" applyAlignment="1" applyProtection="1">
      <alignment wrapText="1"/>
      <protection hidden="1"/>
    </xf>
    <xf numFmtId="3" fontId="7" fillId="13" borderId="3" xfId="0" applyNumberFormat="1" applyFont="1" applyFill="1" applyBorder="1" applyProtection="1">
      <protection hidden="1"/>
    </xf>
    <xf numFmtId="3" fontId="7" fillId="13" borderId="10" xfId="0" applyNumberFormat="1" applyFont="1" applyFill="1" applyBorder="1" applyProtection="1">
      <protection hidden="1"/>
    </xf>
    <xf numFmtId="0" fontId="68" fillId="4" borderId="6" xfId="0" applyFont="1" applyFill="1" applyBorder="1" applyProtection="1">
      <protection hidden="1"/>
    </xf>
    <xf numFmtId="3" fontId="0" fillId="2" borderId="0" xfId="0" applyNumberFormat="1" applyFill="1" applyBorder="1" applyProtection="1">
      <protection hidden="1"/>
    </xf>
    <xf numFmtId="0" fontId="0" fillId="2" borderId="0" xfId="0" applyFill="1" applyBorder="1" applyProtection="1">
      <protection hidden="1"/>
    </xf>
    <xf numFmtId="0" fontId="51" fillId="2" borderId="0" xfId="0" applyFont="1" applyFill="1" applyAlignment="1" applyProtection="1">
      <protection hidden="1"/>
    </xf>
    <xf numFmtId="0" fontId="49" fillId="0" borderId="0" xfId="0" applyFont="1" applyFill="1" applyBorder="1" applyAlignment="1" applyProtection="1">
      <alignment vertical="top"/>
      <protection hidden="1"/>
    </xf>
    <xf numFmtId="0" fontId="32" fillId="0" borderId="0" xfId="0" applyFont="1" applyFill="1" applyBorder="1" applyAlignment="1" applyProtection="1">
      <alignment horizontal="center"/>
      <protection hidden="1"/>
    </xf>
    <xf numFmtId="0" fontId="27" fillId="0" borderId="0" xfId="0" applyFont="1" applyFill="1" applyBorder="1" applyAlignment="1" applyProtection="1">
      <alignment horizontal="center"/>
      <protection hidden="1"/>
    </xf>
    <xf numFmtId="0" fontId="42" fillId="2" borderId="0" xfId="0" applyFont="1" applyFill="1" applyBorder="1" applyAlignment="1" applyProtection="1">
      <alignment vertical="top"/>
      <protection hidden="1"/>
    </xf>
    <xf numFmtId="0" fontId="42" fillId="2" borderId="0" xfId="0" applyFont="1" applyFill="1" applyBorder="1" applyProtection="1">
      <protection hidden="1"/>
    </xf>
    <xf numFmtId="0" fontId="14" fillId="0" borderId="4" xfId="0" applyFont="1" applyFill="1" applyBorder="1" applyAlignment="1" applyProtection="1">
      <alignment horizontal="center" vertical="center"/>
      <protection hidden="1"/>
    </xf>
    <xf numFmtId="0" fontId="14" fillId="0" borderId="4" xfId="0" applyFont="1" applyBorder="1" applyAlignment="1" applyProtection="1">
      <alignment horizontal="center" vertical="center"/>
      <protection hidden="1"/>
    </xf>
    <xf numFmtId="0" fontId="14" fillId="0" borderId="4" xfId="0" applyFont="1" applyBorder="1" applyAlignment="1" applyProtection="1">
      <alignment horizontal="center" vertical="center" wrapText="1"/>
      <protection hidden="1"/>
    </xf>
    <xf numFmtId="0" fontId="14" fillId="2" borderId="8" xfId="0" applyFont="1" applyFill="1" applyBorder="1" applyAlignment="1" applyProtection="1">
      <alignment horizontal="center" wrapText="1"/>
      <protection hidden="1"/>
    </xf>
    <xf numFmtId="0" fontId="14" fillId="2" borderId="12" xfId="0" applyFont="1" applyFill="1" applyBorder="1" applyAlignment="1" applyProtection="1">
      <alignment wrapText="1"/>
      <protection hidden="1"/>
    </xf>
    <xf numFmtId="0" fontId="14" fillId="0" borderId="8" xfId="0" applyFont="1" applyFill="1" applyBorder="1" applyAlignment="1" applyProtection="1">
      <alignment vertical="top" wrapText="1"/>
      <protection hidden="1"/>
    </xf>
    <xf numFmtId="0" fontId="11" fillId="0" borderId="8" xfId="0" applyFont="1" applyBorder="1" applyProtection="1">
      <protection hidden="1"/>
    </xf>
    <xf numFmtId="165" fontId="44" fillId="0" borderId="8" xfId="0" applyNumberFormat="1" applyFont="1" applyFill="1" applyBorder="1" applyAlignment="1" applyProtection="1">
      <alignment horizontal="center" vertical="top" wrapText="1"/>
      <protection hidden="1"/>
    </xf>
    <xf numFmtId="0" fontId="14" fillId="0" borderId="12" xfId="0" applyFont="1" applyFill="1" applyBorder="1" applyAlignment="1" applyProtection="1">
      <alignment horizontal="center" vertical="top" wrapText="1"/>
      <protection hidden="1"/>
    </xf>
    <xf numFmtId="0" fontId="44" fillId="0" borderId="8" xfId="0" applyFont="1" applyFill="1" applyBorder="1" applyAlignment="1" applyProtection="1">
      <alignment horizontal="center" vertical="top" wrapText="1"/>
      <protection hidden="1"/>
    </xf>
    <xf numFmtId="0" fontId="11" fillId="2" borderId="12" xfId="0" applyFont="1" applyFill="1" applyBorder="1" applyProtection="1">
      <protection hidden="1"/>
    </xf>
    <xf numFmtId="0" fontId="38" fillId="2" borderId="8" xfId="0" applyFont="1" applyFill="1" applyBorder="1" applyAlignment="1" applyProtection="1">
      <alignment horizontal="center"/>
      <protection hidden="1"/>
    </xf>
    <xf numFmtId="0" fontId="38" fillId="0" borderId="8" xfId="0" applyFont="1" applyFill="1" applyBorder="1" applyAlignment="1" applyProtection="1">
      <alignment horizontal="center"/>
      <protection hidden="1"/>
    </xf>
    <xf numFmtId="0" fontId="14" fillId="0" borderId="17" xfId="0" applyFont="1" applyFill="1" applyBorder="1" applyAlignment="1" applyProtection="1">
      <alignment horizontal="left" vertical="center"/>
      <protection hidden="1"/>
    </xf>
    <xf numFmtId="3" fontId="14" fillId="13" borderId="17" xfId="0" applyNumberFormat="1" applyFont="1" applyFill="1" applyBorder="1" applyProtection="1">
      <protection hidden="1"/>
    </xf>
    <xf numFmtId="0" fontId="52" fillId="2" borderId="0" xfId="0" applyFont="1" applyFill="1" applyProtection="1">
      <protection hidden="1"/>
    </xf>
    <xf numFmtId="0" fontId="43" fillId="2" borderId="0" xfId="0" applyFont="1" applyFill="1" applyBorder="1" applyAlignment="1" applyProtection="1">
      <alignment horizontal="left"/>
      <protection hidden="1"/>
    </xf>
    <xf numFmtId="0" fontId="45" fillId="2" borderId="0" xfId="0" applyFont="1" applyFill="1" applyBorder="1" applyAlignment="1" applyProtection="1">
      <alignment horizontal="left"/>
      <protection hidden="1"/>
    </xf>
    <xf numFmtId="0" fontId="45" fillId="0" borderId="0" xfId="0" applyFont="1" applyFill="1" applyBorder="1" applyAlignment="1" applyProtection="1">
      <alignment horizontal="left"/>
      <protection hidden="1"/>
    </xf>
    <xf numFmtId="0" fontId="7" fillId="0" borderId="0" xfId="0" applyFont="1" applyFill="1" applyAlignment="1" applyProtection="1">
      <alignment horizontal="center" vertical="center" wrapText="1"/>
      <protection hidden="1"/>
    </xf>
    <xf numFmtId="0" fontId="58" fillId="2" borderId="0" xfId="4" applyFont="1" applyFill="1" applyBorder="1" applyAlignment="1" applyProtection="1">
      <alignment horizontal="left" vertical="center" wrapText="1"/>
      <protection hidden="1"/>
    </xf>
    <xf numFmtId="0" fontId="22" fillId="0" borderId="0" xfId="4" applyFont="1" applyFill="1" applyBorder="1" applyAlignment="1" applyProtection="1">
      <alignment horizontal="left" vertical="center" wrapText="1"/>
      <protection hidden="1"/>
    </xf>
    <xf numFmtId="0" fontId="58" fillId="2" borderId="0" xfId="4" applyFont="1" applyFill="1" applyBorder="1" applyAlignment="1" applyProtection="1">
      <alignment vertical="top" wrapText="1"/>
      <protection hidden="1"/>
    </xf>
    <xf numFmtId="3" fontId="7" fillId="9" borderId="10" xfId="0" applyNumberFormat="1" applyFont="1" applyFill="1" applyBorder="1" applyAlignment="1" applyProtection="1">
      <alignment wrapText="1"/>
      <protection hidden="1"/>
    </xf>
    <xf numFmtId="0" fontId="57" fillId="2" borderId="0" xfId="4" applyFont="1" applyFill="1" applyBorder="1" applyAlignment="1" applyProtection="1">
      <alignment horizontal="left" vertical="top" wrapText="1"/>
      <protection hidden="1"/>
    </xf>
    <xf numFmtId="0" fontId="58" fillId="2" borderId="0" xfId="4" applyFont="1" applyFill="1" applyBorder="1" applyProtection="1">
      <protection hidden="1"/>
    </xf>
    <xf numFmtId="0" fontId="58" fillId="2" borderId="0" xfId="4" applyFont="1" applyFill="1" applyBorder="1" applyAlignment="1" applyProtection="1">
      <alignment horizontal="left" vertical="top" wrapText="1"/>
      <protection hidden="1"/>
    </xf>
    <xf numFmtId="0" fontId="58" fillId="0" borderId="0" xfId="4" applyFont="1" applyFill="1" applyBorder="1" applyAlignment="1" applyProtection="1">
      <alignment horizontal="left" vertical="top" wrapText="1"/>
      <protection hidden="1"/>
    </xf>
    <xf numFmtId="0" fontId="56" fillId="2" borderId="0" xfId="4" applyFont="1" applyFill="1" applyBorder="1" applyAlignment="1" applyProtection="1">
      <alignment horizontal="left" vertical="center" wrapText="1"/>
      <protection hidden="1"/>
    </xf>
    <xf numFmtId="0" fontId="0" fillId="2" borderId="0" xfId="0" applyFill="1" applyBorder="1" applyAlignment="1" applyProtection="1">
      <alignment wrapText="1"/>
      <protection hidden="1"/>
    </xf>
    <xf numFmtId="14" fontId="7" fillId="0" borderId="0" xfId="0" applyNumberFormat="1" applyFont="1" applyFill="1" applyAlignment="1" applyProtection="1">
      <alignment horizontal="center" vertical="center" wrapText="1"/>
      <protection hidden="1"/>
    </xf>
    <xf numFmtId="0" fontId="0" fillId="0" borderId="0" xfId="0" applyFill="1" applyAlignment="1" applyProtection="1">
      <alignment wrapText="1"/>
      <protection hidden="1"/>
    </xf>
    <xf numFmtId="0" fontId="0" fillId="0" borderId="0" xfId="0" applyFill="1" applyProtection="1">
      <protection hidden="1"/>
    </xf>
    <xf numFmtId="0" fontId="0" fillId="0" borderId="0" xfId="0" applyFill="1" applyBorder="1" applyProtection="1">
      <protection hidden="1"/>
    </xf>
    <xf numFmtId="0" fontId="5" fillId="0" borderId="0" xfId="0" applyFont="1" applyProtection="1">
      <protection hidden="1"/>
    </xf>
    <xf numFmtId="0" fontId="14" fillId="2" borderId="0" xfId="0" applyFont="1" applyFill="1" applyBorder="1" applyAlignment="1" applyProtection="1">
      <alignment horizontal="left" vertical="center" wrapText="1"/>
      <protection hidden="1"/>
    </xf>
    <xf numFmtId="0" fontId="22" fillId="2" borderId="0" xfId="0" applyFont="1" applyFill="1" applyBorder="1" applyAlignment="1" applyProtection="1">
      <alignment horizontal="left" vertical="top" wrapText="1"/>
      <protection hidden="1"/>
    </xf>
    <xf numFmtId="0" fontId="43" fillId="2" borderId="0" xfId="4" applyFont="1" applyFill="1" applyBorder="1" applyAlignment="1" applyProtection="1">
      <alignment horizontal="left" vertical="top" wrapText="1"/>
      <protection hidden="1"/>
    </xf>
    <xf numFmtId="3" fontId="7" fillId="9" borderId="10" xfId="0" applyNumberFormat="1" applyFont="1" applyFill="1" applyBorder="1" applyProtection="1">
      <protection hidden="1"/>
    </xf>
    <xf numFmtId="0" fontId="27" fillId="0" borderId="0" xfId="0" applyFont="1" applyFill="1" applyBorder="1" applyProtection="1">
      <protection hidden="1"/>
    </xf>
    <xf numFmtId="0" fontId="0" fillId="0" borderId="0" xfId="0" applyBorder="1" applyProtection="1">
      <protection hidden="1"/>
    </xf>
    <xf numFmtId="0" fontId="56" fillId="2" borderId="0" xfId="0" applyFont="1" applyFill="1" applyBorder="1" applyAlignment="1" applyProtection="1">
      <alignment horizontal="left" vertical="center" wrapText="1"/>
      <protection hidden="1"/>
    </xf>
    <xf numFmtId="0" fontId="24" fillId="14" borderId="0" xfId="0" applyFont="1" applyFill="1" applyBorder="1" applyAlignment="1" applyProtection="1">
      <alignment horizontal="center" vertical="center"/>
      <protection hidden="1"/>
    </xf>
    <xf numFmtId="0" fontId="24" fillId="2" borderId="0" xfId="0" applyFont="1" applyFill="1" applyProtection="1">
      <protection hidden="1"/>
    </xf>
    <xf numFmtId="0" fontId="24" fillId="0" borderId="0" xfId="0" applyFont="1" applyFill="1" applyAlignment="1" applyProtection="1">
      <alignment vertical="center"/>
      <protection hidden="1"/>
    </xf>
    <xf numFmtId="0" fontId="0" fillId="2" borderId="0" xfId="0" applyFill="1" applyAlignment="1" applyProtection="1">
      <alignment horizontal="center"/>
      <protection hidden="1"/>
    </xf>
    <xf numFmtId="0" fontId="24" fillId="5" borderId="0" xfId="0" applyFont="1" applyFill="1" applyAlignment="1" applyProtection="1">
      <alignment vertical="center"/>
      <protection hidden="1"/>
    </xf>
    <xf numFmtId="0" fontId="24" fillId="2" borderId="0" xfId="0" applyFont="1" applyFill="1" applyAlignment="1" applyProtection="1">
      <alignment horizontal="center" vertical="center"/>
      <protection hidden="1"/>
    </xf>
    <xf numFmtId="0" fontId="0" fillId="2" borderId="0" xfId="0" applyFill="1" applyAlignment="1" applyProtection="1">
      <alignment horizontal="left" vertical="center"/>
      <protection hidden="1"/>
    </xf>
    <xf numFmtId="0" fontId="24" fillId="5" borderId="0" xfId="0" applyFont="1" applyFill="1" applyAlignment="1" applyProtection="1">
      <alignment horizontal="center" vertical="center"/>
      <protection hidden="1"/>
    </xf>
    <xf numFmtId="0" fontId="24" fillId="5" borderId="0" xfId="0" applyFont="1" applyFill="1" applyAlignment="1" applyProtection="1">
      <alignment horizontal="left" vertical="center"/>
      <protection hidden="1"/>
    </xf>
    <xf numFmtId="0" fontId="7" fillId="2" borderId="0" xfId="0" applyFont="1" applyFill="1" applyAlignment="1" applyProtection="1">
      <alignment vertical="center"/>
      <protection hidden="1"/>
    </xf>
    <xf numFmtId="0" fontId="61" fillId="0" borderId="0" xfId="0" applyFont="1" applyProtection="1">
      <protection hidden="1"/>
    </xf>
    <xf numFmtId="0" fontId="24" fillId="2" borderId="0" xfId="0" applyFont="1" applyFill="1" applyAlignment="1" applyProtection="1">
      <alignment horizontal="center"/>
      <protection hidden="1"/>
    </xf>
    <xf numFmtId="0" fontId="31" fillId="2" borderId="0" xfId="1" applyFont="1" applyFill="1" applyProtection="1">
      <protection hidden="1"/>
    </xf>
    <xf numFmtId="0" fontId="24" fillId="5" borderId="0" xfId="0" applyFont="1" applyFill="1" applyBorder="1" applyAlignment="1" applyProtection="1">
      <alignment horizontal="left"/>
      <protection hidden="1"/>
    </xf>
    <xf numFmtId="0" fontId="29" fillId="2" borderId="0" xfId="2" applyFill="1" applyBorder="1" applyAlignment="1" applyProtection="1">
      <alignment wrapText="1"/>
      <protection hidden="1"/>
    </xf>
    <xf numFmtId="0" fontId="29" fillId="2" borderId="0" xfId="2" applyFill="1" applyBorder="1" applyProtection="1">
      <protection hidden="1"/>
    </xf>
    <xf numFmtId="0" fontId="30" fillId="2" borderId="0" xfId="0" applyFont="1" applyFill="1" applyAlignment="1" applyProtection="1">
      <alignment horizontal="center"/>
      <protection hidden="1"/>
    </xf>
    <xf numFmtId="0" fontId="30" fillId="2" borderId="0" xfId="0" applyFont="1" applyFill="1" applyProtection="1">
      <protection hidden="1"/>
    </xf>
    <xf numFmtId="0" fontId="0" fillId="2" borderId="0" xfId="0" applyFill="1" applyAlignment="1" applyProtection="1">
      <alignment horizontal="left"/>
      <protection hidden="1"/>
    </xf>
    <xf numFmtId="0" fontId="24" fillId="5" borderId="0" xfId="0" applyFont="1" applyFill="1" applyBorder="1" applyAlignment="1" applyProtection="1">
      <protection hidden="1"/>
    </xf>
    <xf numFmtId="0" fontId="61" fillId="2" borderId="0" xfId="0" applyFont="1" applyFill="1" applyProtection="1">
      <protection hidden="1"/>
    </xf>
    <xf numFmtId="0" fontId="11" fillId="2" borderId="0" xfId="0" applyFont="1" applyFill="1" applyBorder="1" applyAlignment="1" applyProtection="1">
      <alignment horizontal="left" vertical="center"/>
      <protection hidden="1"/>
    </xf>
    <xf numFmtId="0" fontId="11" fillId="0" borderId="0" xfId="0" applyFont="1" applyFill="1" applyBorder="1" applyAlignment="1" applyProtection="1">
      <alignment horizontal="left" vertical="center"/>
      <protection hidden="1"/>
    </xf>
    <xf numFmtId="0" fontId="11" fillId="0" borderId="0" xfId="0" applyFont="1" applyFill="1" applyBorder="1" applyAlignment="1" applyProtection="1">
      <alignment horizontal="left" vertical="center" wrapText="1"/>
      <protection hidden="1"/>
    </xf>
    <xf numFmtId="0" fontId="14" fillId="15" borderId="0" xfId="0" applyFont="1" applyFill="1" applyBorder="1" applyAlignment="1" applyProtection="1">
      <alignment horizontal="center"/>
      <protection hidden="1"/>
    </xf>
    <xf numFmtId="0" fontId="11" fillId="0" borderId="0" xfId="0" applyFont="1" applyFill="1" applyAlignment="1" applyProtection="1">
      <alignment vertical="center" wrapText="1"/>
      <protection hidden="1"/>
    </xf>
    <xf numFmtId="0" fontId="11" fillId="0" borderId="0" xfId="0" applyFont="1" applyFill="1" applyAlignment="1" applyProtection="1">
      <alignment vertical="center"/>
      <protection hidden="1"/>
    </xf>
    <xf numFmtId="14" fontId="14" fillId="14" borderId="0" xfId="0" applyNumberFormat="1" applyFont="1" applyFill="1" applyBorder="1" applyAlignment="1" applyProtection="1">
      <protection hidden="1"/>
    </xf>
    <xf numFmtId="0" fontId="14" fillId="2" borderId="0" xfId="0" applyFont="1" applyFill="1" applyBorder="1" applyAlignment="1" applyProtection="1">
      <alignment vertical="center" wrapText="1"/>
      <protection hidden="1"/>
    </xf>
    <xf numFmtId="0" fontId="14" fillId="0" borderId="0" xfId="0" applyFont="1" applyBorder="1" applyAlignment="1" applyProtection="1">
      <alignment horizontal="center" vertical="center"/>
      <protection hidden="1"/>
    </xf>
    <xf numFmtId="0" fontId="14" fillId="0" borderId="0" xfId="0" applyFont="1" applyBorder="1" applyAlignment="1" applyProtection="1">
      <alignment horizontal="center"/>
      <protection hidden="1"/>
    </xf>
    <xf numFmtId="0" fontId="74" fillId="8" borderId="0" xfId="0" applyFont="1" applyFill="1" applyProtection="1">
      <protection hidden="1"/>
    </xf>
    <xf numFmtId="0" fontId="75" fillId="8" borderId="0" xfId="0" applyFont="1" applyFill="1" applyProtection="1">
      <protection hidden="1"/>
    </xf>
    <xf numFmtId="0" fontId="75" fillId="8" borderId="0" xfId="0" applyFont="1" applyFill="1" applyBorder="1" applyProtection="1">
      <protection hidden="1"/>
    </xf>
    <xf numFmtId="0" fontId="76" fillId="8" borderId="0" xfId="0" applyFont="1" applyFill="1" applyProtection="1">
      <protection hidden="1"/>
    </xf>
    <xf numFmtId="0" fontId="70" fillId="2" borderId="0" xfId="0" applyFont="1" applyFill="1" applyProtection="1">
      <protection hidden="1"/>
    </xf>
    <xf numFmtId="0" fontId="54" fillId="0" borderId="0" xfId="0" applyFont="1" applyProtection="1">
      <protection hidden="1"/>
    </xf>
    <xf numFmtId="0" fontId="0" fillId="7" borderId="0" xfId="0" applyFill="1" applyProtection="1">
      <protection hidden="1"/>
    </xf>
    <xf numFmtId="0" fontId="62" fillId="2" borderId="0" xfId="0" applyFont="1" applyFill="1" applyProtection="1">
      <protection hidden="1"/>
    </xf>
    <xf numFmtId="0" fontId="0" fillId="10" borderId="0" xfId="0" applyFill="1" applyProtection="1">
      <protection hidden="1"/>
    </xf>
    <xf numFmtId="0" fontId="62" fillId="0" borderId="0" xfId="0" applyFont="1" applyProtection="1">
      <protection hidden="1"/>
    </xf>
    <xf numFmtId="0" fontId="0" fillId="9" borderId="0" xfId="0" applyFill="1" applyProtection="1">
      <protection hidden="1"/>
    </xf>
    <xf numFmtId="0" fontId="0" fillId="4" borderId="0" xfId="0" applyFill="1" applyProtection="1">
      <protection hidden="1"/>
    </xf>
    <xf numFmtId="0" fontId="0" fillId="16" borderId="0" xfId="0" applyFill="1" applyProtection="1">
      <protection hidden="1"/>
    </xf>
    <xf numFmtId="0" fontId="21" fillId="7" borderId="1" xfId="0" applyNumberFormat="1" applyFont="1" applyFill="1" applyBorder="1" applyAlignment="1" applyProtection="1">
      <alignment wrapText="1"/>
      <protection locked="0"/>
    </xf>
    <xf numFmtId="165" fontId="21" fillId="7" borderId="1" xfId="0" applyNumberFormat="1" applyFont="1" applyFill="1" applyBorder="1" applyAlignment="1" applyProtection="1">
      <alignment horizontal="right"/>
      <protection locked="0"/>
    </xf>
    <xf numFmtId="165" fontId="21" fillId="7" borderId="1" xfId="0" applyNumberFormat="1" applyFont="1" applyFill="1" applyBorder="1" applyProtection="1">
      <protection locked="0"/>
    </xf>
    <xf numFmtId="1" fontId="21" fillId="7" borderId="1" xfId="0" applyNumberFormat="1" applyFont="1" applyFill="1" applyBorder="1" applyAlignment="1" applyProtection="1">
      <alignment wrapText="1"/>
      <protection locked="0"/>
    </xf>
    <xf numFmtId="0" fontId="28" fillId="7" borderId="1" xfId="1" applyNumberFormat="1" applyFill="1" applyBorder="1" applyAlignment="1" applyProtection="1">
      <alignment wrapText="1"/>
      <protection locked="0"/>
    </xf>
    <xf numFmtId="49" fontId="21" fillId="7" borderId="1" xfId="0" applyNumberFormat="1" applyFont="1" applyFill="1" applyBorder="1" applyAlignment="1" applyProtection="1">
      <alignment wrapText="1"/>
      <protection locked="0"/>
    </xf>
    <xf numFmtId="0" fontId="3" fillId="0" borderId="0" xfId="8" applyFont="1" applyProtection="1">
      <protection hidden="1"/>
    </xf>
    <xf numFmtId="0" fontId="26" fillId="3" borderId="10" xfId="0" applyFont="1" applyFill="1" applyBorder="1" applyProtection="1">
      <protection locked="0"/>
    </xf>
    <xf numFmtId="0" fontId="26" fillId="3" borderId="10" xfId="0" applyFont="1" applyFill="1" applyBorder="1" applyAlignment="1" applyProtection="1">
      <alignment vertical="center"/>
      <protection locked="0"/>
    </xf>
    <xf numFmtId="0" fontId="21" fillId="7" borderId="10" xfId="0" applyNumberFormat="1" applyFont="1" applyFill="1" applyBorder="1" applyAlignment="1" applyProtection="1">
      <alignment wrapText="1"/>
      <protection locked="0"/>
    </xf>
    <xf numFmtId="0" fontId="11" fillId="3" borderId="8" xfId="0" applyFont="1" applyFill="1" applyBorder="1" applyProtection="1">
      <protection locked="0"/>
    </xf>
    <xf numFmtId="3" fontId="11" fillId="7" borderId="8" xfId="0" applyNumberFormat="1" applyFont="1" applyFill="1" applyBorder="1" applyProtection="1">
      <protection locked="0"/>
    </xf>
    <xf numFmtId="3" fontId="11" fillId="16" borderId="8" xfId="0" applyNumberFormat="1" applyFont="1" applyFill="1" applyBorder="1" applyProtection="1">
      <protection locked="0"/>
    </xf>
    <xf numFmtId="0" fontId="11" fillId="3" borderId="6" xfId="0" applyFont="1" applyFill="1" applyBorder="1" applyProtection="1">
      <protection locked="0"/>
    </xf>
    <xf numFmtId="3" fontId="11" fillId="7" borderId="6" xfId="0" applyNumberFormat="1" applyFont="1" applyFill="1" applyBorder="1" applyProtection="1">
      <protection locked="0"/>
    </xf>
    <xf numFmtId="3" fontId="11" fillId="16" borderId="6" xfId="0" applyNumberFormat="1" applyFont="1" applyFill="1" applyBorder="1" applyProtection="1">
      <protection locked="0"/>
    </xf>
    <xf numFmtId="0" fontId="8" fillId="7" borderId="8" xfId="0" applyFont="1" applyFill="1" applyBorder="1" applyProtection="1">
      <protection locked="0"/>
    </xf>
    <xf numFmtId="0" fontId="8" fillId="7" borderId="8" xfId="0" applyNumberFormat="1" applyFont="1" applyFill="1" applyBorder="1" applyProtection="1">
      <protection locked="0"/>
    </xf>
    <xf numFmtId="3" fontId="8" fillId="7" borderId="8" xfId="0" applyNumberFormat="1" applyFont="1" applyFill="1" applyBorder="1" applyProtection="1">
      <protection locked="0"/>
    </xf>
    <xf numFmtId="0" fontId="8" fillId="7" borderId="6" xfId="0" applyFont="1" applyFill="1" applyBorder="1" applyProtection="1">
      <protection locked="0"/>
    </xf>
    <xf numFmtId="0" fontId="8" fillId="7" borderId="6" xfId="0" applyNumberFormat="1" applyFont="1" applyFill="1" applyBorder="1" applyProtection="1">
      <protection locked="0"/>
    </xf>
    <xf numFmtId="3" fontId="8" fillId="7" borderId="6" xfId="0" applyNumberFormat="1" applyFont="1" applyFill="1" applyBorder="1" applyProtection="1">
      <protection locked="0"/>
    </xf>
    <xf numFmtId="0" fontId="11" fillId="7" borderId="8" xfId="0" applyFont="1" applyFill="1" applyBorder="1" applyProtection="1">
      <protection locked="0"/>
    </xf>
    <xf numFmtId="0" fontId="11" fillId="7" borderId="13" xfId="0" applyFont="1" applyFill="1" applyBorder="1" applyProtection="1">
      <protection locked="0"/>
    </xf>
    <xf numFmtId="0" fontId="11" fillId="7" borderId="6" xfId="0" applyFont="1" applyFill="1" applyBorder="1" applyProtection="1">
      <protection locked="0"/>
    </xf>
    <xf numFmtId="0" fontId="11" fillId="7" borderId="9" xfId="0" applyFont="1" applyFill="1" applyBorder="1" applyProtection="1">
      <protection locked="0"/>
    </xf>
    <xf numFmtId="3" fontId="0" fillId="7" borderId="12" xfId="0" applyNumberFormat="1" applyFill="1" applyBorder="1" applyProtection="1">
      <protection locked="0"/>
    </xf>
    <xf numFmtId="3" fontId="0" fillId="16" borderId="8" xfId="0" applyNumberFormat="1" applyFill="1" applyBorder="1" applyProtection="1">
      <protection locked="0"/>
    </xf>
    <xf numFmtId="3" fontId="0" fillId="7" borderId="8" xfId="0" applyNumberFormat="1" applyFill="1" applyBorder="1" applyProtection="1">
      <protection locked="0"/>
    </xf>
    <xf numFmtId="3" fontId="11" fillId="7" borderId="13" xfId="0" applyNumberFormat="1" applyFont="1" applyFill="1" applyBorder="1" applyProtection="1">
      <protection locked="0"/>
    </xf>
    <xf numFmtId="3" fontId="11" fillId="16" borderId="13" xfId="0" applyNumberFormat="1" applyFont="1" applyFill="1" applyBorder="1" applyProtection="1">
      <protection locked="0"/>
    </xf>
    <xf numFmtId="3" fontId="11" fillId="7" borderId="9" xfId="0" applyNumberFormat="1" applyFont="1" applyFill="1" applyBorder="1" applyProtection="1">
      <protection locked="0"/>
    </xf>
    <xf numFmtId="3" fontId="11" fillId="16" borderId="9" xfId="0" applyNumberFormat="1" applyFont="1" applyFill="1" applyBorder="1" applyProtection="1">
      <protection locked="0"/>
    </xf>
    <xf numFmtId="3" fontId="11" fillId="16" borderId="15" xfId="0" applyNumberFormat="1" applyFont="1" applyFill="1" applyBorder="1" applyProtection="1">
      <protection locked="0"/>
    </xf>
    <xf numFmtId="3" fontId="11" fillId="16" borderId="16" xfId="0" applyNumberFormat="1" applyFont="1" applyFill="1" applyBorder="1" applyProtection="1">
      <protection locked="0"/>
    </xf>
    <xf numFmtId="3" fontId="0" fillId="7" borderId="10" xfId="0" applyNumberFormat="1" applyFill="1" applyBorder="1" applyProtection="1">
      <protection locked="0"/>
    </xf>
    <xf numFmtId="0" fontId="11" fillId="3" borderId="8" xfId="0" applyFont="1" applyFill="1" applyBorder="1" applyAlignment="1" applyProtection="1">
      <protection locked="0"/>
    </xf>
    <xf numFmtId="0" fontId="24" fillId="2" borderId="0" xfId="0" applyFont="1" applyFill="1" applyAlignment="1" applyProtection="1">
      <alignment vertical="center"/>
      <protection hidden="1"/>
    </xf>
    <xf numFmtId="0" fontId="73" fillId="8" borderId="0" xfId="0" applyFont="1" applyFill="1" applyProtection="1">
      <protection hidden="1"/>
    </xf>
    <xf numFmtId="0" fontId="73" fillId="8" borderId="0" xfId="0" applyFont="1" applyFill="1" applyBorder="1" applyProtection="1">
      <protection hidden="1"/>
    </xf>
    <xf numFmtId="0" fontId="8" fillId="8" borderId="0" xfId="0" applyFont="1" applyFill="1" applyProtection="1">
      <protection hidden="1"/>
    </xf>
    <xf numFmtId="0" fontId="11" fillId="8" borderId="0" xfId="0" applyFont="1" applyFill="1" applyAlignment="1" applyProtection="1">
      <alignment horizontal="right"/>
      <protection hidden="1"/>
    </xf>
    <xf numFmtId="0" fontId="14" fillId="8" borderId="0" xfId="0" applyFont="1" applyFill="1" applyAlignment="1" applyProtection="1">
      <alignment horizontal="right"/>
      <protection hidden="1"/>
    </xf>
    <xf numFmtId="0" fontId="14" fillId="8" borderId="0" xfId="0" applyFont="1" applyFill="1" applyAlignment="1" applyProtection="1">
      <alignment horizontal="left"/>
      <protection hidden="1"/>
    </xf>
    <xf numFmtId="0" fontId="7" fillId="8" borderId="0" xfId="0" applyFont="1" applyFill="1" applyAlignment="1" applyProtection="1">
      <alignment horizontal="center" vertical="center"/>
      <protection hidden="1"/>
    </xf>
    <xf numFmtId="0" fontId="0" fillId="8" borderId="0" xfId="0" applyFill="1" applyAlignment="1" applyProtection="1">
      <alignment horizontal="left" vertical="center"/>
      <protection hidden="1"/>
    </xf>
    <xf numFmtId="0" fontId="80" fillId="0" borderId="0" xfId="0" applyFont="1" applyFill="1" applyProtection="1">
      <protection hidden="1"/>
    </xf>
    <xf numFmtId="0" fontId="11" fillId="2" borderId="13" xfId="0" applyFont="1" applyFill="1" applyBorder="1" applyProtection="1">
      <protection hidden="1"/>
    </xf>
    <xf numFmtId="0" fontId="11" fillId="2" borderId="9" xfId="0" applyFont="1" applyFill="1" applyBorder="1" applyProtection="1">
      <protection hidden="1"/>
    </xf>
    <xf numFmtId="0" fontId="14" fillId="2" borderId="4" xfId="0" applyFont="1" applyFill="1" applyBorder="1" applyAlignment="1" applyProtection="1">
      <alignment horizontal="center" vertical="center"/>
      <protection hidden="1"/>
    </xf>
    <xf numFmtId="0" fontId="14" fillId="2" borderId="13" xfId="0" applyFont="1" applyFill="1" applyBorder="1" applyAlignment="1" applyProtection="1">
      <alignment horizontal="right"/>
      <protection hidden="1"/>
    </xf>
    <xf numFmtId="0" fontId="14" fillId="2" borderId="0" xfId="0" applyFont="1" applyFill="1" applyBorder="1" applyAlignment="1" applyProtection="1">
      <alignment horizontal="center" vertical="center"/>
      <protection hidden="1"/>
    </xf>
    <xf numFmtId="0" fontId="14" fillId="2" borderId="0" xfId="0" applyFont="1" applyFill="1" applyBorder="1" applyAlignment="1" applyProtection="1">
      <alignment horizontal="left"/>
      <protection hidden="1"/>
    </xf>
    <xf numFmtId="0" fontId="0" fillId="0" borderId="10" xfId="0" applyBorder="1" applyProtection="1">
      <protection hidden="1"/>
    </xf>
    <xf numFmtId="0" fontId="0" fillId="0" borderId="0" xfId="0" applyBorder="1" applyAlignment="1" applyProtection="1">
      <alignment horizontal="left" vertical="center" indent="1"/>
      <protection hidden="1"/>
    </xf>
    <xf numFmtId="0" fontId="58" fillId="2" borderId="0" xfId="0" applyFont="1" applyFill="1" applyBorder="1" applyAlignment="1" applyProtection="1">
      <alignment horizontal="left" vertical="top" wrapText="1"/>
      <protection hidden="1"/>
    </xf>
    <xf numFmtId="0" fontId="7" fillId="2" borderId="0" xfId="0" applyFont="1" applyFill="1" applyBorder="1" applyAlignment="1" applyProtection="1">
      <alignment horizontal="center" vertical="center" wrapText="1"/>
      <protection hidden="1"/>
    </xf>
    <xf numFmtId="0" fontId="26" fillId="2" borderId="0" xfId="0" applyFont="1" applyFill="1" applyAlignment="1" applyProtection="1">
      <alignment vertical="center"/>
      <protection hidden="1"/>
    </xf>
    <xf numFmtId="0" fontId="26" fillId="2" borderId="0" xfId="0" applyFont="1" applyFill="1" applyAlignment="1" applyProtection="1">
      <alignment horizontal="left" vertical="center"/>
      <protection hidden="1"/>
    </xf>
    <xf numFmtId="0" fontId="1" fillId="2" borderId="0" xfId="0" applyFont="1" applyFill="1" applyBorder="1" applyProtection="1">
      <protection hidden="1"/>
    </xf>
    <xf numFmtId="0" fontId="11" fillId="2" borderId="0" xfId="0" applyFont="1" applyFill="1" applyBorder="1" applyAlignment="1" applyProtection="1">
      <alignment vertical="top" wrapText="1"/>
      <protection hidden="1"/>
    </xf>
    <xf numFmtId="0" fontId="11" fillId="3" borderId="10"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45" fillId="0" borderId="0" xfId="0" applyFont="1" applyFill="1" applyBorder="1" applyAlignment="1" applyProtection="1">
      <alignment horizontal="center"/>
      <protection hidden="1"/>
    </xf>
    <xf numFmtId="3" fontId="7" fillId="0" borderId="0" xfId="0" applyNumberFormat="1" applyFont="1" applyFill="1" applyBorder="1" applyAlignment="1" applyProtection="1">
      <alignment wrapText="1"/>
      <protection hidden="1"/>
    </xf>
    <xf numFmtId="0" fontId="0" fillId="0" borderId="0" xfId="0" applyFill="1" applyBorder="1" applyAlignment="1" applyProtection="1">
      <alignment wrapText="1"/>
      <protection hidden="1"/>
    </xf>
    <xf numFmtId="0" fontId="56" fillId="0" borderId="0" xfId="4" applyFont="1" applyFill="1" applyBorder="1" applyAlignment="1" applyProtection="1">
      <alignment horizontal="left" vertical="center" wrapText="1"/>
      <protection hidden="1"/>
    </xf>
    <xf numFmtId="164" fontId="22" fillId="2" borderId="0" xfId="4" applyNumberFormat="1" applyFont="1" applyFill="1" applyBorder="1" applyAlignment="1" applyProtection="1">
      <alignment vertical="top" wrapText="1"/>
      <protection hidden="1"/>
    </xf>
    <xf numFmtId="164" fontId="22" fillId="2" borderId="0" xfId="4" applyNumberFormat="1" applyFont="1" applyFill="1" applyBorder="1" applyAlignment="1" applyProtection="1">
      <alignment horizontal="left" vertical="top" wrapText="1"/>
      <protection hidden="1"/>
    </xf>
    <xf numFmtId="0" fontId="11" fillId="2" borderId="0" xfId="0" applyFont="1" applyFill="1" applyAlignment="1" applyProtection="1">
      <alignment horizontal="center" vertical="center"/>
      <protection hidden="1"/>
    </xf>
    <xf numFmtId="0" fontId="11" fillId="0" borderId="0" xfId="0" applyFont="1" applyAlignment="1" applyProtection="1">
      <alignment horizontal="center" vertical="center"/>
      <protection hidden="1"/>
    </xf>
    <xf numFmtId="0" fontId="81" fillId="0" borderId="0" xfId="0" applyFont="1" applyFill="1" applyBorder="1" applyAlignment="1" applyProtection="1">
      <alignment horizontal="left" vertical="center" wrapText="1"/>
      <protection hidden="1"/>
    </xf>
    <xf numFmtId="0" fontId="11" fillId="2" borderId="0" xfId="0" applyFont="1" applyFill="1" applyAlignment="1" applyProtection="1">
      <alignment vertical="center"/>
      <protection hidden="1"/>
    </xf>
    <xf numFmtId="0" fontId="11" fillId="8" borderId="0" xfId="0" applyFont="1" applyFill="1" applyAlignment="1" applyProtection="1">
      <alignment vertical="center"/>
      <protection hidden="1"/>
    </xf>
    <xf numFmtId="0" fontId="11" fillId="0" borderId="0" xfId="0" applyFont="1" applyAlignment="1" applyProtection="1">
      <alignment vertical="center"/>
      <protection hidden="1"/>
    </xf>
    <xf numFmtId="0" fontId="11" fillId="5" borderId="0" xfId="0" applyFont="1" applyFill="1" applyAlignment="1" applyProtection="1">
      <alignment vertical="center"/>
      <protection hidden="1"/>
    </xf>
    <xf numFmtId="0" fontId="19" fillId="0" borderId="0" xfId="0" applyFont="1" applyAlignment="1" applyProtection="1">
      <alignment horizontal="center" vertical="center"/>
      <protection hidden="1"/>
    </xf>
    <xf numFmtId="0" fontId="64" fillId="2" borderId="0" xfId="0" applyFont="1" applyFill="1" applyBorder="1" applyAlignment="1" applyProtection="1">
      <alignment horizontal="left" vertical="center"/>
      <protection hidden="1"/>
    </xf>
    <xf numFmtId="0" fontId="11" fillId="0" borderId="0" xfId="0" applyFont="1" applyFill="1" applyAlignment="1" applyProtection="1">
      <alignment horizontal="center" vertical="center"/>
      <protection hidden="1"/>
    </xf>
    <xf numFmtId="0" fontId="19" fillId="0" borderId="0" xfId="0" applyFont="1" applyFill="1" applyAlignment="1" applyProtection="1">
      <alignment horizontal="center" vertical="center"/>
      <protection hidden="1"/>
    </xf>
    <xf numFmtId="0" fontId="14" fillId="2" borderId="0" xfId="0" applyFont="1" applyFill="1" applyAlignment="1" applyProtection="1">
      <alignment horizontal="left" vertical="center" wrapText="1"/>
      <protection hidden="1"/>
    </xf>
    <xf numFmtId="0" fontId="64" fillId="2" borderId="0" xfId="0" applyFont="1" applyFill="1" applyBorder="1" applyAlignment="1" applyProtection="1">
      <alignment horizontal="center" vertical="center"/>
      <protection hidden="1"/>
    </xf>
    <xf numFmtId="0" fontId="11" fillId="0" borderId="1" xfId="0" applyFont="1" applyFill="1" applyBorder="1" applyAlignment="1" applyProtection="1">
      <alignment horizontal="right" indent="1"/>
      <protection hidden="1"/>
    </xf>
    <xf numFmtId="0" fontId="14" fillId="2" borderId="0" xfId="0" applyFont="1" applyFill="1" applyBorder="1" applyAlignment="1" applyProtection="1">
      <alignment horizontal="center"/>
      <protection hidden="1"/>
    </xf>
    <xf numFmtId="0" fontId="26" fillId="0" borderId="0" xfId="0" applyFont="1" applyAlignment="1" applyProtection="1">
      <alignment horizontal="right" vertical="top"/>
      <protection hidden="1"/>
    </xf>
    <xf numFmtId="0" fontId="0" fillId="0" borderId="0" xfId="0" applyAlignment="1" applyProtection="1">
      <alignment horizontal="right" vertical="top"/>
      <protection hidden="1"/>
    </xf>
    <xf numFmtId="0" fontId="7" fillId="2" borderId="0"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0" fillId="2" borderId="0" xfId="0" applyFill="1" applyBorder="1" applyAlignment="1" applyProtection="1">
      <alignment horizontal="left" vertical="center"/>
      <protection hidden="1"/>
    </xf>
    <xf numFmtId="0" fontId="22" fillId="2" borderId="0" xfId="4" applyFont="1" applyFill="1" applyBorder="1" applyAlignment="1" applyProtection="1">
      <alignment horizontal="left" vertical="center" wrapText="1"/>
      <protection hidden="1"/>
    </xf>
    <xf numFmtId="3" fontId="7" fillId="9" borderId="10" xfId="0" applyNumberFormat="1" applyFont="1" applyFill="1" applyBorder="1" applyAlignment="1" applyProtection="1">
      <alignment vertical="center" wrapText="1"/>
      <protection hidden="1"/>
    </xf>
    <xf numFmtId="0" fontId="14" fillId="0" borderId="0" xfId="0" applyFont="1" applyAlignment="1" applyProtection="1">
      <alignment horizontal="right" vertical="top"/>
      <protection hidden="1"/>
    </xf>
    <xf numFmtId="0" fontId="0" fillId="7" borderId="10" xfId="0" applyNumberFormat="1" applyFill="1" applyBorder="1" applyAlignment="1" applyProtection="1">
      <alignment horizontal="left" vertical="center" wrapText="1"/>
      <protection locked="0"/>
    </xf>
    <xf numFmtId="0" fontId="22" fillId="2" borderId="0" xfId="4" applyFont="1" applyFill="1" applyBorder="1" applyAlignment="1" applyProtection="1">
      <alignment vertical="top" wrapText="1"/>
      <protection hidden="1"/>
    </xf>
    <xf numFmtId="0" fontId="11" fillId="2" borderId="0" xfId="0" applyFont="1" applyFill="1" applyBorder="1" applyAlignment="1" applyProtection="1">
      <alignment horizontal="left" vertical="center" wrapText="1"/>
      <protection hidden="1"/>
    </xf>
    <xf numFmtId="0" fontId="81" fillId="2" borderId="0" xfId="0" applyFont="1" applyFill="1" applyBorder="1" applyAlignment="1" applyProtection="1">
      <alignment horizontal="left" vertical="center" wrapText="1"/>
      <protection hidden="1"/>
    </xf>
    <xf numFmtId="0" fontId="22" fillId="2" borderId="0" xfId="0" applyFont="1" applyFill="1" applyBorder="1" applyAlignment="1" applyProtection="1">
      <alignment horizontal="left" vertical="center" wrapText="1"/>
      <protection hidden="1"/>
    </xf>
    <xf numFmtId="0" fontId="58" fillId="2" borderId="0" xfId="0" applyFont="1" applyFill="1" applyBorder="1" applyAlignment="1" applyProtection="1">
      <alignment horizontal="left" vertical="center" wrapText="1"/>
      <protection hidden="1"/>
    </xf>
    <xf numFmtId="0" fontId="27" fillId="2" borderId="0" xfId="0" applyFont="1" applyFill="1" applyBorder="1" applyAlignment="1" applyProtection="1">
      <alignment horizontal="center"/>
      <protection hidden="1"/>
    </xf>
    <xf numFmtId="0" fontId="14" fillId="2" borderId="0" xfId="0" applyFont="1" applyFill="1" applyBorder="1" applyProtection="1">
      <protection hidden="1"/>
    </xf>
    <xf numFmtId="0" fontId="42" fillId="3" borderId="2" xfId="0" applyFont="1" applyFill="1" applyBorder="1" applyAlignment="1" applyProtection="1">
      <alignment horizontal="center" vertical="center" wrapText="1"/>
      <protection locked="0"/>
    </xf>
    <xf numFmtId="0" fontId="42" fillId="3" borderId="10" xfId="0" applyFont="1" applyFill="1" applyBorder="1" applyAlignment="1" applyProtection="1">
      <alignment horizontal="center" vertical="center" wrapText="1"/>
      <protection locked="0"/>
    </xf>
    <xf numFmtId="0" fontId="42" fillId="3" borderId="3" xfId="0" applyFont="1" applyFill="1" applyBorder="1" applyAlignment="1" applyProtection="1">
      <alignment horizontal="center" vertical="center" wrapText="1"/>
      <protection locked="0"/>
    </xf>
    <xf numFmtId="3" fontId="0" fillId="0" borderId="0" xfId="0" applyNumberFormat="1" applyFill="1" applyBorder="1" applyProtection="1">
      <protection hidden="1"/>
    </xf>
    <xf numFmtId="0" fontId="0" fillId="8" borderId="0" xfId="0" applyFill="1"/>
    <xf numFmtId="0" fontId="66" fillId="2" borderId="0" xfId="0" applyFont="1" applyFill="1" applyAlignment="1" applyProtection="1">
      <protection hidden="1"/>
    </xf>
    <xf numFmtId="0" fontId="32" fillId="5" borderId="0" xfId="0" applyFont="1" applyFill="1" applyBorder="1" applyAlignment="1" applyProtection="1">
      <alignment horizontal="center"/>
      <protection hidden="1"/>
    </xf>
    <xf numFmtId="0" fontId="27" fillId="2" borderId="0" xfId="0" applyFont="1" applyFill="1" applyBorder="1" applyAlignment="1" applyProtection="1">
      <alignment horizontal="center"/>
      <protection hidden="1"/>
    </xf>
    <xf numFmtId="0" fontId="84" fillId="2" borderId="8" xfId="0" applyFont="1" applyFill="1" applyBorder="1" applyAlignment="1" applyProtection="1">
      <alignment horizontal="center" vertical="center" wrapText="1"/>
      <protection hidden="1"/>
    </xf>
    <xf numFmtId="3" fontId="14" fillId="9" borderId="4" xfId="0" applyNumberFormat="1" applyFont="1" applyFill="1" applyBorder="1" applyProtection="1">
      <protection hidden="1"/>
    </xf>
    <xf numFmtId="0" fontId="22" fillId="2" borderId="6" xfId="0" applyFont="1" applyFill="1" applyBorder="1" applyAlignment="1" applyProtection="1">
      <alignment horizontal="center" vertical="center" wrapText="1"/>
      <protection hidden="1"/>
    </xf>
    <xf numFmtId="0" fontId="14" fillId="9" borderId="0" xfId="0" applyFont="1" applyFill="1" applyAlignment="1" applyProtection="1">
      <alignment vertical="center"/>
      <protection hidden="1"/>
    </xf>
    <xf numFmtId="0" fontId="14" fillId="9" borderId="0" xfId="0" applyFont="1" applyFill="1" applyProtection="1">
      <protection hidden="1"/>
    </xf>
    <xf numFmtId="0" fontId="8" fillId="9" borderId="0" xfId="0" applyFont="1" applyFill="1" applyProtection="1">
      <protection hidden="1"/>
    </xf>
    <xf numFmtId="0" fontId="20" fillId="2" borderId="1" xfId="0" applyFont="1" applyFill="1" applyBorder="1" applyAlignment="1" applyProtection="1">
      <protection hidden="1"/>
    </xf>
    <xf numFmtId="0" fontId="11" fillId="2" borderId="1" xfId="0" applyFont="1" applyFill="1" applyBorder="1" applyAlignment="1" applyProtection="1">
      <protection hidden="1"/>
    </xf>
    <xf numFmtId="0" fontId="24" fillId="5" borderId="0" xfId="0" applyFont="1" applyFill="1" applyBorder="1" applyAlignment="1" applyProtection="1">
      <alignment horizontal="center"/>
      <protection hidden="1"/>
    </xf>
    <xf numFmtId="0" fontId="14" fillId="2" borderId="0" xfId="0" applyFont="1" applyFill="1" applyBorder="1" applyProtection="1">
      <protection hidden="1"/>
    </xf>
    <xf numFmtId="0" fontId="7" fillId="2" borderId="0" xfId="0" applyFont="1" applyFill="1" applyAlignment="1" applyProtection="1">
      <alignment horizontal="left" vertical="center" wrapText="1"/>
      <protection hidden="1"/>
    </xf>
    <xf numFmtId="0" fontId="7" fillId="2" borderId="0" xfId="0" applyFont="1" applyFill="1" applyAlignment="1" applyProtection="1">
      <alignment horizontal="center" vertical="center"/>
      <protection hidden="1"/>
    </xf>
    <xf numFmtId="14" fontId="19" fillId="4" borderId="1" xfId="0" applyNumberFormat="1" applyFont="1" applyFill="1" applyBorder="1" applyAlignment="1" applyProtection="1">
      <alignment horizontal="center"/>
      <protection hidden="1"/>
    </xf>
    <xf numFmtId="0" fontId="32" fillId="5" borderId="0" xfId="0" applyFont="1" applyFill="1" applyAlignment="1" applyProtection="1">
      <alignment horizontal="center"/>
      <protection hidden="1"/>
    </xf>
    <xf numFmtId="0" fontId="50" fillId="6" borderId="0" xfId="0" applyFont="1" applyFill="1" applyAlignment="1" applyProtection="1">
      <alignment horizontal="center"/>
      <protection hidden="1"/>
    </xf>
    <xf numFmtId="0" fontId="20" fillId="2" borderId="1" xfId="0" applyFont="1" applyFill="1" applyBorder="1" applyAlignment="1" applyProtection="1">
      <protection hidden="1"/>
    </xf>
    <xf numFmtId="0" fontId="11" fillId="2" borderId="1" xfId="0" applyFont="1" applyFill="1" applyBorder="1" applyAlignment="1" applyProtection="1">
      <protection hidden="1"/>
    </xf>
    <xf numFmtId="0" fontId="24" fillId="5" borderId="0" xfId="0" applyFont="1" applyFill="1" applyBorder="1" applyAlignment="1" applyProtection="1">
      <alignment horizontal="center"/>
      <protection hidden="1"/>
    </xf>
    <xf numFmtId="0" fontId="24" fillId="5" borderId="14" xfId="0" applyFont="1" applyFill="1" applyBorder="1" applyAlignment="1" applyProtection="1">
      <alignment horizontal="center"/>
      <protection hidden="1"/>
    </xf>
    <xf numFmtId="0" fontId="14" fillId="2" borderId="1" xfId="0" applyFont="1" applyFill="1" applyBorder="1" applyAlignment="1" applyProtection="1">
      <protection hidden="1"/>
    </xf>
    <xf numFmtId="0" fontId="22" fillId="2" borderId="1" xfId="0" applyFont="1" applyFill="1" applyBorder="1" applyAlignment="1" applyProtection="1">
      <protection hidden="1"/>
    </xf>
    <xf numFmtId="0" fontId="19" fillId="2" borderId="1" xfId="0" applyFont="1" applyFill="1" applyBorder="1" applyAlignment="1" applyProtection="1">
      <protection hidden="1"/>
    </xf>
    <xf numFmtId="0" fontId="22" fillId="2" borderId="20" xfId="0" applyFont="1" applyFill="1" applyBorder="1" applyAlignment="1" applyProtection="1">
      <alignment horizontal="left" vertical="top"/>
      <protection hidden="1"/>
    </xf>
    <xf numFmtId="0" fontId="22" fillId="2" borderId="21" xfId="0" applyFont="1" applyFill="1" applyBorder="1" applyAlignment="1" applyProtection="1">
      <alignment horizontal="left" vertical="top"/>
      <protection hidden="1"/>
    </xf>
    <xf numFmtId="0" fontId="32" fillId="5" borderId="0" xfId="0" applyFont="1" applyFill="1" applyBorder="1" applyAlignment="1" applyProtection="1">
      <alignment horizontal="center"/>
      <protection hidden="1"/>
    </xf>
    <xf numFmtId="0" fontId="22" fillId="2" borderId="0" xfId="0" applyFont="1" applyFill="1" applyBorder="1" applyAlignment="1" applyProtection="1">
      <alignment horizontal="left" vertical="center" wrapText="1"/>
      <protection hidden="1"/>
    </xf>
    <xf numFmtId="0" fontId="26" fillId="2" borderId="0" xfId="0" applyFont="1" applyFill="1" applyAlignment="1" applyProtection="1">
      <alignment horizontal="left" wrapText="1"/>
      <protection hidden="1"/>
    </xf>
    <xf numFmtId="0" fontId="26" fillId="2" borderId="12" xfId="0" applyFont="1" applyFill="1" applyBorder="1" applyAlignment="1" applyProtection="1">
      <alignment horizontal="left" wrapText="1"/>
      <protection hidden="1"/>
    </xf>
    <xf numFmtId="0" fontId="14" fillId="9" borderId="0" xfId="0" applyFont="1" applyFill="1" applyAlignment="1" applyProtection="1">
      <alignment horizontal="center" vertical="center"/>
      <protection hidden="1"/>
    </xf>
    <xf numFmtId="0" fontId="32" fillId="5" borderId="13" xfId="0" applyFont="1" applyFill="1" applyBorder="1" applyAlignment="1" applyProtection="1">
      <alignment horizontal="center"/>
      <protection hidden="1"/>
    </xf>
    <xf numFmtId="14" fontId="14" fillId="15" borderId="0" xfId="0" applyNumberFormat="1" applyFont="1" applyFill="1" applyBorder="1" applyAlignment="1" applyProtection="1">
      <alignment horizontal="center"/>
      <protection hidden="1"/>
    </xf>
    <xf numFmtId="0" fontId="58" fillId="2" borderId="0" xfId="0" applyFont="1" applyFill="1" applyBorder="1" applyAlignment="1" applyProtection="1">
      <alignment horizontal="left" vertical="center" wrapText="1"/>
      <protection hidden="1"/>
    </xf>
    <xf numFmtId="0" fontId="21" fillId="7" borderId="4" xfId="0" applyNumberFormat="1" applyFont="1" applyFill="1" applyBorder="1" applyAlignment="1" applyProtection="1">
      <alignment horizontal="center" vertical="center" wrapText="1"/>
      <protection locked="0"/>
    </xf>
    <xf numFmtId="0" fontId="21" fillId="7" borderId="6" xfId="0" applyNumberFormat="1" applyFont="1" applyFill="1" applyBorder="1" applyAlignment="1" applyProtection="1">
      <alignment horizontal="center" vertical="center" wrapText="1"/>
      <protection locked="0"/>
    </xf>
    <xf numFmtId="0" fontId="65" fillId="3" borderId="2" xfId="0" applyFont="1" applyFill="1" applyBorder="1" applyAlignment="1" applyProtection="1">
      <alignment horizontal="center" vertical="center" wrapText="1"/>
      <protection locked="0"/>
    </xf>
    <xf numFmtId="0" fontId="65" fillId="3" borderId="11" xfId="0" applyFont="1" applyFill="1" applyBorder="1" applyAlignment="1" applyProtection="1">
      <alignment horizontal="center" vertical="center" wrapText="1"/>
      <protection locked="0"/>
    </xf>
    <xf numFmtId="0" fontId="65" fillId="3" borderId="3" xfId="0" applyFont="1" applyFill="1" applyBorder="1" applyAlignment="1" applyProtection="1">
      <alignment horizontal="center" vertical="center" wrapText="1"/>
      <protection locked="0"/>
    </xf>
    <xf numFmtId="0" fontId="43" fillId="2" borderId="0" xfId="0" applyFont="1" applyFill="1" applyBorder="1" applyAlignment="1" applyProtection="1">
      <alignment horizontal="left" vertical="center" wrapText="1"/>
      <protection hidden="1"/>
    </xf>
    <xf numFmtId="0" fontId="43" fillId="2" borderId="0" xfId="0" applyFont="1" applyFill="1" applyBorder="1" applyAlignment="1" applyProtection="1">
      <alignment horizontal="left" vertical="top" wrapText="1"/>
      <protection hidden="1"/>
    </xf>
    <xf numFmtId="0" fontId="26" fillId="2" borderId="0" xfId="0" applyFont="1" applyFill="1" applyAlignment="1" applyProtection="1">
      <alignment horizontal="left" vertical="center" wrapText="1"/>
      <protection hidden="1"/>
    </xf>
    <xf numFmtId="0" fontId="14" fillId="2" borderId="0" xfId="0" applyFont="1" applyFill="1" applyAlignment="1" applyProtection="1">
      <alignment horizontal="center" vertical="center"/>
      <protection hidden="1"/>
    </xf>
    <xf numFmtId="0" fontId="83" fillId="7" borderId="2" xfId="0" applyFont="1" applyFill="1" applyBorder="1" applyAlignment="1" applyProtection="1">
      <alignment horizontal="center" vertical="center" wrapText="1"/>
      <protection locked="0"/>
    </xf>
    <xf numFmtId="0" fontId="83" fillId="7" borderId="11" xfId="0" applyFont="1" applyFill="1" applyBorder="1" applyAlignment="1" applyProtection="1">
      <alignment horizontal="center" vertical="center" wrapText="1"/>
      <protection locked="0"/>
    </xf>
    <xf numFmtId="0" fontId="83" fillId="7" borderId="3" xfId="0" applyFont="1" applyFill="1" applyBorder="1" applyAlignment="1" applyProtection="1">
      <alignment horizontal="center" vertical="center" wrapText="1"/>
      <protection locked="0"/>
    </xf>
    <xf numFmtId="0" fontId="19" fillId="2" borderId="0" xfId="0" applyFont="1" applyFill="1" applyBorder="1" applyAlignment="1" applyProtection="1">
      <alignment horizontal="left" vertical="center" wrapText="1"/>
      <protection hidden="1"/>
    </xf>
    <xf numFmtId="165" fontId="14" fillId="0" borderId="8" xfId="0" applyNumberFormat="1" applyFont="1" applyFill="1" applyBorder="1" applyAlignment="1" applyProtection="1">
      <alignment horizontal="center" vertical="top"/>
      <protection hidden="1"/>
    </xf>
    <xf numFmtId="165" fontId="14" fillId="0" borderId="8" xfId="0" applyNumberFormat="1" applyFont="1" applyFill="1" applyBorder="1" applyAlignment="1" applyProtection="1">
      <alignment horizontal="center" vertical="top" wrapText="1"/>
      <protection hidden="1"/>
    </xf>
    <xf numFmtId="0" fontId="27" fillId="2" borderId="0" xfId="0" applyFont="1" applyFill="1" applyBorder="1" applyAlignment="1" applyProtection="1">
      <alignment horizontal="center"/>
      <protection hidden="1"/>
    </xf>
    <xf numFmtId="0" fontId="14" fillId="14" borderId="0" xfId="0" applyFont="1" applyFill="1" applyBorder="1" applyAlignment="1" applyProtection="1">
      <alignment horizontal="center"/>
      <protection hidden="1"/>
    </xf>
    <xf numFmtId="0" fontId="35" fillId="12" borderId="2" xfId="0" applyFont="1" applyFill="1" applyBorder="1" applyAlignment="1" applyProtection="1">
      <alignment horizontal="center"/>
      <protection hidden="1"/>
    </xf>
    <xf numFmtId="0" fontId="35" fillId="12" borderId="11" xfId="0" applyFont="1" applyFill="1" applyBorder="1" applyAlignment="1" applyProtection="1">
      <alignment horizontal="center"/>
      <protection hidden="1"/>
    </xf>
    <xf numFmtId="0" fontId="35" fillId="12" borderId="3" xfId="0" applyFont="1" applyFill="1" applyBorder="1" applyAlignment="1" applyProtection="1">
      <alignment horizontal="center"/>
      <protection hidden="1"/>
    </xf>
    <xf numFmtId="0" fontId="13" fillId="11" borderId="2" xfId="0" applyFont="1" applyFill="1" applyBorder="1" applyAlignment="1" applyProtection="1">
      <alignment horizontal="center"/>
      <protection hidden="1"/>
    </xf>
    <xf numFmtId="0" fontId="13" fillId="11" borderId="11" xfId="0" applyFont="1" applyFill="1" applyBorder="1" applyAlignment="1" applyProtection="1">
      <alignment horizontal="center"/>
      <protection hidden="1"/>
    </xf>
    <xf numFmtId="0" fontId="13" fillId="11" borderId="3" xfId="0" applyFont="1" applyFill="1" applyBorder="1" applyAlignment="1" applyProtection="1">
      <alignment horizontal="center"/>
      <protection hidden="1"/>
    </xf>
    <xf numFmtId="0" fontId="14" fillId="14" borderId="0" xfId="0" applyFont="1" applyFill="1" applyBorder="1" applyProtection="1">
      <protection hidden="1"/>
    </xf>
    <xf numFmtId="0" fontId="14" fillId="2" borderId="0" xfId="0" applyFont="1" applyFill="1" applyBorder="1" applyProtection="1">
      <protection hidden="1"/>
    </xf>
    <xf numFmtId="0" fontId="14" fillId="2" borderId="0" xfId="0" applyFont="1" applyFill="1" applyBorder="1" applyAlignment="1" applyProtection="1">
      <alignment horizontal="center" vertical="center" wrapText="1"/>
      <protection hidden="1"/>
    </xf>
    <xf numFmtId="0" fontId="32" fillId="5" borderId="0" xfId="0" applyFont="1" applyFill="1" applyAlignment="1" applyProtection="1">
      <alignment horizontal="center" vertical="center"/>
      <protection hidden="1"/>
    </xf>
    <xf numFmtId="0" fontId="14" fillId="2" borderId="2" xfId="0" applyFont="1" applyFill="1" applyBorder="1" applyAlignment="1" applyProtection="1">
      <alignment horizontal="center" wrapText="1"/>
      <protection hidden="1"/>
    </xf>
    <xf numFmtId="0" fontId="0" fillId="0" borderId="11" xfId="0" applyBorder="1" applyAlignment="1" applyProtection="1">
      <alignment horizontal="center" wrapText="1"/>
      <protection hidden="1"/>
    </xf>
    <xf numFmtId="0" fontId="0" fillId="0" borderId="3" xfId="0" applyBorder="1" applyAlignment="1" applyProtection="1">
      <alignment horizontal="center" wrapText="1"/>
      <protection hidden="1"/>
    </xf>
    <xf numFmtId="0" fontId="0" fillId="0" borderId="11" xfId="0" applyBorder="1" applyAlignment="1" applyProtection="1">
      <protection hidden="1"/>
    </xf>
    <xf numFmtId="0" fontId="0" fillId="0" borderId="3" xfId="0" applyBorder="1" applyAlignment="1" applyProtection="1">
      <protection hidden="1"/>
    </xf>
    <xf numFmtId="0" fontId="24" fillId="6" borderId="2" xfId="0" applyFont="1" applyFill="1" applyBorder="1" applyAlignment="1" applyProtection="1">
      <alignment horizontal="center" vertical="center"/>
      <protection hidden="1"/>
    </xf>
    <xf numFmtId="0" fontId="24" fillId="6" borderId="11" xfId="0" applyFont="1" applyFill="1" applyBorder="1" applyAlignment="1" applyProtection="1">
      <alignment horizontal="center" vertical="center"/>
      <protection hidden="1"/>
    </xf>
    <xf numFmtId="0" fontId="24" fillId="6" borderId="3" xfId="0" applyFont="1" applyFill="1" applyBorder="1" applyAlignment="1" applyProtection="1">
      <alignment horizontal="center" vertical="center"/>
      <protection hidden="1"/>
    </xf>
    <xf numFmtId="0" fontId="7" fillId="2" borderId="0" xfId="0" applyFont="1" applyFill="1" applyAlignment="1" applyProtection="1">
      <alignment horizontal="left" vertical="center" wrapText="1"/>
      <protection hidden="1"/>
    </xf>
    <xf numFmtId="0" fontId="7" fillId="2" borderId="0" xfId="0" applyFont="1" applyFill="1" applyAlignment="1" applyProtection="1">
      <alignment horizontal="center" vertical="center"/>
      <protection hidden="1"/>
    </xf>
    <xf numFmtId="0" fontId="7" fillId="0" borderId="0" xfId="0" applyFont="1" applyAlignment="1" applyProtection="1">
      <alignment horizontal="left" vertical="center"/>
      <protection hidden="1"/>
    </xf>
    <xf numFmtId="0" fontId="32" fillId="6" borderId="2" xfId="0" applyFont="1" applyFill="1" applyBorder="1" applyAlignment="1" applyProtection="1">
      <alignment horizontal="center"/>
      <protection hidden="1"/>
    </xf>
    <xf numFmtId="0" fontId="32" fillId="6" borderId="11" xfId="0" applyFont="1" applyFill="1" applyBorder="1" applyAlignment="1" applyProtection="1">
      <alignment horizontal="center"/>
      <protection hidden="1"/>
    </xf>
    <xf numFmtId="0" fontId="32" fillId="6" borderId="3" xfId="0" applyFont="1" applyFill="1" applyBorder="1" applyAlignment="1" applyProtection="1">
      <alignment horizontal="center"/>
      <protection hidden="1"/>
    </xf>
    <xf numFmtId="0" fontId="24" fillId="5" borderId="0" xfId="0" applyFont="1" applyFill="1" applyAlignment="1" applyProtection="1">
      <alignment horizontal="center"/>
      <protection hidden="1"/>
    </xf>
    <xf numFmtId="0" fontId="7" fillId="2" borderId="0" xfId="0" applyFont="1" applyFill="1" applyAlignment="1" applyProtection="1">
      <alignment horizontal="left" vertical="center"/>
      <protection hidden="1"/>
    </xf>
    <xf numFmtId="0" fontId="7" fillId="0" borderId="0" xfId="0" applyFont="1" applyAlignment="1" applyProtection="1">
      <alignment horizontal="left" vertical="center" wrapText="1"/>
      <protection hidden="1"/>
    </xf>
    <xf numFmtId="0" fontId="0" fillId="0" borderId="0" xfId="0" applyAlignment="1" applyProtection="1">
      <alignment horizontal="left"/>
      <protection hidden="1"/>
    </xf>
  </cellXfs>
  <cellStyles count="11">
    <cellStyle name="Comma 2" xfId="5"/>
    <cellStyle name="Comma 3" xfId="10"/>
    <cellStyle name="Currency 2" xfId="7"/>
    <cellStyle name="Hyperlink" xfId="1" builtinId="8"/>
    <cellStyle name="Normal" xfId="0" builtinId="0"/>
    <cellStyle name="Normal 2" xfId="2"/>
    <cellStyle name="Normal 3" xfId="3"/>
    <cellStyle name="Normal 4" xfId="4"/>
    <cellStyle name="Normal 5" xfId="8"/>
    <cellStyle name="Normal 6" xfId="9"/>
    <cellStyle name="Percent 2" xfId="6"/>
  </cellStyles>
  <dxfs count="71">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ont>
        <color auto="1"/>
      </font>
      <fill>
        <patternFill>
          <bgColor rgb="FF00B050"/>
        </patternFill>
      </fill>
    </dxf>
    <dxf>
      <fill>
        <patternFill>
          <bgColor rgb="FFFF0000"/>
        </patternFill>
      </fill>
    </dxf>
    <dxf>
      <fill>
        <patternFill>
          <bgColor rgb="FF00B050"/>
        </patternFill>
      </fill>
      <border>
        <left/>
        <right/>
        <top/>
        <bottom/>
        <vertical/>
        <horizontal/>
      </border>
    </dxf>
    <dxf>
      <fill>
        <patternFill>
          <bgColor rgb="FFFF0000"/>
        </patternFill>
      </fill>
      <border>
        <left/>
        <right/>
        <top/>
        <bottom/>
        <vertical/>
        <horizontal/>
      </border>
    </dxf>
    <dxf>
      <fill>
        <patternFill>
          <bgColor rgb="FFFF0000"/>
        </patternFill>
      </fill>
      <border>
        <left/>
        <right/>
        <top/>
        <bottom/>
      </border>
    </dxf>
    <dxf>
      <fill>
        <patternFill>
          <bgColor rgb="FF00B050"/>
        </patternFill>
      </fill>
      <border>
        <left/>
        <right/>
        <top/>
        <bottom/>
      </border>
    </dxf>
    <dxf>
      <fill>
        <patternFill>
          <bgColor rgb="FF00B050"/>
        </patternFill>
      </fill>
    </dxf>
  </dxfs>
  <tableStyles count="0" defaultTableStyle="TableStyleMedium9" defaultPivotStyle="PivotStyleLight16"/>
  <colors>
    <mruColors>
      <color rgb="FF009900"/>
      <color rgb="FF0066FF"/>
      <color rgb="FFFFFFCC"/>
      <color rgb="FFFFCC00"/>
      <color rgb="FF0000FF"/>
      <color rgb="FFFFFF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centralbank.gov.cy/media/STDRE_RESIDENTDEFINITION-2008.pdf" TargetMode="Externa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31749</xdr:rowOff>
    </xdr:from>
    <xdr:to>
      <xdr:col>14</xdr:col>
      <xdr:colOff>0</xdr:colOff>
      <xdr:row>29</xdr:row>
      <xdr:rowOff>0</xdr:rowOff>
    </xdr:to>
    <xdr:sp macro="" textlink="">
      <xdr:nvSpPr>
        <xdr:cNvPr id="3" name="TextBox 2"/>
        <xdr:cNvSpPr txBox="1"/>
      </xdr:nvSpPr>
      <xdr:spPr>
        <a:xfrm>
          <a:off x="0" y="1449916"/>
          <a:ext cx="9249833" cy="4349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i="1"/>
        </a:p>
        <a:p>
          <a:pPr marL="0" marR="0" lvl="0" indent="0" defTabSz="914400" eaLnBrk="1" fontAlgn="auto" latinLnBrk="0" hangingPunct="1">
            <a:lnSpc>
              <a:spcPct val="100000"/>
            </a:lnSpc>
            <a:spcBef>
              <a:spcPts val="0"/>
            </a:spcBef>
            <a:spcAft>
              <a:spcPts val="0"/>
            </a:spcAft>
            <a:buClrTx/>
            <a:buSzTx/>
            <a:buFontTx/>
            <a:buNone/>
            <a:tabLst/>
            <a:defRPr/>
          </a:pPr>
          <a:r>
            <a:rPr lang="en-US" sz="1200" i="1"/>
            <a:t>All </a:t>
          </a:r>
          <a:r>
            <a:rPr lang="el-GR" sz="1200" i="1"/>
            <a:t> </a:t>
          </a:r>
          <a:r>
            <a:rPr lang="en-US" sz="1200" i="1"/>
            <a:t>Cypriot Investment</a:t>
          </a:r>
          <a:r>
            <a:rPr lang="en-US" sz="1200" i="1" baseline="0"/>
            <a:t> Firms</a:t>
          </a:r>
          <a:r>
            <a:rPr lang="en-US" sz="1200" i="1"/>
            <a:t> are required to complete </a:t>
          </a:r>
          <a:r>
            <a:rPr lang="en-US" sz="1200" b="1" i="1">
              <a:solidFill>
                <a:sysClr val="windowText" lastClr="000000"/>
              </a:solidFill>
            </a:rPr>
            <a:t>Form QST-CIF</a:t>
          </a:r>
          <a:r>
            <a:rPr lang="en-US" sz="1200" b="0" i="1" baseline="0">
              <a:solidFill>
                <a:schemeClr val="dk1"/>
              </a:solidFill>
            </a:rPr>
            <a:t> ('The Form')</a:t>
          </a:r>
          <a:r>
            <a:rPr lang="en-US" sz="1200" i="1"/>
            <a:t>.</a:t>
          </a:r>
          <a:r>
            <a:rPr lang="en-US" sz="1200" i="1" baseline="0"/>
            <a:t> </a:t>
          </a:r>
          <a:r>
            <a:rPr lang="en-US" sz="1200" i="1"/>
            <a:t>This information will be used for CySEC's on-going monitoring and </a:t>
          </a:r>
          <a:r>
            <a:rPr lang="en-US" sz="1200" i="1">
              <a:solidFill>
                <a:schemeClr val="dk1"/>
              </a:solidFill>
              <a:latin typeface="+mn-lt"/>
              <a:ea typeface="+mn-ea"/>
              <a:cs typeface="+mn-cs"/>
            </a:rPr>
            <a:t>analysis. </a:t>
          </a:r>
          <a:r>
            <a:rPr lang="en-GB" sz="1200" i="1">
              <a:solidFill>
                <a:schemeClr val="dk1"/>
              </a:solidFill>
              <a:latin typeface="+mn-lt"/>
              <a:ea typeface="+mn-ea"/>
              <a:cs typeface="+mn-cs"/>
            </a:rPr>
            <a:t>Any data and information provided to CySEC, are treated on a strictly confidential basis.</a:t>
          </a:r>
          <a:endParaRPr lang="en-US" sz="1200" i="1">
            <a:solidFill>
              <a:schemeClr val="dk1"/>
            </a:solidFill>
            <a:latin typeface="+mn-lt"/>
            <a:ea typeface="+mn-ea"/>
            <a:cs typeface="+mn-cs"/>
          </a:endParaRPr>
        </a:p>
        <a:p>
          <a:endParaRPr lang="en-US" sz="1200" i="1"/>
        </a:p>
        <a:p>
          <a:r>
            <a:rPr lang="en-US" sz="1200"/>
            <a:t>Below are some general instructions you should take into consideration, for the completion</a:t>
          </a:r>
          <a:r>
            <a:rPr lang="en-US" sz="1200" baseline="0"/>
            <a:t> </a:t>
          </a:r>
          <a:r>
            <a:rPr lang="en-US" sz="1200"/>
            <a:t>of this</a:t>
          </a:r>
          <a:r>
            <a:rPr lang="en-US" sz="1200" baseline="0"/>
            <a:t> Form</a:t>
          </a:r>
          <a:r>
            <a:rPr lang="en-US" sz="1200"/>
            <a:t>.</a:t>
          </a:r>
        </a:p>
        <a:p>
          <a:endParaRPr lang="en-US" sz="1200"/>
        </a:p>
        <a:p>
          <a:r>
            <a:rPr lang="en-US" sz="1200"/>
            <a:t>You are kindly requested to complete the following sections of this Form. </a:t>
          </a:r>
          <a:r>
            <a:rPr lang="en-US" sz="1200" b="1"/>
            <a:t>The basis for the preparation of the data to be reported is SINGLE</a:t>
          </a:r>
          <a:r>
            <a:rPr lang="en-US" sz="1200"/>
            <a:t>.                    Each section refers to certain information</a:t>
          </a:r>
          <a:r>
            <a:rPr lang="en-US" sz="1200" baseline="0"/>
            <a:t> </a:t>
          </a:r>
          <a:r>
            <a:rPr lang="en-US" sz="1200"/>
            <a:t>on different areas, as follows:</a:t>
          </a:r>
        </a:p>
        <a:p>
          <a:endParaRPr lang="en-US"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200">
              <a:solidFill>
                <a:schemeClr val="dk1"/>
              </a:solidFill>
              <a:effectLst/>
              <a:latin typeface="+mn-lt"/>
              <a:ea typeface="+mn-ea"/>
              <a:cs typeface="+mn-cs"/>
            </a:rPr>
            <a:t>1. </a:t>
          </a:r>
          <a:r>
            <a:rPr lang="en-US" sz="1200" b="1">
              <a:solidFill>
                <a:schemeClr val="dk1"/>
              </a:solidFill>
              <a:effectLst/>
              <a:latin typeface="+mn-lt"/>
              <a:ea typeface="+mn-ea"/>
              <a:cs typeface="+mn-cs"/>
            </a:rPr>
            <a:t>General Info</a:t>
          </a:r>
          <a:r>
            <a:rPr lang="en-US" sz="1200">
              <a:solidFill>
                <a:schemeClr val="dk1"/>
              </a:solidFill>
              <a:effectLst/>
              <a:latin typeface="+mn-lt"/>
              <a:ea typeface="+mn-ea"/>
              <a:cs typeface="+mn-cs"/>
            </a:rPr>
            <a:t>:</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General Information</a:t>
          </a:r>
          <a:endParaRPr lang="el-GR" sz="1200">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sz="1200">
              <a:solidFill>
                <a:schemeClr val="dk1"/>
              </a:solidFill>
              <a:effectLst/>
              <a:latin typeface="+mn-lt"/>
              <a:ea typeface="+mn-ea"/>
              <a:cs typeface="+mn-cs"/>
            </a:rPr>
            <a:t>2. </a:t>
          </a:r>
          <a:r>
            <a:rPr lang="en-US" sz="1200" b="1">
              <a:solidFill>
                <a:schemeClr val="dk1"/>
              </a:solidFill>
              <a:effectLst/>
              <a:latin typeface="+mn-lt"/>
              <a:ea typeface="+mn-ea"/>
              <a:cs typeface="+mn-cs"/>
            </a:rPr>
            <a:t>Section A</a:t>
          </a:r>
          <a:r>
            <a:rPr lang="en-US" sz="1200">
              <a:solidFill>
                <a:schemeClr val="dk1"/>
              </a:solidFill>
              <a:effectLst/>
              <a:latin typeface="+mn-lt"/>
              <a:ea typeface="+mn-ea"/>
              <a:cs typeface="+mn-cs"/>
            </a:rPr>
            <a:t>: </a:t>
          </a:r>
          <a:r>
            <a:rPr lang="en-US" sz="1200" baseline="0">
              <a:solidFill>
                <a:schemeClr val="dk1"/>
              </a:solidFill>
              <a:effectLst/>
              <a:latin typeface="+mn-lt"/>
              <a:ea typeface="+mn-ea"/>
              <a:cs typeface="+mn-cs"/>
            </a:rPr>
            <a:t>General Questions</a:t>
          </a:r>
          <a:endParaRPr lang="el-GR" sz="1200">
            <a:effectLst/>
          </a:endParaRPr>
        </a:p>
        <a:p>
          <a:r>
            <a:rPr lang="en-US" sz="1200">
              <a:solidFill>
                <a:schemeClr val="dk1"/>
              </a:solidFill>
              <a:effectLst/>
              <a:latin typeface="+mn-lt"/>
              <a:ea typeface="+mn-ea"/>
              <a:cs typeface="+mn-cs"/>
            </a:rPr>
            <a:t>3. </a:t>
          </a:r>
          <a:r>
            <a:rPr lang="en-US" sz="1200" b="1">
              <a:solidFill>
                <a:schemeClr val="dk1"/>
              </a:solidFill>
              <a:effectLst/>
              <a:latin typeface="+mn-lt"/>
              <a:ea typeface="+mn-ea"/>
              <a:cs typeface="+mn-cs"/>
            </a:rPr>
            <a:t>Section</a:t>
          </a:r>
          <a:r>
            <a:rPr lang="en-US" sz="1200" b="1" baseline="0">
              <a:solidFill>
                <a:schemeClr val="dk1"/>
              </a:solidFill>
              <a:effectLst/>
              <a:latin typeface="+mn-lt"/>
              <a:ea typeface="+mn-ea"/>
              <a:cs typeface="+mn-cs"/>
            </a:rPr>
            <a:t> B: </a:t>
          </a:r>
          <a:r>
            <a:rPr lang="en-US" sz="1200" b="0" baseline="0">
              <a:solidFill>
                <a:schemeClr val="dk1"/>
              </a:solidFill>
              <a:effectLst/>
              <a:latin typeface="+mn-lt"/>
              <a:ea typeface="+mn-ea"/>
              <a:cs typeface="+mn-cs"/>
            </a:rPr>
            <a:t>Clients' Funds Balances by Geographical Analysis of Clients' Residence</a:t>
          </a:r>
        </a:p>
        <a:p>
          <a:pPr marL="0" marR="0" lvl="0" indent="0" defTabSz="914400" eaLnBrk="1" fontAlgn="auto" latinLnBrk="0" hangingPunct="1">
            <a:lnSpc>
              <a:spcPct val="100000"/>
            </a:lnSpc>
            <a:spcBef>
              <a:spcPts val="0"/>
            </a:spcBef>
            <a:spcAft>
              <a:spcPts val="0"/>
            </a:spcAft>
            <a:buClrTx/>
            <a:buSzTx/>
            <a:buFontTx/>
            <a:buNone/>
            <a:tabLst/>
            <a:defRPr/>
          </a:pPr>
          <a:r>
            <a:rPr lang="en-US" sz="1200" b="0" baseline="0">
              <a:solidFill>
                <a:schemeClr val="dk1"/>
              </a:solidFill>
              <a:effectLst/>
              <a:latin typeface="+mn-lt"/>
              <a:ea typeface="+mn-ea"/>
              <a:cs typeface="+mn-cs"/>
            </a:rPr>
            <a:t>4</a:t>
          </a:r>
          <a:r>
            <a:rPr lang="en-US" sz="1200">
              <a:solidFill>
                <a:schemeClr val="dk1"/>
              </a:solidFill>
              <a:effectLst/>
              <a:latin typeface="+mn-lt"/>
              <a:ea typeface="+mn-ea"/>
              <a:cs typeface="+mn-cs"/>
            </a:rPr>
            <a:t>. </a:t>
          </a:r>
          <a:r>
            <a:rPr lang="en-US" sz="1200" b="1">
              <a:solidFill>
                <a:schemeClr val="dk1"/>
              </a:solidFill>
              <a:effectLst/>
              <a:latin typeface="+mn-lt"/>
              <a:ea typeface="+mn-ea"/>
              <a:cs typeface="+mn-cs"/>
            </a:rPr>
            <a:t>Section C: </a:t>
          </a:r>
          <a:r>
            <a:rPr lang="en-US" sz="1200">
              <a:solidFill>
                <a:schemeClr val="dk1"/>
              </a:solidFill>
              <a:effectLst/>
              <a:latin typeface="+mn-lt"/>
              <a:ea typeface="+mn-ea"/>
              <a:cs typeface="+mn-cs"/>
            </a:rPr>
            <a:t>Analysis of Clients' Funds</a:t>
          </a:r>
          <a:endParaRPr lang="el-GR" sz="1200">
            <a:solidFill>
              <a:schemeClr val="dk1"/>
            </a:solidFill>
            <a:effectLst/>
            <a:latin typeface="+mn-lt"/>
            <a:ea typeface="+mn-ea"/>
            <a:cs typeface="+mn-cs"/>
          </a:endParaRPr>
        </a:p>
        <a:p>
          <a:r>
            <a:rPr lang="en-US" sz="1200" baseline="0">
              <a:solidFill>
                <a:schemeClr val="dk1"/>
              </a:solidFill>
              <a:effectLst/>
              <a:latin typeface="+mn-lt"/>
              <a:ea typeface="+mn-ea"/>
              <a:cs typeface="+mn-cs"/>
            </a:rPr>
            <a:t>5. </a:t>
          </a:r>
          <a:r>
            <a:rPr lang="en-US" sz="1200" b="1" baseline="0">
              <a:solidFill>
                <a:schemeClr val="dk1"/>
              </a:solidFill>
              <a:effectLst/>
              <a:latin typeface="+mn-lt"/>
              <a:ea typeface="+mn-ea"/>
              <a:cs typeface="+mn-cs"/>
            </a:rPr>
            <a:t>Section D(1)</a:t>
          </a:r>
          <a:r>
            <a:rPr lang="en-US" sz="1200" baseline="0">
              <a:solidFill>
                <a:schemeClr val="dk1"/>
              </a:solidFill>
              <a:effectLst/>
              <a:latin typeface="+mn-lt"/>
              <a:ea typeface="+mn-ea"/>
              <a:cs typeface="+mn-cs"/>
            </a:rPr>
            <a:t>: Clients' Financial Instruments analysed per Type of Instrument (as per LAW 87(I)/2017)</a:t>
          </a:r>
        </a:p>
        <a:p>
          <a:r>
            <a:rPr lang="en-US" sz="1200" b="0" baseline="0">
              <a:solidFill>
                <a:schemeClr val="dk1"/>
              </a:solidFill>
              <a:effectLst/>
              <a:latin typeface="+mn-lt"/>
              <a:ea typeface="+mn-ea"/>
              <a:cs typeface="+mn-cs"/>
            </a:rPr>
            <a:t>6</a:t>
          </a:r>
          <a:r>
            <a:rPr lang="en-US" sz="1200" b="1" baseline="0">
              <a:solidFill>
                <a:schemeClr val="dk1"/>
              </a:solidFill>
              <a:effectLst/>
              <a:latin typeface="+mn-lt"/>
              <a:ea typeface="+mn-ea"/>
              <a:cs typeface="+mn-cs"/>
            </a:rPr>
            <a:t>. Section D(2): </a:t>
          </a:r>
          <a:r>
            <a:rPr lang="en-US" sz="1200" baseline="0">
              <a:solidFill>
                <a:schemeClr val="dk1"/>
              </a:solidFill>
              <a:latin typeface="+mn-lt"/>
              <a:ea typeface="+mn-ea"/>
              <a:cs typeface="+mn-cs"/>
            </a:rPr>
            <a:t>Clients' Financial Instruments analysed per Type of Instrument (other categories)</a:t>
          </a:r>
          <a:endParaRPr lang="en-US" sz="1200" baseline="0">
            <a:solidFill>
              <a:schemeClr val="dk1"/>
            </a:solidFill>
            <a:effectLst/>
            <a:latin typeface="+mn-lt"/>
            <a:ea typeface="+mn-ea"/>
            <a:cs typeface="+mn-cs"/>
          </a:endParaRPr>
        </a:p>
        <a:p>
          <a:r>
            <a:rPr lang="en-US" sz="1200" baseline="0">
              <a:solidFill>
                <a:schemeClr val="dk1"/>
              </a:solidFill>
              <a:effectLst/>
              <a:latin typeface="+mn-lt"/>
              <a:ea typeface="+mn-ea"/>
              <a:cs typeface="+mn-cs"/>
            </a:rPr>
            <a:t>7. </a:t>
          </a:r>
          <a:r>
            <a:rPr lang="en-US" sz="1200" b="1" baseline="0">
              <a:solidFill>
                <a:schemeClr val="dk1"/>
              </a:solidFill>
              <a:effectLst/>
              <a:latin typeface="+mn-lt"/>
              <a:ea typeface="+mn-ea"/>
              <a:cs typeface="+mn-cs"/>
            </a:rPr>
            <a:t>Section E</a:t>
          </a:r>
          <a:r>
            <a:rPr lang="en-US" sz="1200" baseline="0">
              <a:solidFill>
                <a:schemeClr val="dk1"/>
              </a:solidFill>
              <a:effectLst/>
              <a:latin typeface="+mn-lt"/>
              <a:ea typeface="+mn-ea"/>
              <a:cs typeface="+mn-cs"/>
            </a:rPr>
            <a:t>: Sectoral Analysis for Clients that are Resident in Cyprus</a:t>
          </a:r>
        </a:p>
        <a:p>
          <a:pPr marL="0" marR="0" indent="0" defTabSz="914400" eaLnBrk="1" fontAlgn="auto" latinLnBrk="0" hangingPunct="1">
            <a:lnSpc>
              <a:spcPct val="100000"/>
            </a:lnSpc>
            <a:spcBef>
              <a:spcPts val="0"/>
            </a:spcBef>
            <a:spcAft>
              <a:spcPts val="0"/>
            </a:spcAft>
            <a:buClrTx/>
            <a:buSzTx/>
            <a:buFontTx/>
            <a:buNone/>
            <a:tabLst/>
            <a:defRPr/>
          </a:pPr>
          <a:r>
            <a:rPr lang="en-US" sz="1200" baseline="0">
              <a:solidFill>
                <a:schemeClr val="dk1"/>
              </a:solidFill>
              <a:effectLst/>
              <a:latin typeface="+mn-lt"/>
              <a:ea typeface="+mn-ea"/>
              <a:cs typeface="+mn-cs"/>
            </a:rPr>
            <a:t>8. </a:t>
          </a:r>
          <a:r>
            <a:rPr lang="en-US" sz="1200" b="1" baseline="0">
              <a:solidFill>
                <a:schemeClr val="dk1"/>
              </a:solidFill>
              <a:effectLst/>
              <a:latin typeface="+mn-lt"/>
              <a:ea typeface="+mn-ea"/>
              <a:cs typeface="+mn-cs"/>
            </a:rPr>
            <a:t>Section F: </a:t>
          </a:r>
          <a:r>
            <a:rPr lang="en-US" sz="1200" b="0" baseline="0">
              <a:solidFill>
                <a:schemeClr val="dk1"/>
              </a:solidFill>
              <a:effectLst/>
              <a:latin typeface="+mn-lt"/>
              <a:ea typeface="+mn-ea"/>
              <a:cs typeface="+mn-cs"/>
            </a:rPr>
            <a:t>Volume by Geographical Analysis of Clients' Residence</a:t>
          </a:r>
        </a:p>
        <a:p>
          <a:pPr marL="0" marR="0" indent="0" defTabSz="914400" eaLnBrk="1" fontAlgn="auto" latinLnBrk="0" hangingPunct="1">
            <a:lnSpc>
              <a:spcPct val="100000"/>
            </a:lnSpc>
            <a:spcBef>
              <a:spcPts val="0"/>
            </a:spcBef>
            <a:spcAft>
              <a:spcPts val="0"/>
            </a:spcAft>
            <a:buClrTx/>
            <a:buSzTx/>
            <a:buFontTx/>
            <a:buNone/>
            <a:tabLst/>
            <a:defRPr/>
          </a:pPr>
          <a:r>
            <a:rPr lang="en-US" sz="1200" b="0" baseline="0">
              <a:solidFill>
                <a:schemeClr val="dk1"/>
              </a:solidFill>
              <a:effectLst/>
              <a:latin typeface="+mn-lt"/>
              <a:ea typeface="+mn-ea"/>
              <a:cs typeface="+mn-cs"/>
            </a:rPr>
            <a:t>9. </a:t>
          </a:r>
          <a:r>
            <a:rPr lang="en-US" sz="1200" b="1" baseline="0">
              <a:solidFill>
                <a:schemeClr val="dk1"/>
              </a:solidFill>
              <a:effectLst/>
              <a:latin typeface="+mn-lt"/>
              <a:ea typeface="+mn-ea"/>
              <a:cs typeface="+mn-cs"/>
            </a:rPr>
            <a:t>Section G: </a:t>
          </a:r>
          <a:r>
            <a:rPr lang="en-US" sz="1200" b="0" baseline="0">
              <a:solidFill>
                <a:schemeClr val="dk1"/>
              </a:solidFill>
              <a:effectLst/>
              <a:latin typeface="+mn-lt"/>
              <a:ea typeface="+mn-ea"/>
              <a:cs typeface="+mn-cs"/>
            </a:rPr>
            <a:t>Income Statement</a:t>
          </a:r>
        </a:p>
        <a:p>
          <a:pPr marL="0" marR="0" indent="0" defTabSz="914400" eaLnBrk="1" fontAlgn="auto" latinLnBrk="0" hangingPunct="1">
            <a:lnSpc>
              <a:spcPct val="100000"/>
            </a:lnSpc>
            <a:spcBef>
              <a:spcPts val="0"/>
            </a:spcBef>
            <a:spcAft>
              <a:spcPts val="0"/>
            </a:spcAft>
            <a:buClrTx/>
            <a:buSzTx/>
            <a:buFontTx/>
            <a:buNone/>
            <a:tabLst/>
            <a:defRPr/>
          </a:pPr>
          <a:r>
            <a:rPr lang="en-US" sz="1200" b="0" baseline="0">
              <a:solidFill>
                <a:schemeClr val="dk1"/>
              </a:solidFill>
              <a:effectLst/>
              <a:latin typeface="+mn-lt"/>
              <a:ea typeface="+mn-ea"/>
              <a:cs typeface="+mn-cs"/>
            </a:rPr>
            <a:t>10. </a:t>
          </a:r>
          <a:r>
            <a:rPr lang="en-US" sz="1200" b="1" baseline="0">
              <a:solidFill>
                <a:schemeClr val="dk1"/>
              </a:solidFill>
              <a:effectLst/>
              <a:latin typeface="+mn-lt"/>
              <a:ea typeface="+mn-ea"/>
              <a:cs typeface="+mn-cs"/>
            </a:rPr>
            <a:t>Section H: </a:t>
          </a:r>
          <a:r>
            <a:rPr lang="en-US" sz="1200" b="0" baseline="0">
              <a:solidFill>
                <a:schemeClr val="dk1"/>
              </a:solidFill>
              <a:effectLst/>
              <a:latin typeface="+mn-lt"/>
              <a:ea typeface="+mn-ea"/>
              <a:cs typeface="+mn-cs"/>
            </a:rPr>
            <a:t>Statement of Financial Position</a:t>
          </a:r>
        </a:p>
        <a:p>
          <a:r>
            <a:rPr lang="en-US" sz="1200" b="0">
              <a:effectLst/>
            </a:rPr>
            <a:t>11. </a:t>
          </a:r>
          <a:r>
            <a:rPr lang="en-US" sz="1200" b="1">
              <a:effectLst/>
            </a:rPr>
            <a:t>Validation</a:t>
          </a:r>
          <a:r>
            <a:rPr lang="en-US" sz="1200" b="1" baseline="0">
              <a:effectLst/>
            </a:rPr>
            <a:t> Tests</a:t>
          </a:r>
          <a:endParaRPr lang="en-US" sz="1200" b="0">
            <a:effectLst/>
          </a:endParaRPr>
        </a:p>
        <a:p>
          <a:r>
            <a:rPr lang="en-US" sz="1200">
              <a:effectLst/>
            </a:rPr>
            <a:t>12. </a:t>
          </a:r>
          <a:r>
            <a:rPr lang="en-US" sz="1200" b="1">
              <a:effectLst/>
            </a:rPr>
            <a:t>Definitions</a:t>
          </a:r>
        </a:p>
        <a:p>
          <a:r>
            <a:rPr lang="en-US" sz="1200">
              <a:effectLst/>
            </a:rPr>
            <a:t>13. </a:t>
          </a:r>
          <a:r>
            <a:rPr lang="en-US" sz="1200" b="1">
              <a:effectLst/>
            </a:rPr>
            <a:t>Allowed</a:t>
          </a:r>
          <a:r>
            <a:rPr lang="en-US" sz="1200" b="1" baseline="0">
              <a:effectLst/>
            </a:rPr>
            <a:t> Values</a:t>
          </a:r>
          <a:endParaRPr lang="en-US" sz="1200" b="1">
            <a:effectLst/>
          </a:endParaRPr>
        </a:p>
        <a:p>
          <a:endParaRPr lang="el-GR" sz="1200">
            <a:effectLst/>
          </a:endParaRPr>
        </a:p>
        <a:p>
          <a:endParaRPr lang="en-US" sz="1200"/>
        </a:p>
        <a:p>
          <a:endParaRPr lang="en-US" sz="1200" b="0" i="0" u="none" strike="noStrike">
            <a:solidFill>
              <a:schemeClr val="dk1"/>
            </a:solidFill>
            <a:effectLst/>
            <a:latin typeface="+mn-lt"/>
            <a:ea typeface="+mn-ea"/>
            <a:cs typeface="+mn-cs"/>
          </a:endParaRPr>
        </a:p>
        <a:p>
          <a:r>
            <a:rPr lang="en-US" sz="1200"/>
            <a:t> </a:t>
          </a:r>
        </a:p>
        <a:p>
          <a:endParaRPr lang="en-US" sz="1200"/>
        </a:p>
      </xdr:txBody>
    </xdr:sp>
    <xdr:clientData/>
  </xdr:twoCellAnchor>
  <xdr:twoCellAnchor editAs="oneCell">
    <xdr:from>
      <xdr:col>11</xdr:col>
      <xdr:colOff>9525</xdr:colOff>
      <xdr:row>0</xdr:row>
      <xdr:rowOff>9525</xdr:rowOff>
    </xdr:from>
    <xdr:to>
      <xdr:col>13</xdr:col>
      <xdr:colOff>581025</xdr:colOff>
      <xdr:row>4</xdr:row>
      <xdr:rowOff>102658</xdr:rowOff>
    </xdr:to>
    <xdr:pic>
      <xdr:nvPicPr>
        <xdr:cNvPr id="5"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7417858" y="9525"/>
          <a:ext cx="1799167" cy="1003300"/>
        </a:xfrm>
        <a:prstGeom prst="rect">
          <a:avLst/>
        </a:prstGeom>
        <a:noFill/>
      </xdr:spPr>
    </xdr:pic>
    <xdr:clientData/>
  </xdr:twoCellAnchor>
  <xdr:twoCellAnchor>
    <xdr:from>
      <xdr:col>0</xdr:col>
      <xdr:colOff>15875</xdr:colOff>
      <xdr:row>36</xdr:row>
      <xdr:rowOff>63499</xdr:rowOff>
    </xdr:from>
    <xdr:to>
      <xdr:col>14</xdr:col>
      <xdr:colOff>12699</xdr:colOff>
      <xdr:row>97</xdr:row>
      <xdr:rowOff>0</xdr:rowOff>
    </xdr:to>
    <xdr:sp macro="" textlink="">
      <xdr:nvSpPr>
        <xdr:cNvPr id="2" name="TextBox 1"/>
        <xdr:cNvSpPr txBox="1"/>
      </xdr:nvSpPr>
      <xdr:spPr>
        <a:xfrm>
          <a:off x="15875" y="7408332"/>
          <a:ext cx="8622241" cy="11557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0" i="0">
              <a:solidFill>
                <a:schemeClr val="dk1"/>
              </a:solidFill>
              <a:effectLst/>
              <a:latin typeface="+mn-lt"/>
              <a:ea typeface="+mn-ea"/>
              <a:cs typeface="+mn-cs"/>
            </a:rPr>
            <a:t>Please complete all yellow</a:t>
          </a:r>
          <a:r>
            <a:rPr lang="en-US" sz="1200" b="0" i="0" baseline="0">
              <a:solidFill>
                <a:schemeClr val="dk1"/>
              </a:solidFill>
              <a:effectLst/>
              <a:latin typeface="+mn-lt"/>
              <a:ea typeface="+mn-ea"/>
              <a:cs typeface="+mn-cs"/>
            </a:rPr>
            <a:t> and green</a:t>
          </a:r>
          <a:r>
            <a:rPr lang="en-US" sz="1200" b="0" i="0">
              <a:solidFill>
                <a:schemeClr val="dk1"/>
              </a:solidFill>
              <a:effectLst/>
              <a:latin typeface="+mn-lt"/>
              <a:ea typeface="+mn-ea"/>
              <a:cs typeface="+mn-cs"/>
            </a:rPr>
            <a:t> cells.</a:t>
          </a:r>
          <a:r>
            <a:rPr lang="en-US" sz="1200">
              <a:solidFill>
                <a:schemeClr val="dk1"/>
              </a:solidFill>
              <a:effectLst/>
              <a:latin typeface="+mn-lt"/>
              <a:ea typeface="+mn-ea"/>
              <a:cs typeface="+mn-cs"/>
            </a:rPr>
            <a:t> </a:t>
          </a:r>
        </a:p>
        <a:p>
          <a:endParaRPr lang="en-US" sz="1200">
            <a:solidFill>
              <a:schemeClr val="dk1"/>
            </a:solidFill>
            <a:effectLst/>
            <a:latin typeface="+mn-lt"/>
            <a:ea typeface="+mn-ea"/>
            <a:cs typeface="+mn-cs"/>
          </a:endParaRPr>
        </a:p>
        <a:p>
          <a:r>
            <a:rPr lang="en-US" sz="1200">
              <a:solidFill>
                <a:schemeClr val="dk1"/>
              </a:solidFill>
              <a:effectLst/>
              <a:latin typeface="+mn-lt"/>
              <a:ea typeface="+mn-ea"/>
              <a:cs typeface="+mn-cs"/>
            </a:rPr>
            <a:t> </a:t>
          </a:r>
          <a:r>
            <a:rPr lang="en-US" sz="1200" b="0" i="0">
              <a:solidFill>
                <a:schemeClr val="dk1"/>
              </a:solidFill>
              <a:effectLst/>
              <a:latin typeface="+mn-lt"/>
              <a:ea typeface="+mn-ea"/>
              <a:cs typeface="+mn-cs"/>
            </a:rPr>
            <a:t>If the question is not applicable please insert:</a:t>
          </a:r>
          <a:endParaRPr lang="el-GR" sz="1200">
            <a:effectLst/>
            <a:latin typeface="+mn-lt"/>
          </a:endParaRPr>
        </a:p>
        <a:p>
          <a:r>
            <a:rPr lang="en-US" sz="1200">
              <a:solidFill>
                <a:schemeClr val="dk1"/>
              </a:solidFill>
              <a:effectLst/>
              <a:latin typeface="+mn-lt"/>
              <a:ea typeface="+mn-ea"/>
              <a:cs typeface="+mn-cs"/>
            </a:rPr>
            <a:t> </a:t>
          </a:r>
          <a:r>
            <a:rPr lang="en-US" sz="1200" b="0" i="0">
              <a:solidFill>
                <a:schemeClr val="dk1"/>
              </a:solidFill>
              <a:effectLst/>
              <a:latin typeface="+mn-lt"/>
              <a:ea typeface="+mn-ea"/>
              <a:cs typeface="+mn-cs"/>
            </a:rPr>
            <a:t>■ "N</a:t>
          </a:r>
          <a:r>
            <a:rPr lang="el-GR" sz="1200" b="0" i="0">
              <a:solidFill>
                <a:schemeClr val="dk1"/>
              </a:solidFill>
              <a:effectLst/>
              <a:latin typeface="+mn-lt"/>
              <a:ea typeface="+mn-ea"/>
              <a:cs typeface="+mn-cs"/>
            </a:rPr>
            <a:t>/</a:t>
          </a:r>
          <a:r>
            <a:rPr lang="en-US" sz="1200" b="0" i="0">
              <a:solidFill>
                <a:schemeClr val="dk1"/>
              </a:solidFill>
              <a:effectLst/>
              <a:latin typeface="+mn-lt"/>
              <a:ea typeface="+mn-ea"/>
              <a:cs typeface="+mn-cs"/>
            </a:rPr>
            <a:t>A" - where a text response is required, or</a:t>
          </a:r>
          <a:r>
            <a:rPr lang="en-US" sz="1200">
              <a:solidFill>
                <a:schemeClr val="dk1"/>
              </a:solidFill>
              <a:effectLst/>
              <a:latin typeface="+mn-lt"/>
              <a:ea typeface="+mn-ea"/>
              <a:cs typeface="+mn-cs"/>
            </a:rPr>
            <a:t> </a:t>
          </a:r>
        </a:p>
        <a:p>
          <a:endParaRPr lang="en-US"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i="0">
              <a:solidFill>
                <a:schemeClr val="dk1"/>
              </a:solidFill>
              <a:effectLst/>
              <a:latin typeface="+mn-lt"/>
              <a:ea typeface="+mn-ea"/>
              <a:cs typeface="+mn-cs"/>
            </a:rPr>
            <a:t>If the answer</a:t>
          </a:r>
          <a:r>
            <a:rPr lang="en-US" sz="1200" b="0" i="0" baseline="0">
              <a:solidFill>
                <a:schemeClr val="dk1"/>
              </a:solidFill>
              <a:effectLst/>
              <a:latin typeface="+mn-lt"/>
              <a:ea typeface="+mn-ea"/>
              <a:cs typeface="+mn-cs"/>
            </a:rPr>
            <a:t> </a:t>
          </a:r>
          <a:r>
            <a:rPr lang="en-US" sz="1200">
              <a:solidFill>
                <a:schemeClr val="dk1"/>
              </a:solidFill>
              <a:effectLst/>
              <a:latin typeface="+mn-lt"/>
              <a:ea typeface="+mn-ea"/>
              <a:cs typeface="+mn-cs"/>
            </a:rPr>
            <a:t>is zero</a:t>
          </a:r>
          <a:r>
            <a:rPr lang="en-US" sz="1200" baseline="0">
              <a:solidFill>
                <a:schemeClr val="dk1"/>
              </a:solidFill>
              <a:effectLst/>
              <a:latin typeface="+mn-lt"/>
              <a:ea typeface="+mn-ea"/>
              <a:cs typeface="+mn-cs"/>
            </a:rPr>
            <a:t>, please insert:</a:t>
          </a:r>
          <a:endParaRPr lang="el-GR" sz="1200">
            <a:effectLst/>
            <a:latin typeface="+mn-lt"/>
          </a:endParaRPr>
        </a:p>
        <a:p>
          <a:r>
            <a:rPr lang="en-US" sz="1200" b="0" i="0">
              <a:solidFill>
                <a:schemeClr val="dk1"/>
              </a:solidFill>
              <a:effectLst/>
              <a:latin typeface="+mn-lt"/>
              <a:ea typeface="+mn-ea"/>
              <a:cs typeface="+mn-cs"/>
            </a:rPr>
            <a:t>■ "0" - where a numerical response is required.</a:t>
          </a:r>
        </a:p>
        <a:p>
          <a:endParaRPr lang="en-US" sz="1200" b="1" i="0">
            <a:solidFill>
              <a:schemeClr val="dk1"/>
            </a:solidFill>
            <a:effectLst/>
            <a:latin typeface="+mn-lt"/>
            <a:ea typeface="+mn-ea"/>
            <a:cs typeface="+mn-cs"/>
          </a:endParaRPr>
        </a:p>
        <a:p>
          <a:r>
            <a:rPr lang="en-US" sz="1400" b="1" i="0">
              <a:solidFill>
                <a:schemeClr val="dk1"/>
              </a:solidFill>
              <a:effectLst/>
              <a:latin typeface="+mn-lt"/>
              <a:ea typeface="+mn-ea"/>
              <a:cs typeface="+mn-cs"/>
            </a:rPr>
            <a:t>IMPORTANT</a:t>
          </a:r>
          <a:r>
            <a:rPr lang="en-US" sz="1400" b="1" i="0" baseline="0">
              <a:solidFill>
                <a:schemeClr val="dk1"/>
              </a:solidFill>
              <a:effectLst/>
              <a:latin typeface="+mn-lt"/>
              <a:ea typeface="+mn-ea"/>
              <a:cs typeface="+mn-cs"/>
            </a:rPr>
            <a:t> NOTES</a:t>
          </a:r>
        </a:p>
        <a:p>
          <a:endParaRPr lang="el-GR" sz="1400" b="1"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i="0">
              <a:solidFill>
                <a:schemeClr val="dk1"/>
              </a:solidFill>
              <a:effectLst/>
              <a:latin typeface="+mn-lt"/>
              <a:ea typeface="+mn-ea"/>
              <a:cs typeface="+mn-cs"/>
            </a:rPr>
            <a:t>1. The Excel® must be of 2007 version and onwards.  Please make sure that the Formulas -&gt; Calculation Options tab is set to the Automatic option.</a:t>
          </a:r>
          <a:endParaRPr lang="en-US" sz="1200">
            <a:effectLst/>
          </a:endParaRPr>
        </a:p>
        <a:p>
          <a:endParaRPr lang="en-US" sz="1200" b="0" i="0">
            <a:solidFill>
              <a:schemeClr val="dk1"/>
            </a:solidFill>
            <a:effectLst/>
            <a:latin typeface="+mn-lt"/>
            <a:ea typeface="+mn-ea"/>
            <a:cs typeface="+mn-cs"/>
          </a:endParaRPr>
        </a:p>
        <a:p>
          <a:r>
            <a:rPr lang="en-US" sz="1200" b="1" i="0">
              <a:solidFill>
                <a:schemeClr val="dk1"/>
              </a:solidFill>
              <a:effectLst/>
              <a:latin typeface="+mn-lt"/>
              <a:ea typeface="+mn-ea"/>
              <a:cs typeface="+mn-cs"/>
            </a:rPr>
            <a:t>2.</a:t>
          </a:r>
          <a:r>
            <a:rPr lang="en-US" sz="1200" b="0" i="0">
              <a:solidFill>
                <a:schemeClr val="dk1"/>
              </a:solidFill>
              <a:effectLst/>
              <a:latin typeface="+mn-lt"/>
              <a:ea typeface="+mn-ea"/>
              <a:cs typeface="+mn-cs"/>
            </a:rPr>
            <a:t> </a:t>
          </a:r>
          <a:r>
            <a:rPr lang="en-US" sz="1200" b="1" i="0">
              <a:solidFill>
                <a:schemeClr val="dk1"/>
              </a:solidFill>
              <a:effectLst/>
              <a:latin typeface="+mn-lt"/>
              <a:ea typeface="+mn-ea"/>
              <a:cs typeface="+mn-cs"/>
            </a:rPr>
            <a:t>Empty Cells: </a:t>
          </a:r>
          <a:r>
            <a:rPr lang="en-US" sz="1200" b="0" i="0">
              <a:solidFill>
                <a:schemeClr val="dk1"/>
              </a:solidFill>
              <a:effectLst/>
              <a:latin typeface="+mn-lt"/>
              <a:ea typeface="+mn-ea"/>
              <a:cs typeface="+mn-cs"/>
            </a:rPr>
            <a:t>Do not leave any yellow/green cells blank.</a:t>
          </a:r>
        </a:p>
        <a:p>
          <a:endParaRPr lang="en-US" sz="1200" b="0" i="0">
            <a:solidFill>
              <a:schemeClr val="dk1"/>
            </a:solidFill>
            <a:effectLst/>
            <a:latin typeface="+mn-lt"/>
            <a:ea typeface="+mn-ea"/>
            <a:cs typeface="+mn-cs"/>
          </a:endParaRPr>
        </a:p>
        <a:p>
          <a:r>
            <a:rPr lang="en-US" sz="1200" b="1" i="0">
              <a:solidFill>
                <a:schemeClr val="dk1"/>
              </a:solidFill>
              <a:effectLst/>
              <a:latin typeface="+mn-lt"/>
              <a:ea typeface="+mn-ea"/>
              <a:cs typeface="+mn-cs"/>
            </a:rPr>
            <a:t>3. Empty Rows: </a:t>
          </a:r>
          <a:r>
            <a:rPr lang="en-US" sz="1200" b="0" i="0">
              <a:solidFill>
                <a:schemeClr val="dk1"/>
              </a:solidFill>
              <a:effectLst/>
              <a:latin typeface="+mn-lt"/>
              <a:ea typeface="+mn-ea"/>
              <a:cs typeface="+mn-cs"/>
            </a:rPr>
            <a:t>We draw your attention when filling out multiple rows, NOT to leave any empty rows in-between.</a:t>
          </a:r>
        </a:p>
        <a:p>
          <a:endParaRPr lang="en-US" sz="12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i="0">
              <a:solidFill>
                <a:schemeClr val="dk1"/>
              </a:solidFill>
              <a:effectLst/>
              <a:latin typeface="+mn-lt"/>
              <a:ea typeface="+mn-ea"/>
              <a:cs typeface="+mn-cs"/>
            </a:rPr>
            <a:t>4. Drop down lists: </a:t>
          </a:r>
          <a:r>
            <a:rPr lang="en-US" sz="1200" b="0" i="0">
              <a:solidFill>
                <a:schemeClr val="dk1"/>
              </a:solidFill>
              <a:effectLst/>
              <a:latin typeface="+mn-lt"/>
              <a:ea typeface="+mn-ea"/>
              <a:cs typeface="+mn-cs"/>
            </a:rPr>
            <a:t>When a drop down list is available always use the drop down list.</a:t>
          </a:r>
          <a:endParaRPr lang="en-US" sz="1200">
            <a:effectLst/>
          </a:endParaRPr>
        </a:p>
        <a:p>
          <a:endParaRPr lang="en-US" sz="12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i="0">
              <a:solidFill>
                <a:schemeClr val="dk1"/>
              </a:solidFill>
              <a:effectLst/>
              <a:latin typeface="+mn-lt"/>
              <a:ea typeface="+mn-ea"/>
              <a:cs typeface="+mn-cs"/>
            </a:rPr>
            <a:t>5. </a:t>
          </a:r>
          <a:r>
            <a:rPr lang="en-US" sz="1200" b="1" i="0" baseline="0">
              <a:solidFill>
                <a:schemeClr val="dk1"/>
              </a:solidFill>
              <a:effectLst/>
              <a:latin typeface="+mn-lt"/>
              <a:ea typeface="+mn-ea"/>
              <a:cs typeface="+mn-cs"/>
            </a:rPr>
            <a:t>Drag, Cut, Copy, Paste functions: </a:t>
          </a:r>
          <a:r>
            <a:rPr lang="en-US" sz="1200" b="0" i="0" baseline="0">
              <a:solidFill>
                <a:schemeClr val="dk1"/>
              </a:solidFill>
              <a:effectLst/>
              <a:latin typeface="+mn-lt"/>
              <a:ea typeface="+mn-ea"/>
              <a:cs typeface="+mn-cs"/>
            </a:rPr>
            <a:t>The CIFs </a:t>
          </a:r>
          <a:r>
            <a:rPr lang="en-US" sz="1200" b="0" i="0" u="sng" baseline="0">
              <a:solidFill>
                <a:schemeClr val="dk1"/>
              </a:solidFill>
              <a:effectLst/>
              <a:latin typeface="+mn-lt"/>
              <a:ea typeface="+mn-ea"/>
              <a:cs typeface="+mn-cs"/>
            </a:rPr>
            <a:t>should avoid </a:t>
          </a:r>
          <a:r>
            <a:rPr lang="en-US" sz="1200" b="0" i="0" baseline="0">
              <a:solidFill>
                <a:schemeClr val="dk1"/>
              </a:solidFill>
              <a:effectLst/>
              <a:latin typeface="+mn-lt"/>
              <a:ea typeface="+mn-ea"/>
              <a:cs typeface="+mn-cs"/>
            </a:rPr>
            <a:t>using functions like drag, cut, copy and paste, since </a:t>
          </a:r>
          <a:r>
            <a:rPr lang="en-US" sz="1200" b="1" i="0" baseline="0">
              <a:solidFill>
                <a:schemeClr val="dk1"/>
              </a:solidFill>
              <a:effectLst/>
              <a:latin typeface="+mn-lt"/>
              <a:ea typeface="+mn-ea"/>
              <a:cs typeface="+mn-cs"/>
            </a:rPr>
            <a:t>such functions affect the formulas for validating the Form </a:t>
          </a:r>
          <a:r>
            <a:rPr lang="en-US" sz="1200" b="0" i="0" baseline="0">
              <a:solidFill>
                <a:schemeClr val="dk1"/>
              </a:solidFill>
              <a:effectLst/>
              <a:latin typeface="+mn-lt"/>
              <a:ea typeface="+mn-ea"/>
              <a:cs typeface="+mn-cs"/>
            </a:rPr>
            <a:t>and may result in rejecting the respective Form and/or incorrect data.</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n-lt"/>
              <a:ea typeface="+mn-ea"/>
              <a:cs typeface="+mn-cs"/>
            </a:rPr>
            <a:t> </a:t>
          </a:r>
        </a:p>
        <a:p>
          <a:r>
            <a:rPr lang="en-US" sz="1200" b="1" i="0" baseline="0">
              <a:solidFill>
                <a:schemeClr val="dk1"/>
              </a:solidFill>
              <a:effectLst/>
              <a:latin typeface="+mn-lt"/>
              <a:ea typeface="+mn-ea"/>
              <a:cs typeface="+mn-cs"/>
            </a:rPr>
            <a:t>6. Reporting Period (</a:t>
          </a:r>
          <a:r>
            <a:rPr lang="en-US" sz="1200" b="1" i="0" baseline="0">
              <a:solidFill>
                <a:srgbClr val="0066FF"/>
              </a:solidFill>
              <a:effectLst/>
              <a:latin typeface="+mn-lt"/>
              <a:ea typeface="+mn-ea"/>
              <a:cs typeface="+mn-cs"/>
            </a:rPr>
            <a:t>Cell D16</a:t>
          </a:r>
          <a:r>
            <a:rPr lang="en-US" sz="1200" b="1" i="0" baseline="0">
              <a:solidFill>
                <a:schemeClr val="dk1"/>
              </a:solidFill>
              <a:effectLst/>
              <a:latin typeface="+mn-lt"/>
              <a:ea typeface="+mn-ea"/>
              <a:cs typeface="+mn-cs"/>
            </a:rPr>
            <a:t>) / Cumulative Reporting Period (</a:t>
          </a:r>
          <a:r>
            <a:rPr lang="en-US" sz="1200" b="1" i="0" baseline="0">
              <a:solidFill>
                <a:srgbClr val="0066FF"/>
              </a:solidFill>
              <a:effectLst/>
              <a:latin typeface="+mn-lt"/>
              <a:ea typeface="+mn-ea"/>
              <a:cs typeface="+mn-cs"/>
            </a:rPr>
            <a:t>Cell D17</a:t>
          </a:r>
          <a:r>
            <a:rPr lang="en-US" sz="1200" b="1" i="0" baseline="0">
              <a:solidFill>
                <a:schemeClr val="dk1"/>
              </a:solidFill>
              <a:effectLst/>
              <a:latin typeface="+mn-lt"/>
              <a:ea typeface="+mn-ea"/>
              <a:cs typeface="+mn-cs"/>
            </a:rPr>
            <a:t>) / Reference Date</a:t>
          </a:r>
          <a:r>
            <a:rPr lang="en-US" sz="1100" b="1">
              <a:solidFill>
                <a:schemeClr val="dk1"/>
              </a:solidFill>
              <a:effectLst/>
              <a:latin typeface="+mn-lt"/>
              <a:ea typeface="+mn-ea"/>
              <a:cs typeface="+mn-cs"/>
            </a:rPr>
            <a:t> (</a:t>
          </a:r>
          <a:r>
            <a:rPr lang="en-US" sz="1200" b="1">
              <a:solidFill>
                <a:srgbClr val="0066FF"/>
              </a:solidFill>
              <a:effectLst/>
              <a:latin typeface="+mn-lt"/>
              <a:ea typeface="+mn-ea"/>
              <a:cs typeface="+mn-cs"/>
            </a:rPr>
            <a:t>Cell D18</a:t>
          </a:r>
          <a:r>
            <a:rPr lang="en-US" sz="1100" b="1">
              <a:solidFill>
                <a:schemeClr val="dk1"/>
              </a:solidFill>
              <a:effectLst/>
              <a:latin typeface="+mn-lt"/>
              <a:ea typeface="+mn-ea"/>
              <a:cs typeface="+mn-cs"/>
            </a:rPr>
            <a:t>)</a:t>
          </a:r>
          <a:endParaRPr lang="el-GR"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l-GR" sz="1100">
            <a:solidFill>
              <a:schemeClr val="dk1"/>
            </a:solidFill>
            <a:effectLst/>
            <a:latin typeface="+mn-lt"/>
            <a:ea typeface="+mn-ea"/>
            <a:cs typeface="+mn-cs"/>
          </a:endParaRPr>
        </a:p>
        <a:p>
          <a:r>
            <a:rPr lang="en-US" sz="1100">
              <a:solidFill>
                <a:schemeClr val="dk1"/>
              </a:solidFill>
              <a:effectLst/>
              <a:latin typeface="+mn-lt"/>
              <a:ea typeface="+mn-ea"/>
              <a:cs typeface="+mn-cs"/>
            </a:rPr>
            <a:t>For the upcoming submissions, please report the following:</a:t>
          </a:r>
          <a:endParaRPr lang="el-GR"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r>
            <a:rPr lang="en-US" sz="1200" b="1" i="0">
              <a:solidFill>
                <a:schemeClr val="dk1"/>
              </a:solidFill>
              <a:effectLst/>
              <a:latin typeface="+mn-lt"/>
              <a:ea typeface="+mn-ea"/>
              <a:cs typeface="+mn-cs"/>
            </a:rPr>
            <a:t>7. Submission Date: </a:t>
          </a:r>
          <a:r>
            <a:rPr lang="en-US" sz="1200" b="0" i="0">
              <a:solidFill>
                <a:schemeClr val="dk1"/>
              </a:solidFill>
              <a:effectLst/>
              <a:latin typeface="+mn-lt"/>
              <a:ea typeface="+mn-ea"/>
              <a:cs typeface="+mn-cs"/>
            </a:rPr>
            <a:t>The submission date in Section 'General Info', </a:t>
          </a:r>
          <a:r>
            <a:rPr lang="en-US" sz="1200" b="1" i="0">
              <a:solidFill>
                <a:srgbClr val="0066FF"/>
              </a:solidFill>
              <a:effectLst/>
              <a:latin typeface="+mn-lt"/>
              <a:ea typeface="+mn-ea"/>
              <a:cs typeface="+mn-cs"/>
            </a:rPr>
            <a:t>Cell D19 </a:t>
          </a:r>
          <a:r>
            <a:rPr lang="en-US" sz="1200" b="0" i="0">
              <a:solidFill>
                <a:schemeClr val="dk1"/>
              </a:solidFill>
              <a:effectLst/>
              <a:latin typeface="+mn-lt"/>
              <a:ea typeface="+mn-ea"/>
              <a:cs typeface="+mn-cs"/>
            </a:rPr>
            <a:t>must be the actual date for submitting the Form through the TRS.</a:t>
          </a:r>
        </a:p>
        <a:p>
          <a:endParaRPr lang="en-US" sz="1200" b="0" i="0">
            <a:solidFill>
              <a:schemeClr val="dk1"/>
            </a:solidFill>
            <a:effectLst/>
            <a:latin typeface="+mn-lt"/>
            <a:ea typeface="+mn-ea"/>
            <a:cs typeface="+mn-cs"/>
          </a:endParaRPr>
        </a:p>
        <a:p>
          <a:r>
            <a:rPr lang="en-US" sz="1200" b="1" i="0">
              <a:solidFill>
                <a:schemeClr val="dk1"/>
              </a:solidFill>
              <a:effectLst/>
              <a:latin typeface="+mn-lt"/>
              <a:ea typeface="+mn-ea"/>
              <a:cs typeface="+mn-cs"/>
            </a:rPr>
            <a:t>8. Resubmission Date: </a:t>
          </a:r>
          <a:r>
            <a:rPr lang="en-US" sz="1200" b="0" i="0">
              <a:solidFill>
                <a:schemeClr val="dk1"/>
              </a:solidFill>
              <a:effectLst/>
              <a:latin typeface="+mn-lt"/>
              <a:ea typeface="+mn-ea"/>
              <a:cs typeface="+mn-cs"/>
            </a:rPr>
            <a:t>The submission date in Section 'General Info', </a:t>
          </a:r>
          <a:r>
            <a:rPr lang="en-US" sz="1200" b="1" i="0">
              <a:solidFill>
                <a:srgbClr val="0066FF"/>
              </a:solidFill>
              <a:effectLst/>
              <a:latin typeface="+mn-lt"/>
              <a:ea typeface="+mn-ea"/>
              <a:cs typeface="+mn-cs"/>
            </a:rPr>
            <a:t>Cell D19 </a:t>
          </a:r>
          <a:r>
            <a:rPr lang="en-US" sz="1200" b="0" i="0">
              <a:solidFill>
                <a:schemeClr val="dk1"/>
              </a:solidFill>
              <a:effectLst/>
              <a:latin typeface="+mn-lt"/>
              <a:ea typeface="+mn-ea"/>
              <a:cs typeface="+mn-cs"/>
            </a:rPr>
            <a:t>must be the actual date of resubmission of the Form through the TRS.</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1"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i="0">
              <a:solidFill>
                <a:schemeClr val="dk1"/>
              </a:solidFill>
              <a:effectLst/>
              <a:latin typeface="+mn-lt"/>
              <a:ea typeface="+mn-ea"/>
              <a:cs typeface="+mn-cs"/>
            </a:rPr>
            <a:t>9. Reference date</a:t>
          </a:r>
          <a:r>
            <a:rPr lang="en-US" sz="1200" b="0" i="0">
              <a:solidFill>
                <a:schemeClr val="dk1"/>
              </a:solidFill>
              <a:effectLst/>
              <a:latin typeface="+mn-lt"/>
              <a:ea typeface="+mn-ea"/>
              <a:cs typeface="+mn-cs"/>
            </a:rPr>
            <a:t>:  </a:t>
          </a:r>
          <a:r>
            <a:rPr lang="en-US" sz="1200" b="1" i="0">
              <a:solidFill>
                <a:srgbClr val="0066FF"/>
              </a:solidFill>
              <a:effectLst/>
              <a:latin typeface="+mn-lt"/>
              <a:ea typeface="+mn-ea"/>
              <a:cs typeface="+mn-cs"/>
            </a:rPr>
            <a:t>Cell D18</a:t>
          </a:r>
          <a:r>
            <a:rPr lang="en-US" sz="1200" b="0" i="0">
              <a:solidFill>
                <a:sysClr val="windowText" lastClr="000000"/>
              </a:solidFill>
              <a:effectLst/>
              <a:latin typeface="+mn-lt"/>
              <a:ea typeface="+mn-ea"/>
              <a:cs typeface="+mn-cs"/>
            </a:rPr>
            <a:t>-It</a:t>
          </a:r>
          <a:r>
            <a:rPr lang="en-US" sz="1200" b="1" i="0">
              <a:solidFill>
                <a:srgbClr val="0066FF"/>
              </a:solidFill>
              <a:effectLst/>
              <a:latin typeface="+mn-lt"/>
              <a:ea typeface="+mn-ea"/>
              <a:cs typeface="+mn-cs"/>
            </a:rPr>
            <a:t> </a:t>
          </a:r>
          <a:r>
            <a:rPr lang="en-US" sz="1200" b="0" i="0">
              <a:solidFill>
                <a:schemeClr val="dk1"/>
              </a:solidFill>
              <a:effectLst/>
              <a:latin typeface="+mn-lt"/>
              <a:ea typeface="+mn-ea"/>
              <a:cs typeface="+mn-cs"/>
            </a:rPr>
            <a:t>is the date as at the end of the reporting period e.g. if the reporting period is 01/01/2018-31/03/2018, the reference date is 31/03/2018.</a:t>
          </a:r>
          <a:r>
            <a:rPr lang="en-US" sz="1200">
              <a:solidFill>
                <a:schemeClr val="dk1"/>
              </a:solidFill>
              <a:effectLst/>
              <a:latin typeface="+mn-lt"/>
              <a:ea typeface="+mn-ea"/>
              <a:cs typeface="+mn-cs"/>
            </a:rPr>
            <a:t> </a:t>
          </a:r>
          <a:endParaRPr lang="en-US" sz="1200">
            <a:effectLst/>
          </a:endParaRPr>
        </a:p>
        <a:p>
          <a:endParaRPr lang="en-US" sz="1200" b="0" i="0">
            <a:solidFill>
              <a:schemeClr val="dk1"/>
            </a:solidFill>
            <a:effectLst/>
            <a:latin typeface="+mn-lt"/>
            <a:ea typeface="+mn-ea"/>
            <a:cs typeface="+mn-cs"/>
          </a:endParaRPr>
        </a:p>
        <a:p>
          <a:r>
            <a:rPr lang="en-US" sz="1200" b="1" i="0">
              <a:solidFill>
                <a:schemeClr val="dk1"/>
              </a:solidFill>
              <a:effectLst/>
              <a:latin typeface="+mn-lt"/>
              <a:ea typeface="+mn-ea"/>
              <a:cs typeface="+mn-cs"/>
            </a:rPr>
            <a:t>10. Amounts should be completed / reported in Euro (€)</a:t>
          </a:r>
          <a:r>
            <a:rPr lang="en-US" sz="1200" b="0" i="0">
              <a:solidFill>
                <a:schemeClr val="dk1"/>
              </a:solidFill>
              <a:effectLst/>
              <a:latin typeface="+mn-lt"/>
              <a:ea typeface="+mn-ea"/>
              <a:cs typeface="+mn-cs"/>
            </a:rPr>
            <a:t> (also indicated as the reporting currency in 'General Info'). </a:t>
          </a:r>
        </a:p>
        <a:p>
          <a:r>
            <a:rPr lang="en-US" sz="1200" b="0" i="0">
              <a:solidFill>
                <a:schemeClr val="dk1"/>
              </a:solidFill>
              <a:effectLst/>
              <a:latin typeface="+mn-lt"/>
              <a:ea typeface="+mn-ea"/>
              <a:cs typeface="+mn-cs"/>
            </a:rPr>
            <a:t>Please use the exchange rate published in the website of the</a:t>
          </a:r>
          <a:r>
            <a:rPr lang="en-US" sz="1200" b="0" i="0" baseline="0">
              <a:solidFill>
                <a:schemeClr val="dk1"/>
              </a:solidFill>
              <a:effectLst/>
              <a:latin typeface="+mn-lt"/>
              <a:ea typeface="+mn-ea"/>
              <a:cs typeface="+mn-cs"/>
            </a:rPr>
            <a:t> </a:t>
          </a:r>
          <a:r>
            <a:rPr lang="en-US" sz="1200" b="0" i="0">
              <a:solidFill>
                <a:schemeClr val="dk1"/>
              </a:solidFill>
              <a:effectLst/>
              <a:latin typeface="+mn-lt"/>
              <a:ea typeface="+mn-ea"/>
              <a:cs typeface="+mn-cs"/>
            </a:rPr>
            <a:t>European Central Bank:                                                    www.ecb.int/stats/exchange/eurofxref/html/index.en.html#downloads under 'All bilateral exchange rates times series' with the frequency 'Daily',                           as at the reference date.</a:t>
          </a:r>
        </a:p>
        <a:p>
          <a:endParaRPr lang="en-US" sz="1200" b="1" i="0">
            <a:solidFill>
              <a:schemeClr val="dk1"/>
            </a:solidFill>
            <a:effectLst/>
            <a:latin typeface="+mn-lt"/>
            <a:ea typeface="+mn-ea"/>
            <a:cs typeface="+mn-cs"/>
          </a:endParaRPr>
        </a:p>
        <a:p>
          <a:r>
            <a:rPr lang="en-US" sz="1200" b="1" i="0">
              <a:solidFill>
                <a:schemeClr val="dk1"/>
              </a:solidFill>
              <a:effectLst/>
              <a:latin typeface="+mn-lt"/>
              <a:ea typeface="+mn-ea"/>
              <a:cs typeface="+mn-cs"/>
            </a:rPr>
            <a:t>11. Amounts should be reported in EUR (round up to the nearest Euro).  </a:t>
          </a:r>
          <a:endParaRPr lang="el-GR" sz="1200" b="1" i="0">
            <a:solidFill>
              <a:schemeClr val="dk1"/>
            </a:solidFill>
            <a:effectLst/>
            <a:latin typeface="+mn-lt"/>
            <a:ea typeface="+mn-ea"/>
            <a:cs typeface="+mn-cs"/>
          </a:endParaRPr>
        </a:p>
        <a:p>
          <a:r>
            <a:rPr lang="en-US" sz="1200" b="0" i="0">
              <a:solidFill>
                <a:schemeClr val="dk1"/>
              </a:solidFill>
              <a:latin typeface="+mn-lt"/>
              <a:ea typeface="+mn-ea"/>
              <a:cs typeface="+mn-cs"/>
            </a:rPr>
            <a:t>For example, for five thousands please insert 5.000. If you have a number of 2.121.516,25</a:t>
          </a:r>
          <a:r>
            <a:rPr lang="en-US" sz="1200" b="0" i="0" baseline="0">
              <a:solidFill>
                <a:schemeClr val="dk1"/>
              </a:solidFill>
              <a:latin typeface="+mn-lt"/>
              <a:ea typeface="+mn-ea"/>
              <a:cs typeface="+mn-cs"/>
            </a:rPr>
            <a:t> then you should report 2.121.516.</a:t>
          </a:r>
          <a:endParaRPr lang="en-US" sz="1200" b="0" i="0">
            <a:solidFill>
              <a:schemeClr val="dk1"/>
            </a:solidFill>
            <a:effectLst/>
            <a:latin typeface="+mn-lt"/>
            <a:ea typeface="+mn-ea"/>
            <a:cs typeface="+mn-cs"/>
          </a:endParaRPr>
        </a:p>
        <a:p>
          <a:endParaRPr lang="en-US" sz="1200" b="0" i="0">
            <a:solidFill>
              <a:schemeClr val="dk1"/>
            </a:solidFill>
            <a:effectLst/>
            <a:latin typeface="+mn-lt"/>
            <a:ea typeface="+mn-ea"/>
            <a:cs typeface="+mn-cs"/>
          </a:endParaRPr>
        </a:p>
        <a:p>
          <a:r>
            <a:rPr lang="en-US" sz="1200" b="1" i="0">
              <a:solidFill>
                <a:schemeClr val="dk1"/>
              </a:solidFill>
              <a:effectLst/>
              <a:latin typeface="+mn-lt"/>
              <a:ea typeface="+mn-ea"/>
              <a:cs typeface="+mn-cs"/>
            </a:rPr>
            <a:t>12. Before submission, please</a:t>
          </a:r>
          <a:r>
            <a:rPr lang="en-US" sz="1200" b="1" i="0" baseline="0">
              <a:solidFill>
                <a:schemeClr val="dk1"/>
              </a:solidFill>
              <a:effectLst/>
              <a:latin typeface="+mn-lt"/>
              <a:ea typeface="+mn-ea"/>
              <a:cs typeface="+mn-cs"/>
            </a:rPr>
            <a:t> ensure</a:t>
          </a:r>
          <a:r>
            <a:rPr lang="en-US" sz="1200" b="1" i="0">
              <a:solidFill>
                <a:schemeClr val="dk1"/>
              </a:solidFill>
              <a:effectLst/>
              <a:latin typeface="+mn-lt"/>
              <a:ea typeface="+mn-ea"/>
              <a:cs typeface="+mn-cs"/>
            </a:rPr>
            <a:t>  that the Summary Result in the tab "Validation</a:t>
          </a:r>
          <a:r>
            <a:rPr lang="en-US" sz="1200" b="1" i="0" baseline="0">
              <a:solidFill>
                <a:schemeClr val="dk1"/>
              </a:solidFill>
              <a:effectLst/>
              <a:latin typeface="+mn-lt"/>
              <a:ea typeface="+mn-ea"/>
              <a:cs typeface="+mn-cs"/>
            </a:rPr>
            <a:t> Tests</a:t>
          </a:r>
          <a:r>
            <a:rPr lang="en-US" sz="1200" b="1" i="0">
              <a:solidFill>
                <a:schemeClr val="dk1"/>
              </a:solidFill>
              <a:effectLst/>
              <a:latin typeface="+mn-lt"/>
              <a:ea typeface="+mn-ea"/>
              <a:cs typeface="+mn-cs"/>
            </a:rPr>
            <a:t>" indicates                         </a:t>
          </a:r>
          <a:r>
            <a:rPr lang="en-US" sz="1200" b="0" i="0">
              <a:solidFill>
                <a:schemeClr val="dk1"/>
              </a:solidFill>
              <a:effectLst/>
              <a:latin typeface="+mn-lt"/>
              <a:ea typeface="+mn-ea"/>
              <a:cs typeface="+mn-cs"/>
            </a:rPr>
            <a:t>.</a:t>
          </a:r>
          <a:r>
            <a:rPr lang="en-US" sz="1200" b="1" i="0">
              <a:solidFill>
                <a:schemeClr val="dk1"/>
              </a:solidFill>
              <a:effectLst/>
              <a:latin typeface="+mn-lt"/>
              <a:ea typeface="+mn-ea"/>
              <a:cs typeface="+mn-cs"/>
            </a:rPr>
            <a:t> </a:t>
          </a:r>
          <a:r>
            <a:rPr lang="en-US" sz="1200" b="1" i="0" u="none" strike="noStrike">
              <a:solidFill>
                <a:srgbClr val="FFFFFF"/>
              </a:solidFill>
              <a:effectLst/>
              <a:latin typeface="Calibri" panose="020F0502020204030204" pitchFamily="34" charset="0"/>
            </a:rPr>
            <a:t>TRUE</a:t>
          </a:r>
          <a:r>
            <a:rPr lang="en-US" sz="1200"/>
            <a:t> </a:t>
          </a:r>
          <a:endParaRPr lang="en-US" sz="1200" b="1" i="0">
            <a:solidFill>
              <a:schemeClr val="dk1"/>
            </a:solidFill>
            <a:effectLst/>
            <a:latin typeface="+mn-lt"/>
            <a:ea typeface="+mn-ea"/>
            <a:cs typeface="+mn-cs"/>
          </a:endParaRPr>
        </a:p>
        <a:p>
          <a:r>
            <a:rPr lang="en-US" sz="1200" b="0" i="0">
              <a:solidFill>
                <a:schemeClr val="dk1"/>
              </a:solidFill>
              <a:effectLst/>
              <a:latin typeface="+mn-lt"/>
              <a:ea typeface="+mn-ea"/>
              <a:cs typeface="+mn-cs"/>
            </a:rPr>
            <a:t>This ensures that all control checks in the aforesaid tab indicate                      .</a:t>
          </a:r>
          <a:r>
            <a:rPr lang="en-US" sz="1200" b="0" i="0" baseline="0">
              <a:solidFill>
                <a:schemeClr val="dk1"/>
              </a:solidFill>
              <a:effectLst/>
              <a:latin typeface="+mn-lt"/>
              <a:ea typeface="+mn-ea"/>
              <a:cs typeface="+mn-cs"/>
            </a:rPr>
            <a:t> </a:t>
          </a:r>
          <a:r>
            <a:rPr lang="en-US" sz="1200" b="0" i="0">
              <a:solidFill>
                <a:schemeClr val="dk1"/>
              </a:solidFill>
              <a:effectLst/>
              <a:latin typeface="+mn-lt"/>
              <a:ea typeface="+mn-ea"/>
              <a:cs typeface="+mn-cs"/>
            </a:rPr>
            <a:t>Kindly note, that an explanation for each control test is provided in     the 'Validation</a:t>
          </a:r>
          <a:r>
            <a:rPr lang="en-US" sz="1200" b="0" i="0" baseline="0">
              <a:solidFill>
                <a:schemeClr val="dk1"/>
              </a:solidFill>
              <a:effectLst/>
              <a:latin typeface="+mn-lt"/>
              <a:ea typeface="+mn-ea"/>
              <a:cs typeface="+mn-cs"/>
            </a:rPr>
            <a:t> Tests' section</a:t>
          </a:r>
          <a:r>
            <a:rPr lang="en-US" sz="1200" b="0" i="0">
              <a:solidFill>
                <a:schemeClr val="dk1"/>
              </a:solidFill>
              <a:effectLst/>
              <a:latin typeface="+mn-lt"/>
              <a:ea typeface="+mn-ea"/>
              <a:cs typeface="+mn-cs"/>
            </a:rPr>
            <a:t>.</a:t>
          </a:r>
        </a:p>
        <a:p>
          <a:endParaRPr lang="en-US" sz="1200" b="0" i="0" u="none" strike="noStrike" baseline="0" smtClean="0">
            <a:solidFill>
              <a:schemeClr val="dk1"/>
            </a:solidFill>
            <a:latin typeface="+mn-lt"/>
            <a:ea typeface="+mn-ea"/>
            <a:cs typeface="+mn-cs"/>
          </a:endParaRPr>
        </a:p>
        <a:p>
          <a:r>
            <a:rPr lang="en-US" sz="1200" b="1" i="0" u="none" strike="noStrike" baseline="0" smtClean="0">
              <a:solidFill>
                <a:schemeClr val="dk1"/>
              </a:solidFill>
              <a:latin typeface="+mn-lt"/>
              <a:ea typeface="+mn-ea"/>
              <a:cs typeface="+mn-cs"/>
            </a:rPr>
            <a:t>13. Previous Submissions that contain errors: </a:t>
          </a:r>
          <a:r>
            <a:rPr lang="en-US" sz="1200" b="0" i="0" u="none" strike="noStrike" baseline="0" smtClean="0">
              <a:solidFill>
                <a:schemeClr val="dk1"/>
              </a:solidFill>
              <a:latin typeface="+mn-lt"/>
              <a:ea typeface="+mn-ea"/>
              <a:cs typeface="+mn-cs"/>
            </a:rPr>
            <a:t>CIFs should note that, in the event that some of the information provided in previous submissions of the Form,  may contain some fields with errors, then the CIFs must notify the CySEC Risk Statistics in writing (by email), as soon as possible, giving details about the error and explaining the reason for providing wrong information (e.g. “The number of Clients reported for the Reporting Period 01/07/20XY –30/09/20XY, section B, cell C22 was incorrect. The correct number of Clients is X.”).</a:t>
          </a:r>
        </a:p>
        <a:p>
          <a:r>
            <a:rPr lang="en-US" sz="1200" b="0" i="0" u="none" strike="noStrike" baseline="0" smtClean="0">
              <a:solidFill>
                <a:schemeClr val="dk1"/>
              </a:solidFill>
              <a:latin typeface="+mn-lt"/>
              <a:ea typeface="+mn-ea"/>
              <a:cs typeface="+mn-cs"/>
            </a:rPr>
            <a:t> </a:t>
          </a:r>
        </a:p>
        <a:p>
          <a:r>
            <a:rPr lang="en-US" sz="1200" b="0" i="0" u="none" strike="noStrike" baseline="0" smtClean="0">
              <a:solidFill>
                <a:schemeClr val="dk1"/>
              </a:solidFill>
              <a:latin typeface="+mn-lt"/>
              <a:ea typeface="+mn-ea"/>
              <a:cs typeface="+mn-cs"/>
            </a:rPr>
            <a:t>Depending on the materiality of the error/misstatement, the CySEC Risk Statistics will advise the CIF, on the steps to be taken to correct the Form and if required the Form may have to be resubmitted via the TRS.  </a:t>
          </a:r>
          <a:endParaRPr lang="el-GR" sz="1200" b="1" i="0">
            <a:solidFill>
              <a:schemeClr val="dk1"/>
            </a:solidFill>
            <a:effectLst/>
            <a:latin typeface="+mn-lt"/>
            <a:ea typeface="+mn-ea"/>
            <a:cs typeface="+mn-cs"/>
          </a:endParaRPr>
        </a:p>
      </xdr:txBody>
    </xdr:sp>
    <xdr:clientData/>
  </xdr:twoCellAnchor>
  <xdr:twoCellAnchor editAs="oneCell">
    <xdr:from>
      <xdr:col>0</xdr:col>
      <xdr:colOff>63500</xdr:colOff>
      <xdr:row>61</xdr:row>
      <xdr:rowOff>149224</xdr:rowOff>
    </xdr:from>
    <xdr:to>
      <xdr:col>8</xdr:col>
      <xdr:colOff>161925</xdr:colOff>
      <xdr:row>69</xdr:row>
      <xdr:rowOff>19049</xdr:rowOff>
    </xdr:to>
    <xdr:pic>
      <xdr:nvPicPr>
        <xdr:cNvPr id="7" name="Picture 6"/>
        <xdr:cNvPicPr/>
      </xdr:nvPicPr>
      <xdr:blipFill rotWithShape="1">
        <a:blip xmlns:r="http://schemas.openxmlformats.org/officeDocument/2006/relationships" r:embed="rId2"/>
        <a:srcRect l="3922" t="27605" r="40223" b="49075"/>
        <a:stretch/>
      </xdr:blipFill>
      <xdr:spPr bwMode="auto">
        <a:xfrm>
          <a:off x="63500" y="12245974"/>
          <a:ext cx="5651500" cy="13938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6</xdr:col>
      <xdr:colOff>149225</xdr:colOff>
      <xdr:row>86</xdr:row>
      <xdr:rowOff>112182</xdr:rowOff>
    </xdr:from>
    <xdr:to>
      <xdr:col>6</xdr:col>
      <xdr:colOff>879475</xdr:colOff>
      <xdr:row>87</xdr:row>
      <xdr:rowOff>134082</xdr:rowOff>
    </xdr:to>
    <xdr:pic>
      <xdr:nvPicPr>
        <xdr:cNvPr id="9" name="Picture 8"/>
        <xdr:cNvPicPr/>
      </xdr:nvPicPr>
      <xdr:blipFill rotWithShape="1">
        <a:blip xmlns:r="http://schemas.openxmlformats.org/officeDocument/2006/relationships" r:embed="rId3"/>
        <a:srcRect l="10310" t="25994" r="82027" b="68365"/>
        <a:stretch/>
      </xdr:blipFill>
      <xdr:spPr bwMode="auto">
        <a:xfrm>
          <a:off x="4064000" y="16971432"/>
          <a:ext cx="730250" cy="2124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9</xdr:col>
      <xdr:colOff>406400</xdr:colOff>
      <xdr:row>85</xdr:row>
      <xdr:rowOff>112182</xdr:rowOff>
    </xdr:from>
    <xdr:to>
      <xdr:col>11</xdr:col>
      <xdr:colOff>0</xdr:colOff>
      <xdr:row>86</xdr:row>
      <xdr:rowOff>133350</xdr:rowOff>
    </xdr:to>
    <xdr:pic>
      <xdr:nvPicPr>
        <xdr:cNvPr id="10" name="Picture 9"/>
        <xdr:cNvPicPr/>
      </xdr:nvPicPr>
      <xdr:blipFill rotWithShape="1">
        <a:blip xmlns:r="http://schemas.openxmlformats.org/officeDocument/2006/relationships" r:embed="rId4"/>
        <a:srcRect l="37830" t="64621" r="55254" b="31653"/>
        <a:stretch/>
      </xdr:blipFill>
      <xdr:spPr bwMode="auto">
        <a:xfrm>
          <a:off x="6569075" y="16780932"/>
          <a:ext cx="812800" cy="211668"/>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3861554</xdr:colOff>
      <xdr:row>0</xdr:row>
      <xdr:rowOff>0</xdr:rowOff>
    </xdr:from>
    <xdr:to>
      <xdr:col>2</xdr:col>
      <xdr:colOff>771525</xdr:colOff>
      <xdr:row>4</xdr:row>
      <xdr:rowOff>219075</xdr:rowOff>
    </xdr:to>
    <xdr:pic>
      <xdr:nvPicPr>
        <xdr:cNvPr id="4"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4137779" y="0"/>
          <a:ext cx="1672471" cy="1133475"/>
        </a:xfrm>
        <a:prstGeom prst="rect">
          <a:avLst/>
        </a:prstGeom>
        <a:noFill/>
      </xdr:spPr>
    </xdr:pic>
    <xdr:clientData/>
  </xdr:twoCellAnchor>
  <xdr:twoCellAnchor>
    <xdr:from>
      <xdr:col>0</xdr:col>
      <xdr:colOff>38100</xdr:colOff>
      <xdr:row>7</xdr:row>
      <xdr:rowOff>57150</xdr:rowOff>
    </xdr:from>
    <xdr:to>
      <xdr:col>4</xdr:col>
      <xdr:colOff>1371600</xdr:colOff>
      <xdr:row>12</xdr:row>
      <xdr:rowOff>232833</xdr:rowOff>
    </xdr:to>
    <xdr:sp macro="" textlink="">
      <xdr:nvSpPr>
        <xdr:cNvPr id="5" name="TextBox 4"/>
        <xdr:cNvSpPr txBox="1"/>
      </xdr:nvSpPr>
      <xdr:spPr>
        <a:xfrm>
          <a:off x="38100" y="1686983"/>
          <a:ext cx="7884583" cy="11916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i="1">
              <a:solidFill>
                <a:schemeClr val="dk1"/>
              </a:solidFill>
              <a:effectLst/>
              <a:latin typeface="+mn-lt"/>
              <a:ea typeface="+mn-ea"/>
              <a:cs typeface="+mn-cs"/>
            </a:rPr>
            <a:t>Please complete the required Financial information / data in relation to the entity.                                                                                                                                           Figures should be reported on </a:t>
          </a:r>
          <a:r>
            <a:rPr lang="en-US" sz="1100" b="1" i="1">
              <a:solidFill>
                <a:schemeClr val="dk1"/>
              </a:solidFill>
              <a:effectLst/>
              <a:latin typeface="+mn-lt"/>
              <a:ea typeface="+mn-ea"/>
              <a:cs typeface="+mn-cs"/>
            </a:rPr>
            <a:t>SINGLE basis</a:t>
          </a:r>
          <a:r>
            <a:rPr lang="en-US" sz="1100" i="1">
              <a:solidFill>
                <a:schemeClr val="dk1"/>
              </a:solidFill>
              <a:effectLst/>
              <a:latin typeface="+mn-lt"/>
              <a:ea typeface="+mn-ea"/>
              <a:cs typeface="+mn-cs"/>
            </a:rPr>
            <a:t>.</a:t>
          </a:r>
          <a:br>
            <a:rPr lang="en-US" sz="1100" i="1">
              <a:solidFill>
                <a:schemeClr val="dk1"/>
              </a:solidFill>
              <a:effectLst/>
              <a:latin typeface="+mn-lt"/>
              <a:ea typeface="+mn-ea"/>
              <a:cs typeface="+mn-cs"/>
            </a:rPr>
          </a:br>
          <a:r>
            <a:rPr lang="en-US" sz="1100" b="1" i="1">
              <a:solidFill>
                <a:schemeClr val="dk1"/>
              </a:solidFill>
              <a:effectLst/>
              <a:latin typeface="+mn-lt"/>
              <a:ea typeface="+mn-ea"/>
              <a:cs typeface="+mn-cs"/>
            </a:rPr>
            <a:t>Audited Financial Statements </a:t>
          </a:r>
          <a:r>
            <a:rPr lang="en-US" sz="1100" i="1">
              <a:solidFill>
                <a:schemeClr val="dk1"/>
              </a:solidFill>
              <a:effectLst/>
              <a:latin typeface="+mn-lt"/>
              <a:ea typeface="+mn-ea"/>
              <a:cs typeface="+mn-cs"/>
            </a:rPr>
            <a:t>should be used if available. If not, please ensure that the information provided give a true and fair view of the financial position of the entity.  </a:t>
          </a:r>
          <a:br>
            <a:rPr lang="en-US" sz="1100" i="1">
              <a:solidFill>
                <a:schemeClr val="dk1"/>
              </a:solidFill>
              <a:effectLst/>
              <a:latin typeface="+mn-lt"/>
              <a:ea typeface="+mn-ea"/>
              <a:cs typeface="+mn-cs"/>
            </a:rPr>
          </a:br>
          <a:r>
            <a:rPr lang="en-US" sz="1100" i="1">
              <a:solidFill>
                <a:schemeClr val="dk1"/>
              </a:solidFill>
              <a:effectLst/>
              <a:latin typeface="+mn-lt"/>
              <a:ea typeface="+mn-ea"/>
              <a:cs typeface="+mn-cs"/>
            </a:rPr>
            <a:t>Where projections are to be made, these need to be based on prudent assumptions.</a:t>
          </a:r>
          <a:r>
            <a:rPr lang="en-US" sz="1100" i="1" baseline="0">
              <a:solidFill>
                <a:schemeClr val="dk1"/>
              </a:solidFill>
              <a:effectLst/>
              <a:latin typeface="+mn-lt"/>
              <a:ea typeface="+mn-ea"/>
              <a:cs typeface="+mn-cs"/>
            </a:rPr>
            <a:t>                                                                                                                         </a:t>
          </a:r>
          <a:r>
            <a:rPr lang="el-GR" sz="1100" i="1">
              <a:solidFill>
                <a:schemeClr val="dk1"/>
              </a:solidFill>
              <a:effectLst/>
              <a:latin typeface="+mn-lt"/>
              <a:ea typeface="+mn-ea"/>
              <a:cs typeface="+mn-cs"/>
            </a:rPr>
            <a:t>All figures should be provided in EUR.</a:t>
          </a:r>
          <a:endParaRPr lang="el-GR" sz="1100">
            <a:solidFill>
              <a:schemeClr val="dk1"/>
            </a:solidFill>
            <a:effectLst/>
            <a:latin typeface="+mn-lt"/>
            <a:ea typeface="+mn-ea"/>
            <a:cs typeface="+mn-cs"/>
          </a:endParaRPr>
        </a:p>
        <a:p>
          <a:endParaRPr lang="el-GR"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4033004</xdr:colOff>
      <xdr:row>0</xdr:row>
      <xdr:rowOff>0</xdr:rowOff>
    </xdr:from>
    <xdr:to>
      <xdr:col>2</xdr:col>
      <xdr:colOff>1419225</xdr:colOff>
      <xdr:row>4</xdr:row>
      <xdr:rowOff>200025</xdr:rowOff>
    </xdr:to>
    <xdr:pic>
      <xdr:nvPicPr>
        <xdr:cNvPr id="4"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4347329" y="0"/>
          <a:ext cx="1672471" cy="1114425"/>
        </a:xfrm>
        <a:prstGeom prst="rect">
          <a:avLst/>
        </a:prstGeom>
        <a:noFill/>
      </xdr:spPr>
    </xdr:pic>
    <xdr:clientData/>
  </xdr:twoCellAnchor>
  <xdr:twoCellAnchor>
    <xdr:from>
      <xdr:col>0</xdr:col>
      <xdr:colOff>0</xdr:colOff>
      <xdr:row>7</xdr:row>
      <xdr:rowOff>104775</xdr:rowOff>
    </xdr:from>
    <xdr:to>
      <xdr:col>2</xdr:col>
      <xdr:colOff>1438275</xdr:colOff>
      <xdr:row>13</xdr:row>
      <xdr:rowOff>85725</xdr:rowOff>
    </xdr:to>
    <xdr:sp macro="" textlink="">
      <xdr:nvSpPr>
        <xdr:cNvPr id="5" name="TextBox 4"/>
        <xdr:cNvSpPr txBox="1"/>
      </xdr:nvSpPr>
      <xdr:spPr>
        <a:xfrm>
          <a:off x="0" y="1704975"/>
          <a:ext cx="5953125" cy="1228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i="1">
              <a:solidFill>
                <a:schemeClr val="dk1"/>
              </a:solidFill>
              <a:effectLst/>
              <a:latin typeface="+mn-lt"/>
              <a:ea typeface="+mn-ea"/>
              <a:cs typeface="+mn-cs"/>
            </a:rPr>
            <a:t>Please complete the required Financial information / data in relation to the entity.                                                                  Figures should be reported </a:t>
          </a:r>
          <a:r>
            <a:rPr kumimoji="0" lang="en-US" sz="1100" b="0" i="1" u="none" strike="noStrike" kern="0" cap="none" spc="0" normalizeH="0" baseline="0" noProof="0">
              <a:ln>
                <a:noFill/>
              </a:ln>
              <a:solidFill>
                <a:prstClr val="black"/>
              </a:solidFill>
              <a:effectLst/>
              <a:uLnTx/>
              <a:uFillTx/>
              <a:latin typeface="+mn-lt"/>
              <a:ea typeface="+mn-ea"/>
              <a:cs typeface="+mn-cs"/>
            </a:rPr>
            <a:t>on solo basis.</a:t>
          </a:r>
          <a:r>
            <a:rPr lang="en-US" sz="1100" i="1">
              <a:solidFill>
                <a:schemeClr val="dk1"/>
              </a:solidFill>
              <a:effectLst/>
              <a:latin typeface="+mn-lt"/>
              <a:ea typeface="+mn-ea"/>
              <a:cs typeface="+mn-cs"/>
            </a:rPr>
            <a:t/>
          </a:r>
          <a:br>
            <a:rPr lang="en-US" sz="1100" i="1">
              <a:solidFill>
                <a:schemeClr val="dk1"/>
              </a:solidFill>
              <a:effectLst/>
              <a:latin typeface="+mn-lt"/>
              <a:ea typeface="+mn-ea"/>
              <a:cs typeface="+mn-cs"/>
            </a:rPr>
          </a:br>
          <a:r>
            <a:rPr lang="en-US" sz="1100" i="1">
              <a:solidFill>
                <a:schemeClr val="dk1"/>
              </a:solidFill>
              <a:effectLst/>
              <a:latin typeface="+mn-lt"/>
              <a:ea typeface="+mn-ea"/>
              <a:cs typeface="+mn-cs"/>
            </a:rPr>
            <a:t>Audited Financial Statements should be used if available. If not, please ensure that the information provided give a true and fair view of the financial position of the entity.  </a:t>
          </a:r>
          <a:br>
            <a:rPr lang="en-US" sz="1100" i="1">
              <a:solidFill>
                <a:schemeClr val="dk1"/>
              </a:solidFill>
              <a:effectLst/>
              <a:latin typeface="+mn-lt"/>
              <a:ea typeface="+mn-ea"/>
              <a:cs typeface="+mn-cs"/>
            </a:rPr>
          </a:br>
          <a:r>
            <a:rPr lang="en-US" sz="1100" i="1">
              <a:solidFill>
                <a:schemeClr val="dk1"/>
              </a:solidFill>
              <a:effectLst/>
              <a:latin typeface="+mn-lt"/>
              <a:ea typeface="+mn-ea"/>
              <a:cs typeface="+mn-cs"/>
            </a:rPr>
            <a:t>Where projections are to be made, these need to be based on prudent assumptions.</a:t>
          </a:r>
          <a:br>
            <a:rPr lang="en-US" sz="1100" i="1">
              <a:solidFill>
                <a:schemeClr val="dk1"/>
              </a:solidFill>
              <a:effectLst/>
              <a:latin typeface="+mn-lt"/>
              <a:ea typeface="+mn-ea"/>
              <a:cs typeface="+mn-cs"/>
            </a:rPr>
          </a:br>
          <a:r>
            <a:rPr lang="el-GR" sz="1100" i="1">
              <a:solidFill>
                <a:schemeClr val="dk1"/>
              </a:solidFill>
              <a:effectLst/>
              <a:latin typeface="+mn-lt"/>
              <a:ea typeface="+mn-ea"/>
              <a:cs typeface="+mn-cs"/>
            </a:rPr>
            <a:t>All figures should be provided in EUR.</a:t>
          </a:r>
          <a:endParaRPr lang="el-GR" sz="1100">
            <a:solidFill>
              <a:schemeClr val="dk1"/>
            </a:solidFill>
            <a:effectLst/>
            <a:latin typeface="+mn-lt"/>
            <a:ea typeface="+mn-ea"/>
            <a:cs typeface="+mn-cs"/>
          </a:endParaRPr>
        </a:p>
        <a:p>
          <a:endParaRPr lang="el-GR"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7524750</xdr:colOff>
      <xdr:row>0</xdr:row>
      <xdr:rowOff>9525</xdr:rowOff>
    </xdr:from>
    <xdr:to>
      <xdr:col>2</xdr:col>
      <xdr:colOff>1370991</xdr:colOff>
      <xdr:row>4</xdr:row>
      <xdr:rowOff>28575</xdr:rowOff>
    </xdr:to>
    <xdr:pic>
      <xdr:nvPicPr>
        <xdr:cNvPr id="3"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7962900" y="9525"/>
          <a:ext cx="1485291" cy="8858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11206</xdr:colOff>
      <xdr:row>8</xdr:row>
      <xdr:rowOff>114299</xdr:rowOff>
    </xdr:from>
    <xdr:to>
      <xdr:col>9</xdr:col>
      <xdr:colOff>1120</xdr:colOff>
      <xdr:row>11</xdr:row>
      <xdr:rowOff>38101</xdr:rowOff>
    </xdr:to>
    <xdr:sp macro="" textlink="">
      <xdr:nvSpPr>
        <xdr:cNvPr id="2" name="TextBox 1"/>
        <xdr:cNvSpPr txBox="1"/>
      </xdr:nvSpPr>
      <xdr:spPr>
        <a:xfrm>
          <a:off x="1963831" y="1952624"/>
          <a:ext cx="5304864" cy="8763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Physical Persons - This is the country of their residence.</a:t>
          </a:r>
        </a:p>
        <a:p>
          <a:r>
            <a:rPr lang="en-US" sz="1100"/>
            <a:t>Legal Entities - The country in which the entity is incorporated.</a:t>
          </a:r>
        </a:p>
        <a:p>
          <a:endParaRPr lang="en-US" sz="1100" baseline="0"/>
        </a:p>
        <a:p>
          <a:r>
            <a:rPr lang="en-US" sz="1100"/>
            <a:t>Please select from the drop-down list the ISO-Country code.</a:t>
          </a:r>
          <a:endParaRPr lang="el-GR" sz="1100"/>
        </a:p>
      </xdr:txBody>
    </xdr:sp>
    <xdr:clientData/>
  </xdr:twoCellAnchor>
  <xdr:twoCellAnchor>
    <xdr:from>
      <xdr:col>1</xdr:col>
      <xdr:colOff>1514475</xdr:colOff>
      <xdr:row>12</xdr:row>
      <xdr:rowOff>85726</xdr:rowOff>
    </xdr:from>
    <xdr:to>
      <xdr:col>8</xdr:col>
      <xdr:colOff>600075</xdr:colOff>
      <xdr:row>14</xdr:row>
      <xdr:rowOff>0</xdr:rowOff>
    </xdr:to>
    <xdr:sp macro="" textlink="">
      <xdr:nvSpPr>
        <xdr:cNvPr id="3" name="TextBox 2">
          <a:hlinkClick xmlns:r="http://schemas.openxmlformats.org/officeDocument/2006/relationships" r:id="rId1"/>
        </xdr:cNvPr>
        <xdr:cNvSpPr txBox="1"/>
      </xdr:nvSpPr>
      <xdr:spPr>
        <a:xfrm>
          <a:off x="1857375" y="2638426"/>
          <a:ext cx="4267200" cy="2305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l-GR" sz="1100">
            <a:solidFill>
              <a:srgbClr val="0000FF"/>
            </a:solidFill>
          </a:endParaRPr>
        </a:p>
      </xdr:txBody>
    </xdr:sp>
    <xdr:clientData/>
  </xdr:twoCellAnchor>
  <xdr:twoCellAnchor>
    <xdr:from>
      <xdr:col>2</xdr:col>
      <xdr:colOff>0</xdr:colOff>
      <xdr:row>19</xdr:row>
      <xdr:rowOff>38100</xdr:rowOff>
    </xdr:from>
    <xdr:to>
      <xdr:col>9</xdr:col>
      <xdr:colOff>0</xdr:colOff>
      <xdr:row>25</xdr:row>
      <xdr:rowOff>57150</xdr:rowOff>
    </xdr:to>
    <xdr:sp macro="" textlink="">
      <xdr:nvSpPr>
        <xdr:cNvPr id="4" name="TextBox 3"/>
        <xdr:cNvSpPr txBox="1"/>
      </xdr:nvSpPr>
      <xdr:spPr>
        <a:xfrm>
          <a:off x="1971675" y="7029450"/>
          <a:ext cx="5314950" cy="1162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Please categorize clients in the three categories below, as these are defined </a:t>
          </a:r>
          <a:r>
            <a:rPr lang="en-US" sz="1100">
              <a:solidFill>
                <a:schemeClr val="dk1"/>
              </a:solidFill>
              <a:effectLst/>
              <a:latin typeface="+mn-lt"/>
              <a:ea typeface="+mn-ea"/>
              <a:cs typeface="+mn-cs"/>
            </a:rPr>
            <a:t>in</a:t>
          </a:r>
          <a:r>
            <a:rPr lang="en-US" sz="1100">
              <a:solidFill>
                <a:srgbClr val="FF0000"/>
              </a:solidFill>
            </a:rPr>
            <a:t> </a:t>
          </a:r>
          <a:r>
            <a:rPr lang="en-US" sz="1100">
              <a:solidFill>
                <a:schemeClr val="dk1"/>
              </a:solidFill>
              <a:effectLst/>
              <a:latin typeface="+mn-lt"/>
              <a:ea typeface="+mn-ea"/>
              <a:cs typeface="+mn-cs"/>
            </a:rPr>
            <a:t>Articles</a:t>
          </a:r>
          <a:r>
            <a:rPr lang="en-US" sz="1100" baseline="0">
              <a:solidFill>
                <a:schemeClr val="dk1"/>
              </a:solidFill>
              <a:effectLst/>
              <a:latin typeface="+mn-lt"/>
              <a:ea typeface="+mn-ea"/>
              <a:cs typeface="+mn-cs"/>
            </a:rPr>
            <a:t> 2 and 31(2)(a) of </a:t>
          </a:r>
          <a:r>
            <a:rPr lang="en-US" sz="1100">
              <a:solidFill>
                <a:schemeClr val="dk1"/>
              </a:solidFill>
              <a:effectLst/>
              <a:latin typeface="+mn-lt"/>
              <a:ea typeface="+mn-ea"/>
              <a:cs typeface="+mn-cs"/>
            </a:rPr>
            <a:t>Law 87(I)/2017:</a:t>
          </a:r>
        </a:p>
        <a:p>
          <a:r>
            <a:rPr lang="en-US" sz="1100">
              <a:solidFill>
                <a:schemeClr val="dk1"/>
              </a:solidFill>
              <a:effectLst/>
              <a:latin typeface="+mn-lt"/>
              <a:ea typeface="+mn-ea"/>
              <a:cs typeface="+mn-cs"/>
            </a:rPr>
            <a:t>→ retail clients, </a:t>
          </a:r>
        </a:p>
        <a:p>
          <a:r>
            <a:rPr lang="en-US" sz="1100">
              <a:solidFill>
                <a:schemeClr val="dk1"/>
              </a:solidFill>
              <a:effectLst/>
              <a:latin typeface="+mn-lt"/>
              <a:ea typeface="+mn-ea"/>
              <a:cs typeface="+mn-cs"/>
            </a:rPr>
            <a:t>→professional clients or</a:t>
          </a:r>
        </a:p>
        <a:p>
          <a:r>
            <a:rPr lang="en-US" sz="1100">
              <a:solidFill>
                <a:schemeClr val="dk1"/>
              </a:solidFill>
              <a:effectLst/>
              <a:latin typeface="+mn-lt"/>
              <a:ea typeface="+mn-ea"/>
              <a:cs typeface="+mn-cs"/>
            </a:rPr>
            <a:t>→ eligible counterparties </a:t>
          </a:r>
          <a:endParaRPr lang="el-GR" sz="1100">
            <a:solidFill>
              <a:srgbClr val="FF0000"/>
            </a:solidFill>
          </a:endParaRPr>
        </a:p>
      </xdr:txBody>
    </xdr:sp>
    <xdr:clientData/>
  </xdr:twoCellAnchor>
  <xdr:twoCellAnchor>
    <xdr:from>
      <xdr:col>1</xdr:col>
      <xdr:colOff>1501589</xdr:colOff>
      <xdr:row>13</xdr:row>
      <xdr:rowOff>1276350</xdr:rowOff>
    </xdr:from>
    <xdr:to>
      <xdr:col>8</xdr:col>
      <xdr:colOff>1638300</xdr:colOff>
      <xdr:row>19</xdr:row>
      <xdr:rowOff>76200</xdr:rowOff>
    </xdr:to>
    <xdr:sp macro="" textlink="">
      <xdr:nvSpPr>
        <xdr:cNvPr id="5" name="TextBox 4"/>
        <xdr:cNvSpPr txBox="1"/>
      </xdr:nvSpPr>
      <xdr:spPr>
        <a:xfrm>
          <a:off x="1930214" y="4562475"/>
          <a:ext cx="5318311" cy="2333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Client means every</a:t>
          </a:r>
          <a:r>
            <a:rPr lang="en-US" sz="1100" baseline="0">
              <a:solidFill>
                <a:schemeClr val="dk1"/>
              </a:solidFill>
              <a:effectLst/>
              <a:latin typeface="+mn-lt"/>
              <a:ea typeface="+mn-ea"/>
              <a:cs typeface="+mn-cs"/>
            </a:rPr>
            <a:t> person to whom an Investment Firm provides investment or/and ancillary services.</a:t>
          </a: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u="sng" baseline="0">
              <a:solidFill>
                <a:schemeClr val="dk1"/>
              </a:solidFill>
              <a:effectLst/>
              <a:latin typeface="+mn-lt"/>
              <a:ea typeface="+mn-ea"/>
              <a:cs typeface="+mn-cs"/>
            </a:rPr>
            <a:t>Section B:</a:t>
          </a:r>
          <a:r>
            <a:rPr lang="en-US" sz="1100" b="0" u="none" baseline="0">
              <a:solidFill>
                <a:schemeClr val="dk1"/>
              </a:solidFill>
              <a:effectLst/>
              <a:latin typeface="+mn-lt"/>
              <a:ea typeface="+mn-ea"/>
              <a:cs typeface="+mn-cs"/>
            </a:rPr>
            <a:t> P</a:t>
          </a:r>
          <a:r>
            <a:rPr lang="en-US" sz="1100" u="none" baseline="0">
              <a:solidFill>
                <a:schemeClr val="dk1"/>
              </a:solidFill>
              <a:effectLst/>
              <a:latin typeface="+mn-lt"/>
              <a:ea typeface="+mn-ea"/>
              <a:cs typeface="+mn-cs"/>
            </a:rPr>
            <a:t>lease</a:t>
          </a:r>
          <a:r>
            <a:rPr lang="en-US" sz="1100" baseline="0">
              <a:solidFill>
                <a:schemeClr val="dk1"/>
              </a:solidFill>
              <a:effectLst/>
              <a:latin typeface="+mn-lt"/>
              <a:ea typeface="+mn-ea"/>
              <a:cs typeface="+mn-cs"/>
            </a:rPr>
            <a:t> include only the number of clients  that </a:t>
          </a:r>
          <a:r>
            <a:rPr lang="en-US" sz="1100" b="1" baseline="0">
              <a:solidFill>
                <a:schemeClr val="dk1"/>
              </a:solidFill>
              <a:effectLst/>
              <a:latin typeface="+mn-lt"/>
              <a:ea typeface="+mn-ea"/>
              <a:cs typeface="+mn-cs"/>
            </a:rPr>
            <a:t>h</a:t>
          </a:r>
          <a:r>
            <a:rPr kumimoji="0" lang="en-US" sz="1100" b="1" i="0" u="none" strike="noStrike" kern="0" cap="none" spc="0" normalizeH="0" baseline="0" noProof="0">
              <a:ln>
                <a:noFill/>
              </a:ln>
              <a:solidFill>
                <a:prstClr val="black"/>
              </a:solidFill>
              <a:effectLst/>
              <a:uLnTx/>
              <a:uFillTx/>
              <a:latin typeface="+mn-lt"/>
              <a:ea typeface="+mn-ea"/>
              <a:cs typeface="+mn-cs"/>
            </a:rPr>
            <a:t>ad an account balance </a:t>
          </a:r>
          <a:r>
            <a:rPr kumimoji="0" lang="en-US" sz="1100" b="0" i="0" u="none" strike="noStrike" kern="0" cap="none" spc="0" normalizeH="0" baseline="0" noProof="0">
              <a:ln>
                <a:noFill/>
              </a:ln>
              <a:solidFill>
                <a:prstClr val="black"/>
              </a:solidFill>
              <a:effectLst/>
              <a:uLnTx/>
              <a:uFillTx/>
              <a:latin typeface="+mn-lt"/>
              <a:ea typeface="+mn-ea"/>
              <a:cs typeface="+mn-cs"/>
            </a:rPr>
            <a:t>as at the reference date, irrespective of whether they had transactions or not during the reporting period.</a:t>
          </a:r>
          <a:endParaRPr lang="en-US" sz="1100" b="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eaLnBrk="1" fontAlgn="auto" latinLnBrk="0" hangingPunct="1"/>
          <a:r>
            <a:rPr lang="en-US" sz="1100" b="1" u="sng" baseline="0">
              <a:solidFill>
                <a:schemeClr val="dk1"/>
              </a:solidFill>
              <a:effectLst/>
              <a:latin typeface="+mn-lt"/>
              <a:ea typeface="+mn-ea"/>
              <a:cs typeface="+mn-cs"/>
            </a:rPr>
            <a:t>Section F:</a:t>
          </a:r>
          <a:r>
            <a:rPr lang="en-US" sz="1100" baseline="0">
              <a:solidFill>
                <a:schemeClr val="dk1"/>
              </a:solidFill>
              <a:effectLst/>
              <a:latin typeface="+mn-lt"/>
              <a:ea typeface="+mn-ea"/>
              <a:cs typeface="+mn-cs"/>
            </a:rPr>
            <a:t> Please include</a:t>
          </a:r>
          <a:r>
            <a:rPr lang="en-US" sz="1100" b="1" baseline="0">
              <a:solidFill>
                <a:schemeClr val="dk1"/>
              </a:solidFill>
              <a:effectLst/>
              <a:latin typeface="+mn-lt"/>
              <a:ea typeface="+mn-ea"/>
              <a:cs typeface="+mn-cs"/>
            </a:rPr>
            <a:t> the number of clients  that h</a:t>
          </a:r>
          <a:r>
            <a:rPr lang="en-US" sz="1100" b="1" i="0" baseline="0">
              <a:solidFill>
                <a:schemeClr val="dk1"/>
              </a:solidFill>
              <a:effectLst/>
              <a:latin typeface="+mn-lt"/>
              <a:ea typeface="+mn-ea"/>
              <a:cs typeface="+mn-cs"/>
            </a:rPr>
            <a:t>ad transactions during the cumulative reporting period</a:t>
          </a:r>
          <a:r>
            <a:rPr lang="en-US" sz="1100" b="0" i="0" baseline="0">
              <a:solidFill>
                <a:schemeClr val="dk1"/>
              </a:solidFill>
              <a:effectLst/>
              <a:latin typeface="+mn-lt"/>
              <a:ea typeface="+mn-ea"/>
              <a:cs typeface="+mn-cs"/>
            </a:rPr>
            <a:t>, irrespective of  whether they had an account balance as at reference day or they closed their accounts during the reference period.</a:t>
          </a:r>
          <a:endParaRPr lang="el-GR">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In the number of clients include all retail, professional and eligible counterparties as these are defined in Law 87(I)/2017 (Articles</a:t>
          </a:r>
          <a:r>
            <a:rPr lang="en-US" sz="1100" baseline="0">
              <a:solidFill>
                <a:schemeClr val="dk1"/>
              </a:solidFill>
              <a:effectLst/>
              <a:latin typeface="+mn-lt"/>
              <a:ea typeface="+mn-ea"/>
              <a:cs typeface="+mn-cs"/>
            </a:rPr>
            <a:t> 2 and 31(2)(a)</a:t>
          </a:r>
          <a:r>
            <a:rPr lang="en-US" sz="1100">
              <a:solidFill>
                <a:schemeClr val="dk1"/>
              </a:solidFill>
              <a:effectLst/>
              <a:latin typeface="+mn-lt"/>
              <a:ea typeface="+mn-ea"/>
              <a:cs typeface="+mn-cs"/>
            </a:rPr>
            <a:t>).</a:t>
          </a:r>
        </a:p>
        <a:p>
          <a:pPr marL="0" marR="0" indent="0" algn="l"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endParaRPr lang="el-GR" sz="1100"/>
        </a:p>
      </xdr:txBody>
    </xdr:sp>
    <xdr:clientData/>
  </xdr:twoCellAnchor>
  <xdr:twoCellAnchor editAs="oneCell">
    <xdr:from>
      <xdr:col>8</xdr:col>
      <xdr:colOff>200025</xdr:colOff>
      <xdr:row>0</xdr:row>
      <xdr:rowOff>47626</xdr:rowOff>
    </xdr:from>
    <xdr:to>
      <xdr:col>8</xdr:col>
      <xdr:colOff>1619250</xdr:colOff>
      <xdr:row>4</xdr:row>
      <xdr:rowOff>9526</xdr:rowOff>
    </xdr:to>
    <xdr:pic>
      <xdr:nvPicPr>
        <xdr:cNvPr id="7" name="Picture 15"/>
        <xdr:cNvPicPr>
          <a:picLocks noChangeAspect="1" noChangeArrowheads="1"/>
        </xdr:cNvPicPr>
      </xdr:nvPicPr>
      <xdr:blipFill>
        <a:blip xmlns:r="http://schemas.openxmlformats.org/officeDocument/2006/relationships" r:embed="rId2" cstate="print"/>
        <a:srcRect/>
        <a:stretch>
          <a:fillRect/>
        </a:stretch>
      </xdr:blipFill>
      <xdr:spPr bwMode="auto">
        <a:xfrm>
          <a:off x="5810250" y="47626"/>
          <a:ext cx="1419225" cy="800100"/>
        </a:xfrm>
        <a:prstGeom prst="rect">
          <a:avLst/>
        </a:prstGeom>
        <a:noFill/>
      </xdr:spPr>
    </xdr:pic>
    <xdr:clientData/>
  </xdr:twoCellAnchor>
  <xdr:twoCellAnchor>
    <xdr:from>
      <xdr:col>2</xdr:col>
      <xdr:colOff>0</xdr:colOff>
      <xdr:row>25</xdr:row>
      <xdr:rowOff>161924</xdr:rowOff>
    </xdr:from>
    <xdr:to>
      <xdr:col>8</xdr:col>
      <xdr:colOff>1638300</xdr:colOff>
      <xdr:row>35</xdr:row>
      <xdr:rowOff>152399</xdr:rowOff>
    </xdr:to>
    <xdr:sp macro="" textlink="">
      <xdr:nvSpPr>
        <xdr:cNvPr id="9" name="TextBox 8"/>
        <xdr:cNvSpPr txBox="1"/>
      </xdr:nvSpPr>
      <xdr:spPr>
        <a:xfrm>
          <a:off x="1971675" y="8296274"/>
          <a:ext cx="5295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→Please indicate the volume of investment transactions in financial instruments </a:t>
          </a:r>
          <a:r>
            <a:rPr lang="en-US" sz="1100" b="1" i="0" baseline="0">
              <a:solidFill>
                <a:schemeClr val="dk1"/>
              </a:solidFill>
              <a:effectLst/>
              <a:latin typeface="+mn-lt"/>
              <a:ea typeface="+mn-ea"/>
              <a:cs typeface="+mn-cs"/>
            </a:rPr>
            <a:t>performed/executed by the entity on behalf of clients</a:t>
          </a:r>
          <a:r>
            <a:rPr lang="en-US" sz="1100">
              <a:solidFill>
                <a:schemeClr val="dk1"/>
              </a:solidFill>
              <a:effectLst/>
              <a:latin typeface="+mn-lt"/>
              <a:ea typeface="+mn-ea"/>
              <a:cs typeface="+mn-cs"/>
            </a:rPr>
            <a:t>.</a:t>
          </a:r>
        </a:p>
        <a:p>
          <a:r>
            <a:rPr lang="en-US" sz="1000" i="1">
              <a:solidFill>
                <a:schemeClr val="dk1"/>
              </a:solidFill>
              <a:effectLst/>
              <a:latin typeface="+mn-lt"/>
              <a:ea typeface="+mn-ea"/>
              <a:cs typeface="+mn-cs"/>
            </a:rPr>
            <a:t> If your</a:t>
          </a:r>
          <a:r>
            <a:rPr lang="en-US" sz="1000" i="1" baseline="0">
              <a:solidFill>
                <a:schemeClr val="dk1"/>
              </a:solidFill>
              <a:effectLst/>
              <a:latin typeface="+mn-lt"/>
              <a:ea typeface="+mn-ea"/>
              <a:cs typeface="+mn-cs"/>
            </a:rPr>
            <a:t> company is just transmitting the orders to another entity, then do not include these transactions in this figure.</a:t>
          </a:r>
        </a:p>
        <a:p>
          <a:endParaRPr lang="el-GR" sz="1000" i="1">
            <a:effectLst/>
          </a:endParaRPr>
        </a:p>
        <a:p>
          <a:r>
            <a:rPr lang="en-US" sz="1100">
              <a:solidFill>
                <a:schemeClr val="dk1"/>
              </a:solidFill>
              <a:effectLst/>
              <a:latin typeface="+mn-lt"/>
              <a:ea typeface="+mn-ea"/>
              <a:cs typeface="+mn-cs"/>
            </a:rPr>
            <a:t>→Where transactions are performed </a:t>
          </a:r>
          <a:r>
            <a:rPr lang="en-US" sz="1100" b="1" i="0" baseline="0">
              <a:solidFill>
                <a:schemeClr val="dk1"/>
              </a:solidFill>
              <a:effectLst/>
              <a:latin typeface="+mn-lt"/>
              <a:ea typeface="+mn-ea"/>
              <a:cs typeface="+mn-cs"/>
            </a:rPr>
            <a:t>with leverage </a:t>
          </a:r>
          <a:r>
            <a:rPr lang="en-US" sz="1100">
              <a:solidFill>
                <a:schemeClr val="dk1"/>
              </a:solidFill>
              <a:effectLst/>
              <a:latin typeface="+mn-lt"/>
              <a:ea typeface="+mn-ea"/>
              <a:cs typeface="+mn-cs"/>
            </a:rPr>
            <a:t>this should be included in the reported volume.</a:t>
          </a:r>
        </a:p>
        <a:p>
          <a:endParaRPr lang="el-GR">
            <a:effectLst/>
          </a:endParaRPr>
        </a:p>
        <a:p>
          <a:r>
            <a:rPr lang="en-US" sz="1100">
              <a:solidFill>
                <a:schemeClr val="dk1"/>
              </a:solidFill>
              <a:effectLst/>
              <a:latin typeface="+mn-lt"/>
              <a:ea typeface="+mn-ea"/>
              <a:cs typeface="+mn-cs"/>
            </a:rPr>
            <a:t>→For transactions </a:t>
          </a:r>
          <a:r>
            <a:rPr lang="en-US" sz="1100" b="1" i="0" baseline="0">
              <a:solidFill>
                <a:schemeClr val="dk1"/>
              </a:solidFill>
              <a:effectLst/>
              <a:latin typeface="+mn-lt"/>
              <a:ea typeface="+mn-ea"/>
              <a:cs typeface="+mn-cs"/>
            </a:rPr>
            <a:t>in CFDs</a:t>
          </a:r>
          <a:r>
            <a:rPr lang="en-US" sz="1100">
              <a:solidFill>
                <a:schemeClr val="dk1"/>
              </a:solidFill>
              <a:effectLst/>
              <a:latin typeface="+mn-lt"/>
              <a:ea typeface="+mn-ea"/>
              <a:cs typeface="+mn-cs"/>
            </a:rPr>
            <a:t>, include in volume those transactions that </a:t>
          </a:r>
          <a:r>
            <a:rPr lang="en-US" sz="1100" b="1">
              <a:solidFill>
                <a:schemeClr val="dk1"/>
              </a:solidFill>
              <a:effectLst/>
              <a:latin typeface="+mn-lt"/>
              <a:ea typeface="+mn-ea"/>
              <a:cs typeface="+mn-cs"/>
            </a:rPr>
            <a:t>were closed within the cumulative</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reporting period</a:t>
          </a:r>
          <a:r>
            <a:rPr lang="en-US" sz="1100">
              <a:solidFill>
                <a:schemeClr val="dk1"/>
              </a:solidFill>
              <a:effectLst/>
              <a:latin typeface="+mn-lt"/>
              <a:ea typeface="+mn-ea"/>
              <a:cs typeface="+mn-cs"/>
            </a:rPr>
            <a:t>.</a:t>
          </a:r>
          <a:endParaRPr lang="el-GR">
            <a:effectLst/>
          </a:endParaRPr>
        </a:p>
        <a:p>
          <a:r>
            <a:rPr lang="en-US" sz="1000" i="1">
              <a:solidFill>
                <a:schemeClr val="dk1"/>
              </a:solidFill>
              <a:effectLst/>
              <a:latin typeface="+mn-lt"/>
              <a:ea typeface="+mn-ea"/>
              <a:cs typeface="+mn-cs"/>
            </a:rPr>
            <a:t>Any transactions that for rollover purposes  are closed and re-opened the next day, should not be included in the reported volume of transactions</a:t>
          </a:r>
          <a:r>
            <a:rPr lang="en-US" sz="1000" i="1" baseline="0">
              <a:solidFill>
                <a:schemeClr val="dk1"/>
              </a:solidFill>
              <a:effectLst/>
              <a:latin typeface="+mn-lt"/>
              <a:ea typeface="+mn-ea"/>
              <a:cs typeface="+mn-cs"/>
            </a:rPr>
            <a:t> (this applies to </a:t>
          </a:r>
          <a:r>
            <a:rPr lang="en-US" sz="1000" i="1">
              <a:solidFill>
                <a:schemeClr val="dk1"/>
              </a:solidFill>
              <a:effectLst/>
              <a:latin typeface="+mn-lt"/>
              <a:ea typeface="+mn-ea"/>
              <a:cs typeface="+mn-cs"/>
            </a:rPr>
            <a:t>forex transactions or other transactions that have a very short period of time (i.e. opened one day and closed the next)). </a:t>
          </a:r>
        </a:p>
        <a:p>
          <a:endParaRPr lang="en-US" sz="1100">
            <a:solidFill>
              <a:schemeClr val="dk1"/>
            </a:solidFill>
            <a:effectLst/>
            <a:latin typeface="+mn-lt"/>
            <a:ea typeface="+mn-ea"/>
            <a:cs typeface="+mn-cs"/>
          </a:endParaRPr>
        </a:p>
        <a:p>
          <a:endParaRPr lang="el-GR">
            <a:effectLst/>
          </a:endParaRPr>
        </a:p>
        <a:p>
          <a:endParaRPr lang="el-GR" sz="1100"/>
        </a:p>
      </xdr:txBody>
    </xdr:sp>
    <xdr:clientData/>
  </xdr:twoCellAnchor>
  <xdr:twoCellAnchor>
    <xdr:from>
      <xdr:col>1</xdr:col>
      <xdr:colOff>1501589</xdr:colOff>
      <xdr:row>36</xdr:row>
      <xdr:rowOff>85725</xdr:rowOff>
    </xdr:from>
    <xdr:to>
      <xdr:col>9</xdr:col>
      <xdr:colOff>9525</xdr:colOff>
      <xdr:row>36</xdr:row>
      <xdr:rowOff>728383</xdr:rowOff>
    </xdr:to>
    <xdr:sp macro="" textlink="">
      <xdr:nvSpPr>
        <xdr:cNvPr id="10" name="TextBox 9"/>
        <xdr:cNvSpPr txBox="1"/>
      </xdr:nvSpPr>
      <xdr:spPr>
        <a:xfrm>
          <a:off x="1949824" y="10832166"/>
          <a:ext cx="5321113" cy="6426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The country in which the entity (where</a:t>
          </a:r>
          <a:r>
            <a:rPr lang="en-US" sz="1100" baseline="0">
              <a:solidFill>
                <a:schemeClr val="dk1"/>
              </a:solidFill>
              <a:effectLst/>
              <a:latin typeface="+mn-lt"/>
              <a:ea typeface="+mn-ea"/>
              <a:cs typeface="+mn-cs"/>
            </a:rPr>
            <a:t> the clients' funds are held),</a:t>
          </a:r>
          <a:r>
            <a:rPr lang="en-US" sz="1100">
              <a:solidFill>
                <a:schemeClr val="dk1"/>
              </a:solidFill>
              <a:effectLst/>
              <a:latin typeface="+mn-lt"/>
              <a:ea typeface="+mn-ea"/>
              <a:cs typeface="+mn-cs"/>
            </a:rPr>
            <a:t> is incorporated.</a:t>
          </a:r>
        </a:p>
        <a:p>
          <a:r>
            <a:rPr lang="en-US" sz="1100"/>
            <a:t>Please select from the drop-down list the ISO-Country code.</a:t>
          </a:r>
          <a:endParaRPr lang="el-GR" sz="1100"/>
        </a:p>
      </xdr:txBody>
    </xdr:sp>
    <xdr:clientData/>
  </xdr:twoCellAnchor>
  <xdr:twoCellAnchor>
    <xdr:from>
      <xdr:col>2</xdr:col>
      <xdr:colOff>9525</xdr:colOff>
      <xdr:row>39</xdr:row>
      <xdr:rowOff>47625</xdr:rowOff>
    </xdr:from>
    <xdr:to>
      <xdr:col>9</xdr:col>
      <xdr:colOff>9525</xdr:colOff>
      <xdr:row>45</xdr:row>
      <xdr:rowOff>0</xdr:rowOff>
    </xdr:to>
    <xdr:sp macro="" textlink="">
      <xdr:nvSpPr>
        <xdr:cNvPr id="11" name="TextBox 10"/>
        <xdr:cNvSpPr txBox="1"/>
      </xdr:nvSpPr>
      <xdr:spPr>
        <a:xfrm>
          <a:off x="1876425" y="9401175"/>
          <a:ext cx="4267200" cy="151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effectLst/>
              <a:latin typeface="+mn-lt"/>
              <a:ea typeface="+mn-ea"/>
              <a:cs typeface="+mn-cs"/>
            </a:rPr>
            <a:t>Can be:</a:t>
          </a:r>
          <a:endParaRPr lang="el-GR">
            <a:solidFill>
              <a:sysClr val="windowText" lastClr="000000"/>
            </a:solidFill>
            <a:effectLst/>
          </a:endParaRPr>
        </a:p>
        <a:p>
          <a:r>
            <a:rPr lang="en-US" sz="1100">
              <a:solidFill>
                <a:sysClr val="windowText" lastClr="000000"/>
              </a:solidFill>
              <a:effectLst/>
              <a:latin typeface="+mn-lt"/>
              <a:ea typeface="+mn-ea"/>
              <a:cs typeface="+mn-cs"/>
            </a:rPr>
            <a:t>-Central Bank </a:t>
          </a:r>
          <a:endParaRPr lang="el-GR">
            <a:solidFill>
              <a:sysClr val="windowText" lastClr="000000"/>
            </a:solidFill>
            <a:effectLst/>
          </a:endParaRPr>
        </a:p>
        <a:p>
          <a:r>
            <a:rPr lang="en-US" sz="1100">
              <a:solidFill>
                <a:sysClr val="windowText" lastClr="000000"/>
              </a:solidFill>
              <a:effectLst/>
              <a:latin typeface="+mn-lt"/>
              <a:ea typeface="+mn-ea"/>
              <a:cs typeface="+mn-cs"/>
            </a:rPr>
            <a:t>-EEA Credit Institution </a:t>
          </a:r>
          <a:endParaRPr lang="el-GR">
            <a:solidFill>
              <a:sysClr val="windowText" lastClr="000000"/>
            </a:solidFill>
            <a:effectLst/>
          </a:endParaRPr>
        </a:p>
        <a:p>
          <a:r>
            <a:rPr lang="en-US" sz="1100">
              <a:solidFill>
                <a:sysClr val="windowText" lastClr="000000"/>
              </a:solidFill>
              <a:effectLst/>
              <a:latin typeface="+mn-lt"/>
              <a:ea typeface="+mn-ea"/>
              <a:cs typeface="+mn-cs"/>
            </a:rPr>
            <a:t>-Bank in third Country </a:t>
          </a:r>
          <a:endParaRPr lang="el-GR">
            <a:solidFill>
              <a:sysClr val="windowText" lastClr="000000"/>
            </a:solidFill>
            <a:effectLst/>
          </a:endParaRPr>
        </a:p>
        <a:p>
          <a:r>
            <a:rPr lang="en-US" sz="1100">
              <a:solidFill>
                <a:sysClr val="windowText" lastClr="000000"/>
              </a:solidFill>
              <a:effectLst/>
              <a:latin typeface="+mn-lt"/>
              <a:ea typeface="+mn-ea"/>
              <a:cs typeface="+mn-cs"/>
            </a:rPr>
            <a:t>-Qualifying</a:t>
          </a:r>
          <a:r>
            <a:rPr lang="en-US" sz="1100" baseline="0">
              <a:solidFill>
                <a:sysClr val="windowText" lastClr="000000"/>
              </a:solidFill>
              <a:effectLst/>
              <a:latin typeface="+mn-lt"/>
              <a:ea typeface="+mn-ea"/>
              <a:cs typeface="+mn-cs"/>
            </a:rPr>
            <a:t> Market Fund </a:t>
          </a:r>
          <a:endParaRPr lang="el-GR">
            <a:solidFill>
              <a:sysClr val="windowText" lastClr="000000"/>
            </a:solidFill>
            <a:effectLst/>
          </a:endParaRPr>
        </a:p>
        <a:p>
          <a:r>
            <a:rPr lang="en-US" sz="1100" baseline="0">
              <a:solidFill>
                <a:sysClr val="windowText" lastClr="000000"/>
              </a:solidFill>
              <a:effectLst/>
              <a:latin typeface="+mn-lt"/>
              <a:ea typeface="+mn-ea"/>
              <a:cs typeface="+mn-cs"/>
            </a:rPr>
            <a:t>-Payment Institution </a:t>
          </a:r>
          <a:endParaRPr lang="el-GR">
            <a:solidFill>
              <a:sysClr val="windowText" lastClr="000000"/>
            </a:solidFill>
            <a:effectLst/>
          </a:endParaRPr>
        </a:p>
        <a:p>
          <a:r>
            <a:rPr lang="en-US" sz="1100" baseline="0">
              <a:solidFill>
                <a:sysClr val="windowText" lastClr="000000"/>
              </a:solidFill>
              <a:effectLst/>
              <a:latin typeface="+mn-lt"/>
              <a:ea typeface="+mn-ea"/>
              <a:cs typeface="+mn-cs"/>
            </a:rPr>
            <a:t>-Investment Firm </a:t>
          </a:r>
        </a:p>
        <a:p>
          <a:r>
            <a:rPr lang="en-US" sz="1100" baseline="0">
              <a:solidFill>
                <a:sysClr val="windowText" lastClr="000000"/>
              </a:solidFill>
              <a:effectLst/>
              <a:latin typeface="+mn-lt"/>
              <a:ea typeface="+mn-ea"/>
              <a:cs typeface="+mn-cs"/>
            </a:rPr>
            <a:t>-Electronic Money Institution</a:t>
          </a:r>
        </a:p>
        <a:p>
          <a:r>
            <a:rPr lang="en-US" sz="1100" baseline="0">
              <a:solidFill>
                <a:sysClr val="windowText" lastClr="000000"/>
              </a:solidFill>
              <a:effectLst/>
              <a:latin typeface="+mn-lt"/>
              <a:ea typeface="+mn-ea"/>
              <a:cs typeface="+mn-cs"/>
            </a:rPr>
            <a:t>-Clearing House</a:t>
          </a:r>
        </a:p>
        <a:p>
          <a:r>
            <a:rPr lang="en-US" sz="1100" baseline="0">
              <a:solidFill>
                <a:sysClr val="windowText" lastClr="000000"/>
              </a:solidFill>
              <a:effectLst/>
              <a:latin typeface="+mn-lt"/>
              <a:ea typeface="+mn-ea"/>
              <a:cs typeface="+mn-cs"/>
            </a:rPr>
            <a:t>-Recognized Echange</a:t>
          </a:r>
          <a:endParaRPr lang="el-GR">
            <a:solidFill>
              <a:sysClr val="windowText" lastClr="000000"/>
            </a:solidFill>
            <a:effectLst/>
          </a:endParaRPr>
        </a:p>
        <a:p>
          <a:r>
            <a:rPr lang="en-US" sz="1100" baseline="0">
              <a:solidFill>
                <a:sysClr val="windowText" lastClr="000000"/>
              </a:solidFill>
              <a:effectLst/>
              <a:latin typeface="+mn-lt"/>
              <a:ea typeface="+mn-ea"/>
              <a:cs typeface="+mn-cs"/>
            </a:rPr>
            <a:t>-Other </a:t>
          </a:r>
          <a:endParaRPr lang="el-GR">
            <a:solidFill>
              <a:sysClr val="windowText" lastClr="000000"/>
            </a:solidFill>
            <a:effectLst/>
          </a:endParaRPr>
        </a:p>
        <a:p>
          <a:endParaRPr lang="el-GR" sz="1100"/>
        </a:p>
      </xdr:txBody>
    </xdr:sp>
    <xdr:clientData/>
  </xdr:twoCellAnchor>
  <xdr:twoCellAnchor>
    <xdr:from>
      <xdr:col>1</xdr:col>
      <xdr:colOff>1514475</xdr:colOff>
      <xdr:row>46</xdr:row>
      <xdr:rowOff>57149</xdr:rowOff>
    </xdr:from>
    <xdr:to>
      <xdr:col>9</xdr:col>
      <xdr:colOff>0</xdr:colOff>
      <xdr:row>52</xdr:row>
      <xdr:rowOff>0</xdr:rowOff>
    </xdr:to>
    <xdr:sp macro="" textlink="">
      <xdr:nvSpPr>
        <xdr:cNvPr id="6" name="TextBox 5"/>
        <xdr:cNvSpPr txBox="1"/>
      </xdr:nvSpPr>
      <xdr:spPr>
        <a:xfrm>
          <a:off x="1943100" y="13382624"/>
          <a:ext cx="5324475" cy="2667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r>
            <a:rPr lang="en-US" sz="1100"/>
            <a:t>→ Value</a:t>
          </a:r>
          <a:r>
            <a:rPr lang="en-US" sz="1100" baseline="0"/>
            <a:t> is the mark to market values of all financial instruments, as at the reference date.</a:t>
          </a:r>
        </a:p>
        <a:p>
          <a:r>
            <a:rPr lang="en-US" sz="1100" baseline="0">
              <a:solidFill>
                <a:schemeClr val="dk1"/>
              </a:solidFill>
              <a:effectLst/>
              <a:latin typeface="+mn-lt"/>
              <a:ea typeface="+mn-ea"/>
              <a:cs typeface="+mn-cs"/>
            </a:rPr>
            <a:t>→ For </a:t>
          </a:r>
          <a:r>
            <a:rPr lang="en-US" sz="1100" b="1" baseline="0">
              <a:solidFill>
                <a:schemeClr val="dk1"/>
              </a:solidFill>
              <a:effectLst/>
              <a:latin typeface="+mn-lt"/>
              <a:ea typeface="+mn-ea"/>
              <a:cs typeface="+mn-cs"/>
            </a:rPr>
            <a:t>CFDs</a:t>
          </a:r>
          <a:r>
            <a:rPr lang="en-US" sz="1100" baseline="0">
              <a:solidFill>
                <a:schemeClr val="dk1"/>
              </a:solidFill>
              <a:effectLst/>
              <a:latin typeface="+mn-lt"/>
              <a:ea typeface="+mn-ea"/>
              <a:cs typeface="+mn-cs"/>
            </a:rPr>
            <a:t> the value is the value of the notional value, as at the reference date.</a:t>
          </a:r>
          <a:endParaRPr lang="en-US" sz="1100" baseline="0"/>
        </a:p>
        <a:p>
          <a:r>
            <a:rPr lang="en-US" sz="1100" baseline="0">
              <a:solidFill>
                <a:schemeClr val="dk1"/>
              </a:solidFill>
              <a:effectLst/>
              <a:latin typeface="+mn-lt"/>
              <a:ea typeface="+mn-ea"/>
              <a:cs typeface="+mn-cs"/>
            </a:rPr>
            <a:t>→ </a:t>
          </a:r>
          <a:r>
            <a:rPr lang="en-US" sz="1100" b="1" baseline="0">
              <a:solidFill>
                <a:schemeClr val="dk1"/>
              </a:solidFill>
              <a:effectLst/>
              <a:latin typeface="+mn-lt"/>
              <a:ea typeface="+mn-ea"/>
              <a:cs typeface="+mn-cs"/>
            </a:rPr>
            <a:t>C</a:t>
          </a:r>
          <a:r>
            <a:rPr lang="en-US" sz="1100" b="1">
              <a:solidFill>
                <a:schemeClr val="dk1"/>
              </a:solidFill>
              <a:effectLst/>
              <a:latin typeface="+mn-lt"/>
              <a:ea typeface="+mn-ea"/>
              <a:cs typeface="+mn-cs"/>
            </a:rPr>
            <a:t>lients’ CFDs long and short positions</a:t>
          </a:r>
          <a:r>
            <a:rPr lang="en-US" sz="1100" b="0">
              <a:solidFill>
                <a:schemeClr val="dk1"/>
              </a:solidFill>
              <a:effectLst/>
              <a:latin typeface="+mn-lt"/>
              <a:ea typeface="+mn-ea"/>
              <a:cs typeface="+mn-cs"/>
            </a:rPr>
            <a:t>, in the same CFDs instrument, must be netted     </a:t>
          </a:r>
        </a:p>
        <a:p>
          <a:r>
            <a:rPr lang="en-US" sz="1100" b="0">
              <a:solidFill>
                <a:schemeClr val="dk1"/>
              </a:solidFill>
              <a:effectLst/>
              <a:latin typeface="+mn-lt"/>
              <a:ea typeface="+mn-ea"/>
              <a:cs typeface="+mn-cs"/>
            </a:rPr>
            <a:t>     when calculating the CFDs notional value.</a:t>
          </a:r>
          <a:r>
            <a:rPr lang="en-US" sz="1100" b="0" baseline="0">
              <a:solidFill>
                <a:schemeClr val="dk1"/>
              </a:solidFill>
              <a:effectLst/>
              <a:latin typeface="+mn-lt"/>
              <a:ea typeface="+mn-ea"/>
              <a:cs typeface="+mn-cs"/>
            </a:rPr>
            <a:t> I</a:t>
          </a:r>
          <a:r>
            <a:rPr lang="en-US" sz="1100" b="0">
              <a:solidFill>
                <a:schemeClr val="dk1"/>
              </a:solidFill>
              <a:effectLst/>
              <a:latin typeface="+mn-lt"/>
              <a:ea typeface="+mn-ea"/>
              <a:cs typeface="+mn-cs"/>
            </a:rPr>
            <a:t>f the end result is a short notional position </a:t>
          </a:r>
        </a:p>
        <a:p>
          <a:r>
            <a:rPr lang="en-US" sz="1100" b="0">
              <a:solidFill>
                <a:schemeClr val="dk1"/>
              </a:solidFill>
              <a:effectLst/>
              <a:latin typeface="+mn-lt"/>
              <a:ea typeface="+mn-ea"/>
              <a:cs typeface="+mn-cs"/>
            </a:rPr>
            <a:t>     in a specific CFDs instrument, then the respective figure must be included in the </a:t>
          </a:r>
        </a:p>
        <a:p>
          <a:r>
            <a:rPr lang="en-US" sz="1100" b="0">
              <a:solidFill>
                <a:schemeClr val="dk1"/>
              </a:solidFill>
              <a:effectLst/>
              <a:latin typeface="+mn-lt"/>
              <a:ea typeface="+mn-ea"/>
              <a:cs typeface="+mn-cs"/>
            </a:rPr>
            <a:t>     calculation of the CFDs value, as an absolute value.</a:t>
          </a:r>
        </a:p>
        <a:p>
          <a:r>
            <a:rPr lang="en-US" sz="1100" baseline="0">
              <a:solidFill>
                <a:schemeClr val="dk1"/>
              </a:solidFill>
              <a:effectLst/>
              <a:latin typeface="+mn-lt"/>
              <a:ea typeface="+mn-ea"/>
              <a:cs typeface="+mn-cs"/>
            </a:rPr>
            <a:t>→ </a:t>
          </a:r>
          <a:r>
            <a:rPr lang="en-US" sz="1100" b="1" baseline="0">
              <a:solidFill>
                <a:schemeClr val="dk1"/>
              </a:solidFill>
              <a:effectLst/>
              <a:latin typeface="+mn-lt"/>
              <a:ea typeface="+mn-ea"/>
              <a:cs typeface="+mn-cs"/>
            </a:rPr>
            <a:t>Repos and Reverse Repos </a:t>
          </a:r>
          <a:r>
            <a:rPr lang="en-US" sz="1100" baseline="0">
              <a:solidFill>
                <a:schemeClr val="dk1"/>
              </a:solidFill>
              <a:effectLst/>
              <a:latin typeface="+mn-lt"/>
              <a:ea typeface="+mn-ea"/>
              <a:cs typeface="+mn-cs"/>
            </a:rPr>
            <a:t>must be included in this figure.</a:t>
          </a:r>
          <a:endParaRPr lang="el-GR">
            <a:effectLst/>
          </a:endParaRPr>
        </a:p>
        <a:p>
          <a:r>
            <a:rPr lang="en-US" sz="1100" baseline="0">
              <a:solidFill>
                <a:schemeClr val="dk1"/>
              </a:solidFill>
              <a:effectLst/>
              <a:latin typeface="+mn-lt"/>
              <a:ea typeface="+mn-ea"/>
              <a:cs typeface="+mn-cs"/>
            </a:rPr>
            <a:t>→ If the CIF is active then this figure </a:t>
          </a:r>
          <a:r>
            <a:rPr lang="en-US" sz="1100" b="1" baseline="0">
              <a:solidFill>
                <a:schemeClr val="dk1"/>
              </a:solidFill>
              <a:effectLst/>
              <a:latin typeface="+mn-lt"/>
              <a:ea typeface="+mn-ea"/>
              <a:cs typeface="+mn-cs"/>
            </a:rPr>
            <a:t>should not be zero</a:t>
          </a:r>
          <a:r>
            <a:rPr lang="en-US" sz="1100" baseline="0">
              <a:solidFill>
                <a:schemeClr val="dk1"/>
              </a:solidFill>
              <a:effectLst/>
              <a:latin typeface="+mn-lt"/>
              <a:ea typeface="+mn-ea"/>
              <a:cs typeface="+mn-cs"/>
            </a:rPr>
            <a:t>.</a:t>
          </a:r>
          <a:endParaRPr lang="el-GR">
            <a:effectLst/>
          </a:endParaRPr>
        </a:p>
        <a:p>
          <a:endParaRPr lang="en-US" sz="1000" b="0" i="1" baseline="0"/>
        </a:p>
        <a:p>
          <a:r>
            <a:rPr lang="en-US" sz="1000" b="0" i="1" baseline="0"/>
            <a:t> In case you are a forex/binary company and you have closed and rolled over all your positions, you must give the final position at the reference day before actually transferring it to the next period. i.e. at 11.59.59... your position is 250.000.000 and at 12.00.00 is zero because you closed all your positions and rolled them over to the next period then report the 250.000.000 before the change of the period.</a:t>
          </a:r>
        </a:p>
        <a:p>
          <a:endParaRPr lang="el-GR" sz="1100"/>
        </a:p>
      </xdr:txBody>
    </xdr:sp>
    <xdr:clientData/>
  </xdr:twoCellAnchor>
  <xdr:twoCellAnchor>
    <xdr:from>
      <xdr:col>1</xdr:col>
      <xdr:colOff>1504949</xdr:colOff>
      <xdr:row>53</xdr:row>
      <xdr:rowOff>9526</xdr:rowOff>
    </xdr:from>
    <xdr:to>
      <xdr:col>8</xdr:col>
      <xdr:colOff>1647824</xdr:colOff>
      <xdr:row>59</xdr:row>
      <xdr:rowOff>95251</xdr:rowOff>
    </xdr:to>
    <xdr:sp macro="" textlink="">
      <xdr:nvSpPr>
        <xdr:cNvPr id="13" name="TextBox 12"/>
        <xdr:cNvSpPr txBox="1"/>
      </xdr:nvSpPr>
      <xdr:spPr>
        <a:xfrm>
          <a:off x="1952624" y="16316326"/>
          <a:ext cx="5324475"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solidFill>
                <a:schemeClr val="dk1"/>
              </a:solidFill>
              <a:effectLst/>
              <a:latin typeface="+mn-lt"/>
              <a:ea typeface="+mn-ea"/>
              <a:cs typeface="+mn-cs"/>
            </a:rPr>
            <a:t>‘payment institution’ </a:t>
          </a:r>
          <a:r>
            <a:rPr lang="en-US" sz="1100" b="0">
              <a:solidFill>
                <a:schemeClr val="dk1"/>
              </a:solidFill>
              <a:effectLst/>
              <a:latin typeface="+mn-lt"/>
              <a:ea typeface="+mn-ea"/>
              <a:cs typeface="+mn-cs"/>
            </a:rPr>
            <a:t>means a legal person that has been granted authorisation in accordance with Article 10 of Directive 2007/64/EC to provide and execute payment services throughout the Community; Please note that  you</a:t>
          </a:r>
          <a:r>
            <a:rPr lang="en-US" sz="1100" b="0" baseline="0">
              <a:solidFill>
                <a:schemeClr val="dk1"/>
              </a:solidFill>
              <a:effectLst/>
              <a:latin typeface="+mn-lt"/>
              <a:ea typeface="+mn-ea"/>
              <a:cs typeface="+mn-cs"/>
            </a:rPr>
            <a:t> should also include payment institutions located in a third country.</a:t>
          </a:r>
        </a:p>
        <a:p>
          <a:pPr marL="0" marR="0" indent="0" defTabSz="914400" eaLnBrk="1" fontAlgn="auto" latinLnBrk="0" hangingPunct="1">
            <a:lnSpc>
              <a:spcPct val="100000"/>
            </a:lnSpc>
            <a:spcBef>
              <a:spcPts val="0"/>
            </a:spcBef>
            <a:spcAft>
              <a:spcPts val="0"/>
            </a:spcAft>
            <a:buClrTx/>
            <a:buSzTx/>
            <a:buFontTx/>
            <a:buNone/>
            <a:tabLst/>
            <a:defRPr/>
          </a:pPr>
          <a:endParaRPr lang="el-GR" sz="1100"/>
        </a:p>
      </xdr:txBody>
    </xdr:sp>
    <xdr:clientData/>
  </xdr:twoCellAnchor>
  <xdr:twoCellAnchor>
    <xdr:from>
      <xdr:col>1</xdr:col>
      <xdr:colOff>1504950</xdr:colOff>
      <xdr:row>60</xdr:row>
      <xdr:rowOff>47624</xdr:rowOff>
    </xdr:from>
    <xdr:to>
      <xdr:col>9</xdr:col>
      <xdr:colOff>0</xdr:colOff>
      <xdr:row>65</xdr:row>
      <xdr:rowOff>57150</xdr:rowOff>
    </xdr:to>
    <xdr:sp macro="" textlink="">
      <xdr:nvSpPr>
        <xdr:cNvPr id="14" name="TextBox 13"/>
        <xdr:cNvSpPr txBox="1"/>
      </xdr:nvSpPr>
      <xdr:spPr>
        <a:xfrm>
          <a:off x="1933575" y="17430749"/>
          <a:ext cx="5334000" cy="962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’Electronic Money Institution’ </a:t>
          </a:r>
          <a:r>
            <a:rPr lang="en-US" sz="1100">
              <a:solidFill>
                <a:schemeClr val="dk1"/>
              </a:solidFill>
              <a:effectLst/>
              <a:latin typeface="+mn-lt"/>
              <a:ea typeface="+mn-ea"/>
              <a:cs typeface="+mn-cs"/>
            </a:rPr>
            <a:t>means a legal person that has been granted authorisation under Title II to issue electronic money (as per DIRECTIVE</a:t>
          </a:r>
          <a:r>
            <a:rPr lang="en-US" sz="1100" baseline="0">
              <a:solidFill>
                <a:schemeClr val="dk1"/>
              </a:solidFill>
              <a:effectLst/>
              <a:latin typeface="+mn-lt"/>
              <a:ea typeface="+mn-ea"/>
              <a:cs typeface="+mn-cs"/>
            </a:rPr>
            <a:t> 2009/110/EC OF THE EUROPEAN PARLIAMENT AND OF THE COUNCIL of 16 September 2009, </a:t>
          </a:r>
          <a:r>
            <a:rPr lang="en-US" sz="1100">
              <a:solidFill>
                <a:schemeClr val="dk1"/>
              </a:solidFill>
              <a:effectLst/>
              <a:latin typeface="+mn-lt"/>
              <a:ea typeface="+mn-ea"/>
              <a:cs typeface="+mn-cs"/>
            </a:rPr>
            <a:t>on the taking up, pursuit and prudential supervision of the business of electronic money institutions amending Directives 2005/60/EC and 2006/48/EC and repealing Directive 2000/46/EC, Article 2(1)).</a:t>
          </a:r>
        </a:p>
        <a:p>
          <a:endParaRPr lang="el-GR" sz="1100"/>
        </a:p>
      </xdr:txBody>
    </xdr:sp>
    <xdr:clientData/>
  </xdr:twoCellAnchor>
  <xdr:twoCellAnchor>
    <xdr:from>
      <xdr:col>1</xdr:col>
      <xdr:colOff>1485899</xdr:colOff>
      <xdr:row>65</xdr:row>
      <xdr:rowOff>180975</xdr:rowOff>
    </xdr:from>
    <xdr:to>
      <xdr:col>9</xdr:col>
      <xdr:colOff>9524</xdr:colOff>
      <xdr:row>70</xdr:row>
      <xdr:rowOff>104775</xdr:rowOff>
    </xdr:to>
    <xdr:sp macro="" textlink="">
      <xdr:nvSpPr>
        <xdr:cNvPr id="15" name="TextBox 14"/>
        <xdr:cNvSpPr txBox="1"/>
      </xdr:nvSpPr>
      <xdr:spPr>
        <a:xfrm>
          <a:off x="1933574" y="18792825"/>
          <a:ext cx="5362575" cy="876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Related are legal or natural persons that have close links. For the definition of "</a:t>
          </a:r>
          <a:r>
            <a:rPr lang="en-US" sz="1100" baseline="0">
              <a:solidFill>
                <a:sysClr val="windowText" lastClr="000000"/>
              </a:solidFill>
            </a:rPr>
            <a:t>close links"  please refer to Article 2 of Law 87(I)/2017.</a:t>
          </a:r>
          <a:endParaRPr lang="el-GR" sz="1100">
            <a:solidFill>
              <a:sysClr val="windowText" lastClr="000000"/>
            </a:solidFill>
          </a:endParaRPr>
        </a:p>
      </xdr:txBody>
    </xdr:sp>
    <xdr:clientData/>
  </xdr:twoCellAnchor>
  <xdr:twoCellAnchor>
    <xdr:from>
      <xdr:col>1</xdr:col>
      <xdr:colOff>1485899</xdr:colOff>
      <xdr:row>71</xdr:row>
      <xdr:rowOff>152400</xdr:rowOff>
    </xdr:from>
    <xdr:to>
      <xdr:col>8</xdr:col>
      <xdr:colOff>1647824</xdr:colOff>
      <xdr:row>75</xdr:row>
      <xdr:rowOff>95250</xdr:rowOff>
    </xdr:to>
    <xdr:sp macro="" textlink="">
      <xdr:nvSpPr>
        <xdr:cNvPr id="16" name="TextBox 15"/>
        <xdr:cNvSpPr txBox="1"/>
      </xdr:nvSpPr>
      <xdr:spPr>
        <a:xfrm>
          <a:off x="1933574" y="19907250"/>
          <a:ext cx="5343525" cy="895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a:t>
          </a:r>
          <a:r>
            <a:rPr lang="en-US" sz="1100" baseline="0"/>
            <a:t> is the cash used for opening a CFD position. Here the cumulative margins used for all clients' CFDs opening transactions must be given for the reference period .</a:t>
          </a:r>
          <a:endParaRPr lang="el-GR" sz="1100"/>
        </a:p>
      </xdr:txBody>
    </xdr:sp>
    <xdr:clientData/>
  </xdr:twoCellAnchor>
  <xdr:twoCellAnchor>
    <xdr:from>
      <xdr:col>1</xdr:col>
      <xdr:colOff>1490384</xdr:colOff>
      <xdr:row>11</xdr:row>
      <xdr:rowOff>142875</xdr:rowOff>
    </xdr:from>
    <xdr:to>
      <xdr:col>8</xdr:col>
      <xdr:colOff>1647266</xdr:colOff>
      <xdr:row>13</xdr:row>
      <xdr:rowOff>1162050</xdr:rowOff>
    </xdr:to>
    <xdr:sp macro="" textlink="">
      <xdr:nvSpPr>
        <xdr:cNvPr id="18" name="TextBox 17"/>
        <xdr:cNvSpPr txBox="1"/>
      </xdr:nvSpPr>
      <xdr:spPr>
        <a:xfrm>
          <a:off x="1919009" y="2933700"/>
          <a:ext cx="5338482" cy="151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The official definition of the term “resident of Cyprus” for statistical purposes can be found in the relevant Directive of the Central Bank of Cyprus in the following link: </a:t>
          </a:r>
          <a:r>
            <a:rPr lang="en-US" sz="1100" u="sng">
              <a:solidFill>
                <a:schemeClr val="dk1"/>
              </a:solidFill>
              <a:effectLst/>
              <a:latin typeface="+mn-lt"/>
              <a:ea typeface="+mn-ea"/>
              <a:cs typeface="+mn-cs"/>
              <a:hlinkClick xmlns:r="http://schemas.openxmlformats.org/officeDocument/2006/relationships" r:id=""/>
            </a:rPr>
            <a:t>http://www.centralbank.gov.cy/media/STDRE_RESIDENTDEFINITION-2008.pdf</a:t>
          </a:r>
          <a:endParaRPr lang="el-GR" sz="1100">
            <a:solidFill>
              <a:schemeClr val="dk1"/>
            </a:solidFill>
            <a:effectLst/>
            <a:latin typeface="+mn-lt"/>
            <a:ea typeface="+mn-ea"/>
            <a:cs typeface="+mn-cs"/>
          </a:endParaRPr>
        </a:p>
        <a:p>
          <a:r>
            <a:rPr lang="en-US" sz="1100">
              <a:solidFill>
                <a:schemeClr val="dk1"/>
              </a:solidFill>
              <a:effectLst/>
              <a:latin typeface="+mn-lt"/>
              <a:ea typeface="+mn-ea"/>
              <a:cs typeface="+mn-cs"/>
            </a:rPr>
            <a:t>In brief, </a:t>
          </a:r>
          <a:endParaRPr lang="el-GR" sz="1100">
            <a:solidFill>
              <a:schemeClr val="dk1"/>
            </a:solidFill>
            <a:effectLst/>
            <a:latin typeface="+mn-lt"/>
            <a:ea typeface="+mn-ea"/>
            <a:cs typeface="+mn-cs"/>
          </a:endParaRPr>
        </a:p>
        <a:p>
          <a:r>
            <a:rPr lang="en-US" sz="1100">
              <a:solidFill>
                <a:schemeClr val="dk1"/>
              </a:solidFill>
              <a:effectLst/>
              <a:latin typeface="+mn-lt"/>
              <a:ea typeface="+mn-ea"/>
              <a:cs typeface="+mn-cs"/>
            </a:rPr>
            <a:t>-a natural person is considered as resident of Cyprus if it resides or intends to reside in the Republic of Cyprus for at least one year</a:t>
          </a:r>
          <a:endParaRPr lang="el-GR" sz="1100">
            <a:solidFill>
              <a:schemeClr val="dk1"/>
            </a:solidFill>
            <a:effectLst/>
            <a:latin typeface="+mn-lt"/>
            <a:ea typeface="+mn-ea"/>
            <a:cs typeface="+mn-cs"/>
          </a:endParaRPr>
        </a:p>
        <a:p>
          <a:r>
            <a:rPr lang="en-US" sz="1100">
              <a:solidFill>
                <a:schemeClr val="dk1"/>
              </a:solidFill>
              <a:effectLst/>
              <a:latin typeface="+mn-lt"/>
              <a:ea typeface="+mn-ea"/>
              <a:cs typeface="+mn-cs"/>
            </a:rPr>
            <a:t>- organizations or enterprises of any legal form, are considered as resident of Cyprus if they are registered or established in the Republic of Cyprus.  </a:t>
          </a:r>
          <a:endParaRPr lang="el-GR" sz="1100">
            <a:solidFill>
              <a:schemeClr val="dk1"/>
            </a:solidFill>
            <a:effectLst/>
            <a:latin typeface="+mn-lt"/>
            <a:ea typeface="+mn-ea"/>
            <a:cs typeface="+mn-cs"/>
          </a:endParaRPr>
        </a:p>
      </xdr:txBody>
    </xdr:sp>
    <xdr:clientData/>
  </xdr:twoCellAnchor>
  <xdr:twoCellAnchor>
    <xdr:from>
      <xdr:col>2</xdr:col>
      <xdr:colOff>0</xdr:colOff>
      <xdr:row>77</xdr:row>
      <xdr:rowOff>0</xdr:rowOff>
    </xdr:from>
    <xdr:to>
      <xdr:col>8</xdr:col>
      <xdr:colOff>1638300</xdr:colOff>
      <xdr:row>78</xdr:row>
      <xdr:rowOff>171450</xdr:rowOff>
    </xdr:to>
    <xdr:sp macro="" textlink="">
      <xdr:nvSpPr>
        <xdr:cNvPr id="19" name="TextBox 18"/>
        <xdr:cNvSpPr txBox="1"/>
      </xdr:nvSpPr>
      <xdr:spPr>
        <a:xfrm>
          <a:off x="1952625" y="21526500"/>
          <a:ext cx="5295900"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OTC financial instruments are instruments that are traded in some context other than on a formal exchange.</a:t>
          </a:r>
          <a:endParaRPr lang="el-GR" sz="1100"/>
        </a:p>
      </xdr:txBody>
    </xdr:sp>
    <xdr:clientData/>
  </xdr:twoCellAnchor>
  <xdr:twoCellAnchor>
    <xdr:from>
      <xdr:col>2</xdr:col>
      <xdr:colOff>0</xdr:colOff>
      <xdr:row>81</xdr:row>
      <xdr:rowOff>1119</xdr:rowOff>
    </xdr:from>
    <xdr:to>
      <xdr:col>8</xdr:col>
      <xdr:colOff>1638300</xdr:colOff>
      <xdr:row>91</xdr:row>
      <xdr:rowOff>168089</xdr:rowOff>
    </xdr:to>
    <xdr:sp macro="" textlink="">
      <xdr:nvSpPr>
        <xdr:cNvPr id="20" name="TextBox 19"/>
        <xdr:cNvSpPr txBox="1"/>
      </xdr:nvSpPr>
      <xdr:spPr>
        <a:xfrm>
          <a:off x="1972235" y="21931031"/>
          <a:ext cx="5269006" cy="20719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Repo</a:t>
          </a:r>
          <a:r>
            <a:rPr lang="en-US" sz="1100" baseline="0"/>
            <a:t> refers to a repurchase agreement in which, one party sells an asset (e.g. a fixed-income security) to another party and commits to repurchase it from the another party at a future date.</a:t>
          </a:r>
        </a:p>
        <a:p>
          <a:endParaRPr lang="en-US" sz="800" baseline="0"/>
        </a:p>
        <a:p>
          <a:r>
            <a:rPr lang="en-GB" sz="1100" b="1" i="0" u="none" strike="noStrike">
              <a:solidFill>
                <a:schemeClr val="dk1"/>
              </a:solidFill>
              <a:effectLst/>
              <a:latin typeface="+mn-lt"/>
              <a:ea typeface="+mn-ea"/>
              <a:cs typeface="+mn-cs"/>
            </a:rPr>
            <a:t>Reverse Repo </a:t>
          </a:r>
          <a:r>
            <a:rPr lang="en-GB" sz="1100" b="0" i="0" u="none" strike="noStrike">
              <a:solidFill>
                <a:schemeClr val="dk1"/>
              </a:solidFill>
              <a:effectLst/>
              <a:latin typeface="+mn-lt"/>
              <a:ea typeface="+mn-ea"/>
              <a:cs typeface="+mn-cs"/>
            </a:rPr>
            <a:t>is the same repurchase agreement, as described</a:t>
          </a:r>
          <a:r>
            <a:rPr lang="en-GB" sz="1100" b="0" i="0" u="none" strike="noStrike" baseline="0">
              <a:solidFill>
                <a:schemeClr val="dk1"/>
              </a:solidFill>
              <a:effectLst/>
              <a:latin typeface="+mn-lt"/>
              <a:ea typeface="+mn-ea"/>
              <a:cs typeface="+mn-cs"/>
            </a:rPr>
            <a:t> above,</a:t>
          </a:r>
          <a:r>
            <a:rPr lang="en-GB" sz="1100" b="0" i="0" u="none" strike="noStrike">
              <a:solidFill>
                <a:schemeClr val="dk1"/>
              </a:solidFill>
              <a:effectLst/>
              <a:latin typeface="+mn-lt"/>
              <a:ea typeface="+mn-ea"/>
              <a:cs typeface="+mn-cs"/>
            </a:rPr>
            <a:t> from the buyer's viewpoint.  Hence, the seller executing the transaction above</a:t>
          </a:r>
          <a:r>
            <a:rPr lang="en-GB" sz="1100" b="0" i="0" u="none" strike="noStrike" baseline="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would describe it as a repo, while the buyer in the same transaction would describe it as a reverse repo.</a:t>
          </a:r>
          <a:r>
            <a:rPr lang="en-GB">
              <a:effectLst/>
            </a:rPr>
            <a:t> </a:t>
          </a:r>
        </a:p>
        <a:p>
          <a:endParaRPr lang="en-GB" sz="1100">
            <a:effectLst/>
          </a:endParaRPr>
        </a:p>
        <a:p>
          <a:r>
            <a:rPr lang="en-GB" sz="1100"/>
            <a:t>Regarding the </a:t>
          </a:r>
          <a:r>
            <a:rPr lang="en-GB" sz="1100" b="1"/>
            <a:t>volume of Repo/Reverse Repo transactions, </a:t>
          </a:r>
          <a:r>
            <a:rPr lang="en-GB" sz="1100" b="0"/>
            <a:t>please</a:t>
          </a:r>
          <a:r>
            <a:rPr lang="en-GB" sz="1100" b="1" baseline="0"/>
            <a:t> </a:t>
          </a:r>
          <a:r>
            <a:rPr lang="en-GB" sz="1100" b="0"/>
            <a:t>re</a:t>
          </a:r>
          <a:r>
            <a:rPr lang="en-GB" sz="1100"/>
            <a:t>port both parts of  an agreement (sell-open and buy-close or vice versa) as separate transactions, using each time</a:t>
          </a:r>
          <a:r>
            <a:rPr lang="en-GB" sz="1100" baseline="0"/>
            <a:t> the value of the cash leg of the transaction as the reporting volume.</a:t>
          </a:r>
          <a:endParaRPr lang="el-GR" sz="1100"/>
        </a:p>
      </xdr:txBody>
    </xdr:sp>
    <xdr:clientData/>
  </xdr:twoCellAnchor>
  <xdr:twoCellAnchor>
    <xdr:from>
      <xdr:col>2</xdr:col>
      <xdr:colOff>0</xdr:colOff>
      <xdr:row>94</xdr:row>
      <xdr:rowOff>0</xdr:rowOff>
    </xdr:from>
    <xdr:to>
      <xdr:col>8</xdr:col>
      <xdr:colOff>1638300</xdr:colOff>
      <xdr:row>102</xdr:row>
      <xdr:rowOff>104775</xdr:rowOff>
    </xdr:to>
    <xdr:sp macro="" textlink="">
      <xdr:nvSpPr>
        <xdr:cNvPr id="22" name="TextBox 21"/>
        <xdr:cNvSpPr txBox="1"/>
      </xdr:nvSpPr>
      <xdr:spPr>
        <a:xfrm>
          <a:off x="2228850" y="24145875"/>
          <a:ext cx="5810250" cy="1628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t>Clients' Account Balance </a:t>
          </a:r>
          <a:r>
            <a:rPr lang="en-US" sz="1100" baseline="0"/>
            <a:t>has the following definitions for CFDs/Binaries and Traditional CIFs, respectively:</a:t>
          </a:r>
        </a:p>
        <a:p>
          <a:endParaRPr lang="en-US" sz="800" baseline="0"/>
        </a:p>
        <a:p>
          <a:r>
            <a:rPr lang="en-GB" sz="1100" b="1" i="0" u="none" strike="noStrike">
              <a:solidFill>
                <a:schemeClr val="dk1"/>
              </a:solidFill>
              <a:effectLst/>
              <a:latin typeface="+mn-lt"/>
              <a:ea typeface="+mn-ea"/>
              <a:cs typeface="+mn-cs"/>
            </a:rPr>
            <a:t>CFDs/Binaries CIFs Account Balance: </a:t>
          </a:r>
          <a:r>
            <a:rPr lang="en-GB" sz="1100" b="0" i="0" u="none" strike="noStrike">
              <a:solidFill>
                <a:schemeClr val="dk1"/>
              </a:solidFill>
              <a:effectLst/>
              <a:latin typeface="+mn-lt"/>
              <a:ea typeface="+mn-ea"/>
              <a:cs typeface="+mn-cs"/>
            </a:rPr>
            <a:t>this is the clients'</a:t>
          </a:r>
          <a:r>
            <a:rPr lang="en-GB" sz="1100" b="0" i="0" u="none" strike="noStrike" baseline="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'equity'</a:t>
          </a:r>
          <a:r>
            <a:rPr lang="en-GB" sz="1100" b="0" i="0" u="none" strike="noStrike" baseline="0">
              <a:solidFill>
                <a:schemeClr val="dk1"/>
              </a:solidFill>
              <a:effectLst/>
              <a:latin typeface="+mn-lt"/>
              <a:ea typeface="+mn-ea"/>
              <a:cs typeface="+mn-cs"/>
            </a:rPr>
            <a:t> amount i.e. the total cash amount that clients can withdraw from their accounts if they decide to close all their open positions and ask to withdraw their total cash balance</a:t>
          </a:r>
          <a:r>
            <a:rPr lang="en-GB" sz="1100" b="0" i="0" u="none" strike="noStrike">
              <a:solidFill>
                <a:schemeClr val="dk1"/>
              </a:solidFill>
              <a:effectLst/>
              <a:latin typeface="+mn-lt"/>
              <a:ea typeface="+mn-ea"/>
              <a:cs typeface="+mn-cs"/>
            </a:rPr>
            <a:t>.</a:t>
          </a:r>
          <a:r>
            <a:rPr lang="en-GB">
              <a:effectLst/>
            </a:rPr>
            <a:t> </a:t>
          </a:r>
        </a:p>
        <a:p>
          <a:endParaRPr lang="en-GB" sz="1100">
            <a:effectLst/>
          </a:endParaRPr>
        </a:p>
        <a:p>
          <a:r>
            <a:rPr lang="en-GB" sz="1100" b="1"/>
            <a:t>Traditional CIFs Account Balance: </a:t>
          </a:r>
          <a:r>
            <a:rPr lang="en-GB" sz="1100" b="1" baseline="0"/>
            <a:t> </a:t>
          </a:r>
          <a:r>
            <a:rPr lang="en-GB" sz="1100" b="0" baseline="0"/>
            <a:t>this is the clients' cash amount availble for trading or immediate withdrawal.</a:t>
          </a:r>
          <a:endParaRPr lang="el-GR" sz="1100" b="0"/>
        </a:p>
      </xdr:txBody>
    </xdr:sp>
    <xdr:clientData/>
  </xdr:twoCellAnchor>
  <xdr:twoCellAnchor>
    <xdr:from>
      <xdr:col>2</xdr:col>
      <xdr:colOff>0</xdr:colOff>
      <xdr:row>106</xdr:row>
      <xdr:rowOff>1119</xdr:rowOff>
    </xdr:from>
    <xdr:to>
      <xdr:col>8</xdr:col>
      <xdr:colOff>1638300</xdr:colOff>
      <xdr:row>117</xdr:row>
      <xdr:rowOff>76199</xdr:rowOff>
    </xdr:to>
    <xdr:sp macro="" textlink="">
      <xdr:nvSpPr>
        <xdr:cNvPr id="24" name="TextBox 23"/>
        <xdr:cNvSpPr txBox="1"/>
      </xdr:nvSpPr>
      <xdr:spPr>
        <a:xfrm>
          <a:off x="2228850" y="25975794"/>
          <a:ext cx="5810250" cy="618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This is the </a:t>
          </a:r>
          <a:r>
            <a:rPr lang="en-US" sz="1100" b="1" baseline="0"/>
            <a:t>cumulative</a:t>
          </a:r>
          <a:r>
            <a:rPr lang="en-US" sz="1100" baseline="0"/>
            <a:t> Total Clients' Realised Profit/(Loss) for the </a:t>
          </a:r>
          <a:r>
            <a:rPr lang="en-US" sz="1100" b="1" baseline="0"/>
            <a:t>reference period</a:t>
          </a:r>
          <a:r>
            <a:rPr lang="en-US" sz="1100" baseline="0"/>
            <a:t>. i.e for the 3 months reference period.</a:t>
          </a:r>
        </a:p>
        <a:p>
          <a:r>
            <a:rPr lang="en-US" sz="1100" b="1" baseline="0"/>
            <a:t>For CIFs that they do not deal in CFDs and/or Binaries, these cells are NOT applicable.</a:t>
          </a:r>
        </a:p>
        <a:p>
          <a:endParaRPr lang="en-US" sz="800" baseline="0"/>
        </a:p>
      </xdr:txBody>
    </xdr:sp>
    <xdr:clientData/>
  </xdr:twoCellAnchor>
  <xdr:twoCellAnchor>
    <xdr:from>
      <xdr:col>1</xdr:col>
      <xdr:colOff>1514475</xdr:colOff>
      <xdr:row>118</xdr:row>
      <xdr:rowOff>19050</xdr:rowOff>
    </xdr:from>
    <xdr:to>
      <xdr:col>8</xdr:col>
      <xdr:colOff>1638300</xdr:colOff>
      <xdr:row>130</xdr:row>
      <xdr:rowOff>152400</xdr:rowOff>
    </xdr:to>
    <xdr:sp macro="" textlink="">
      <xdr:nvSpPr>
        <xdr:cNvPr id="29" name="TextBox 28"/>
        <xdr:cNvSpPr txBox="1"/>
      </xdr:nvSpPr>
      <xdr:spPr>
        <a:xfrm>
          <a:off x="1943100" y="26727150"/>
          <a:ext cx="5305425" cy="66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This is the Total Clients' Unrealised Profit/(Loss) </a:t>
          </a:r>
          <a:r>
            <a:rPr lang="en-US" sz="1100" b="1" baseline="0"/>
            <a:t>as at the reference date</a:t>
          </a:r>
          <a:r>
            <a:rPr lang="en-US" sz="1100" baseline="0"/>
            <a:t>.  </a:t>
          </a:r>
        </a:p>
        <a:p>
          <a:r>
            <a:rPr lang="en-US" sz="1100" b="1" baseline="0"/>
            <a:t>For CIFs that they do not deal in CFDs and/or Binaries, these cells are NOT applicable.</a:t>
          </a:r>
        </a:p>
        <a:p>
          <a:endParaRPr lang="en-US" sz="800" baseline="0"/>
        </a:p>
      </xdr:txBody>
    </xdr:sp>
    <xdr:clientData/>
  </xdr:twoCellAnchor>
  <xdr:twoCellAnchor>
    <xdr:from>
      <xdr:col>1</xdr:col>
      <xdr:colOff>1504950</xdr:colOff>
      <xdr:row>132</xdr:row>
      <xdr:rowOff>28574</xdr:rowOff>
    </xdr:from>
    <xdr:to>
      <xdr:col>8</xdr:col>
      <xdr:colOff>1628775</xdr:colOff>
      <xdr:row>138</xdr:row>
      <xdr:rowOff>47625</xdr:rowOff>
    </xdr:to>
    <xdr:sp macro="" textlink="">
      <xdr:nvSpPr>
        <xdr:cNvPr id="21" name="TextBox 20"/>
        <xdr:cNvSpPr txBox="1"/>
      </xdr:nvSpPr>
      <xdr:spPr>
        <a:xfrm>
          <a:off x="1933575" y="27651074"/>
          <a:ext cx="5305425" cy="11620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ysClr val="windowText" lastClr="000000"/>
              </a:solidFill>
              <a:effectLst/>
              <a:latin typeface="+mn-lt"/>
              <a:ea typeface="+mn-ea"/>
              <a:cs typeface="+mn-cs"/>
            </a:rPr>
            <a:t>'Recognised Exchange' </a:t>
          </a:r>
          <a:r>
            <a:rPr lang="en-US" sz="1100">
              <a:solidFill>
                <a:sysClr val="windowText" lastClr="000000"/>
              </a:solidFill>
              <a:effectLst/>
              <a:latin typeface="+mn-lt"/>
              <a:ea typeface="+mn-ea"/>
              <a:cs typeface="+mn-cs"/>
            </a:rPr>
            <a:t>means an exchange which meets all of the following conditions: </a:t>
          </a:r>
        </a:p>
        <a:p>
          <a:r>
            <a:rPr lang="en-US" sz="1100">
              <a:solidFill>
                <a:sysClr val="windowText" lastClr="000000"/>
              </a:solidFill>
              <a:effectLst/>
              <a:latin typeface="+mn-lt"/>
              <a:ea typeface="+mn-ea"/>
              <a:cs typeface="+mn-cs"/>
            </a:rPr>
            <a:t>(a) it is a regulated market; </a:t>
          </a:r>
        </a:p>
        <a:p>
          <a:r>
            <a:rPr lang="en-US" sz="1100">
              <a:solidFill>
                <a:sysClr val="windowText" lastClr="000000"/>
              </a:solidFill>
              <a:effectLst/>
              <a:latin typeface="+mn-lt"/>
              <a:ea typeface="+mn-ea"/>
              <a:cs typeface="+mn-cs"/>
            </a:rPr>
            <a:t>(b) it has a clearing mechanism whereby contracts listed in Annex II are subject to daily margin requirements which, in the opinion of the competent authorities, provide appropriate protection (as per Regulation (EU) no 575/2013</a:t>
          </a:r>
          <a:r>
            <a:rPr lang="en-US" sz="1100" baseline="0">
              <a:solidFill>
                <a:sysClr val="windowText" lastClr="000000"/>
              </a:solidFill>
              <a:effectLst/>
              <a:latin typeface="+mn-lt"/>
              <a:ea typeface="+mn-ea"/>
              <a:cs typeface="+mn-cs"/>
            </a:rPr>
            <a:t> of the European Parliament and of the Council of 26 June 2013, </a:t>
          </a:r>
          <a:r>
            <a:rPr lang="en-US" sz="1100">
              <a:solidFill>
                <a:sysClr val="windowText" lastClr="000000"/>
              </a:solidFill>
              <a:effectLst/>
              <a:latin typeface="+mn-lt"/>
              <a:ea typeface="+mn-ea"/>
              <a:cs typeface="+mn-cs"/>
            </a:rPr>
            <a:t>article 4,(1)(72)).</a:t>
          </a:r>
        </a:p>
        <a:p>
          <a:endParaRPr lang="en-US" sz="800" baseline="0"/>
        </a:p>
      </xdr:txBody>
    </xdr:sp>
    <xdr:clientData/>
  </xdr:twoCellAnchor>
  <xdr:twoCellAnchor>
    <xdr:from>
      <xdr:col>1</xdr:col>
      <xdr:colOff>1514475</xdr:colOff>
      <xdr:row>139</xdr:row>
      <xdr:rowOff>66674</xdr:rowOff>
    </xdr:from>
    <xdr:to>
      <xdr:col>8</xdr:col>
      <xdr:colOff>1638300</xdr:colOff>
      <xdr:row>144</xdr:row>
      <xdr:rowOff>104775</xdr:rowOff>
    </xdr:to>
    <xdr:sp macro="" textlink="">
      <xdr:nvSpPr>
        <xdr:cNvPr id="23" name="TextBox 22"/>
        <xdr:cNvSpPr txBox="1"/>
      </xdr:nvSpPr>
      <xdr:spPr>
        <a:xfrm>
          <a:off x="1943100" y="29603699"/>
          <a:ext cx="5305425" cy="990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effectLst/>
              <a:latin typeface="+mn-lt"/>
              <a:ea typeface="+mn-ea"/>
              <a:cs typeface="+mn-cs"/>
            </a:rPr>
            <a:t>This is the </a:t>
          </a:r>
          <a:r>
            <a:rPr lang="en-US" sz="1100" b="1">
              <a:solidFill>
                <a:sysClr val="windowText" lastClr="000000"/>
              </a:solidFill>
              <a:effectLst/>
              <a:latin typeface="+mn-lt"/>
              <a:ea typeface="+mn-ea"/>
              <a:cs typeface="+mn-cs"/>
            </a:rPr>
            <a:t>‘Clearing House' </a:t>
          </a:r>
          <a:r>
            <a:rPr lang="en-US" sz="1100" b="1" baseline="0">
              <a:solidFill>
                <a:sysClr val="windowText" lastClr="000000"/>
              </a:solidFill>
              <a:effectLst/>
              <a:latin typeface="+mn-lt"/>
              <a:ea typeface="+mn-ea"/>
              <a:cs typeface="+mn-cs"/>
            </a:rPr>
            <a:t> </a:t>
          </a:r>
          <a:r>
            <a:rPr lang="en-US" sz="1100">
              <a:solidFill>
                <a:sysClr val="windowText" lastClr="000000"/>
              </a:solidFill>
              <a:effectLst/>
              <a:latin typeface="+mn-lt"/>
              <a:ea typeface="+mn-ea"/>
              <a:cs typeface="+mn-cs"/>
            </a:rPr>
            <a:t>through which transactions may be cleared, includes an authorised central counterparty (i.e. a CCP authorised or recognised under EMIR) and a </a:t>
          </a:r>
          <a:r>
            <a:rPr lang="en-US" sz="1100" u="none" strike="noStrike">
              <a:solidFill>
                <a:sysClr val="windowText" lastClr="000000"/>
              </a:solidFill>
              <a:effectLst/>
              <a:latin typeface="+mn-lt"/>
              <a:ea typeface="+mn-ea"/>
              <a:cs typeface="+mn-cs"/>
            </a:rPr>
            <a:t>CCP</a:t>
          </a:r>
          <a:r>
            <a:rPr lang="en-US" sz="1100">
              <a:solidFill>
                <a:sysClr val="windowText" lastClr="000000"/>
              </a:solidFill>
              <a:effectLst/>
              <a:latin typeface="+mn-lt"/>
              <a:ea typeface="+mn-ea"/>
              <a:cs typeface="+mn-cs"/>
            </a:rPr>
            <a:t> (i.e. a legal person that interposes itself between the counterparties to the contracts traded on one or more financial markets, becoming the buyer to every seller and the seller to every buyer, as defined in article 2(1) of EMIR).</a:t>
          </a:r>
        </a:p>
        <a:p>
          <a:endParaRPr lang="en-US" sz="800" baseline="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285750</xdr:colOff>
      <xdr:row>0</xdr:row>
      <xdr:rowOff>0</xdr:rowOff>
    </xdr:from>
    <xdr:to>
      <xdr:col>5</xdr:col>
      <xdr:colOff>551841</xdr:colOff>
      <xdr:row>4</xdr:row>
      <xdr:rowOff>123825</xdr:rowOff>
    </xdr:to>
    <xdr:pic>
      <xdr:nvPicPr>
        <xdr:cNvPr id="2"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172200" y="0"/>
          <a:ext cx="1485291" cy="962025"/>
        </a:xfrm>
        <a:prstGeom prst="rect">
          <a:avLst/>
        </a:prstGeom>
        <a:noFill/>
      </xdr:spPr>
    </xdr:pic>
    <xdr:clientData/>
  </xdr:twoCellAnchor>
  <xdr:twoCellAnchor>
    <xdr:from>
      <xdr:col>0</xdr:col>
      <xdr:colOff>0</xdr:colOff>
      <xdr:row>287</xdr:row>
      <xdr:rowOff>44450</xdr:rowOff>
    </xdr:from>
    <xdr:to>
      <xdr:col>5</xdr:col>
      <xdr:colOff>555624</xdr:colOff>
      <xdr:row>313</xdr:row>
      <xdr:rowOff>38100</xdr:rowOff>
    </xdr:to>
    <xdr:sp macro="" textlink="">
      <xdr:nvSpPr>
        <xdr:cNvPr id="3" name="TextBox 2"/>
        <xdr:cNvSpPr txBox="1"/>
      </xdr:nvSpPr>
      <xdr:spPr>
        <a:xfrm>
          <a:off x="0" y="54775100"/>
          <a:ext cx="7661274" cy="4565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chemeClr val="dk1"/>
              </a:solidFill>
              <a:effectLst/>
              <a:latin typeface="+mn-lt"/>
              <a:ea typeface="+mn-ea"/>
              <a:cs typeface="+mn-cs"/>
            </a:rPr>
            <a:t>FI-1</a:t>
          </a:r>
          <a:r>
            <a:rPr lang="en-US"/>
            <a:t> -</a:t>
          </a:r>
          <a:r>
            <a:rPr lang="en-US" sz="1100" b="0" i="0" u="none" strike="noStrike">
              <a:solidFill>
                <a:schemeClr val="dk1"/>
              </a:solidFill>
              <a:effectLst/>
              <a:latin typeface="+mn-lt"/>
              <a:ea typeface="+mn-ea"/>
              <a:cs typeface="+mn-cs"/>
            </a:rPr>
            <a:t>Transferable Securities</a:t>
          </a:r>
          <a:r>
            <a:rPr lang="en-US"/>
            <a:t> </a:t>
          </a:r>
          <a:r>
            <a:rPr lang="en-US" sz="1100" b="0" i="0" u="none" strike="noStrike">
              <a:solidFill>
                <a:schemeClr val="dk1"/>
              </a:solidFill>
              <a:effectLst/>
              <a:latin typeface="+mn-lt"/>
              <a:ea typeface="+mn-ea"/>
              <a:cs typeface="+mn-cs"/>
            </a:rPr>
            <a:t> </a:t>
          </a:r>
          <a:r>
            <a:rPr lang="en-US"/>
            <a:t> </a:t>
          </a:r>
        </a:p>
        <a:p>
          <a:r>
            <a:rPr lang="en-US" sz="1400" b="1" i="0" u="none" strike="noStrike">
              <a:solidFill>
                <a:schemeClr val="dk1"/>
              </a:solidFill>
              <a:effectLst/>
              <a:latin typeface="+mn-lt"/>
              <a:ea typeface="+mn-ea"/>
              <a:cs typeface="+mn-cs"/>
            </a:rPr>
            <a:t>FI-2</a:t>
          </a:r>
          <a:r>
            <a:rPr lang="en-US"/>
            <a:t> -</a:t>
          </a:r>
          <a:r>
            <a:rPr lang="en-US" sz="1100" b="0" i="0" u="none" strike="noStrike">
              <a:solidFill>
                <a:schemeClr val="dk1"/>
              </a:solidFill>
              <a:effectLst/>
              <a:latin typeface="+mn-lt"/>
              <a:ea typeface="+mn-ea"/>
              <a:cs typeface="+mn-cs"/>
            </a:rPr>
            <a:t>Money-market instruments</a:t>
          </a:r>
          <a:r>
            <a:rPr lang="en-US"/>
            <a:t> </a:t>
          </a:r>
        </a:p>
        <a:p>
          <a:r>
            <a:rPr lang="en-US" sz="1400" b="1" i="0" u="none" strike="noStrike">
              <a:solidFill>
                <a:schemeClr val="dk1"/>
              </a:solidFill>
              <a:effectLst/>
              <a:latin typeface="+mn-lt"/>
              <a:ea typeface="+mn-ea"/>
              <a:cs typeface="+mn-cs"/>
            </a:rPr>
            <a:t>FI-3</a:t>
          </a:r>
          <a:r>
            <a:rPr lang="en-US" sz="1100" b="0" i="0" u="none" strike="noStrike">
              <a:solidFill>
                <a:schemeClr val="dk1"/>
              </a:solidFill>
              <a:effectLst/>
              <a:latin typeface="+mn-lt"/>
              <a:ea typeface="+mn-ea"/>
              <a:cs typeface="+mn-cs"/>
            </a:rPr>
            <a:t>-</a:t>
          </a:r>
          <a:r>
            <a:rPr lang="en-US"/>
            <a:t> </a:t>
          </a:r>
          <a:r>
            <a:rPr lang="en-US" sz="1100" b="0" i="0" u="none" strike="noStrike">
              <a:solidFill>
                <a:schemeClr val="dk1"/>
              </a:solidFill>
              <a:effectLst/>
              <a:latin typeface="+mn-lt"/>
              <a:ea typeface="+mn-ea"/>
              <a:cs typeface="+mn-cs"/>
            </a:rPr>
            <a:t>Units in collective investment undertakings</a:t>
          </a:r>
        </a:p>
        <a:p>
          <a:r>
            <a:rPr lang="en-US" sz="1400" b="1" i="0" u="none" strike="noStrike">
              <a:solidFill>
                <a:schemeClr val="dk1"/>
              </a:solidFill>
              <a:effectLst/>
              <a:latin typeface="+mn-lt"/>
              <a:ea typeface="+mn-ea"/>
              <a:cs typeface="+mn-cs"/>
            </a:rPr>
            <a:t>FI-4-</a:t>
          </a:r>
          <a:r>
            <a:rPr lang="en-US"/>
            <a:t> </a:t>
          </a:r>
          <a:r>
            <a:rPr lang="en-US" sz="1100" b="0" i="0" u="none" strike="noStrike">
              <a:solidFill>
                <a:schemeClr val="dk1"/>
              </a:solidFill>
              <a:effectLst/>
              <a:latin typeface="+mn-lt"/>
              <a:ea typeface="+mn-ea"/>
              <a:cs typeface="+mn-cs"/>
            </a:rPr>
            <a:t>Options, futures,swaps, forward rate agreements and any other derivative contracts relating to securities,currencies,interest rates or yields, or other derivative instruments,financial indices or financial measures which may be settled physically or in cash.</a:t>
          </a:r>
          <a:r>
            <a:rPr lang="en-US"/>
            <a:t> </a:t>
          </a:r>
        </a:p>
        <a:p>
          <a:r>
            <a:rPr lang="en-US" sz="1400" b="1"/>
            <a:t>FI-5</a:t>
          </a:r>
          <a:r>
            <a:rPr lang="en-US" sz="1100"/>
            <a:t>-Options, futures,swaps,forward rate agreements and any other derivative contracts relating to commodities that must be settled in cash or</a:t>
          </a:r>
          <a:r>
            <a:rPr lang="en-US" sz="1100" baseline="0"/>
            <a:t> may be settled in cash at the option of one of the parties (otherwise than by reason of a default or other termination event).</a:t>
          </a:r>
        </a:p>
        <a:p>
          <a:r>
            <a:rPr lang="en-US" sz="1400" b="1" baseline="0"/>
            <a:t>FI-6</a:t>
          </a:r>
          <a:r>
            <a:rPr lang="en-US" sz="1100" baseline="0"/>
            <a:t>-Options,futures,swaps,and any other derivative contract relating to commodities that can be physically settled provided that they are traded on a regulated market or/and an MTF.</a:t>
          </a:r>
        </a:p>
        <a:p>
          <a:r>
            <a:rPr lang="en-US" sz="1400" b="1" baseline="0"/>
            <a:t>FI-7</a:t>
          </a:r>
          <a:r>
            <a:rPr lang="en-US" sz="1100" baseline="0"/>
            <a:t>-Options,futures,swaps,forwards and any other derivative contracts relating to commodities,that can be physically settled not otherwise mentioned in paragraph 6 of Part III and not being for commercial purposes,which have the characteristics of other derivative financial intruments,having regard to whether,inter alia,they are cleared and settled through recognised clearing houses or are subject to regular margin calls.</a:t>
          </a:r>
        </a:p>
        <a:p>
          <a:r>
            <a:rPr lang="en-US" sz="1400" b="1" baseline="0"/>
            <a:t>FI-8</a:t>
          </a:r>
          <a:r>
            <a:rPr lang="en-US" sz="1100" baseline="0"/>
            <a:t>-Deivative instruments for the transfer of credit risk.</a:t>
          </a:r>
        </a:p>
        <a:p>
          <a:r>
            <a:rPr lang="en-US" sz="1400" b="1" baseline="0"/>
            <a:t>FI-9</a:t>
          </a:r>
          <a:r>
            <a:rPr lang="en-US" sz="1100" baseline="0"/>
            <a:t>-Financial contracts for differences.</a:t>
          </a:r>
        </a:p>
        <a:p>
          <a:r>
            <a:rPr lang="en-US" sz="1400" b="1" baseline="0"/>
            <a:t>FI-10</a:t>
          </a:r>
          <a:r>
            <a:rPr lang="en-US" sz="1100" baseline="0"/>
            <a:t>-Options,futures,swaps,forward rate agreements and any other derivative contracts relating to climate variables,freight rates,emission allowances or inflation rates or other official economic statistics that must be settled in cash or may be settled in cash at the option of one of the parties (otherwise than by reason of a default or other termination event), as well as any other derivative contract relating to assets,rights,obligations,indices and measures not otherwise mentioned in this Part,which have the characteristics of other derivative financial instruments,having regard to whether, inter alia,they are traded on a regulated market or an MTF, are cleared and settled through recognised clearing houses or are subject to margin calls.</a:t>
          </a:r>
        </a:p>
        <a:p>
          <a:r>
            <a:rPr lang="en-US" sz="1400" b="1">
              <a:solidFill>
                <a:schemeClr val="dk1"/>
              </a:solidFill>
              <a:effectLst/>
              <a:latin typeface="+mn-lt"/>
              <a:ea typeface="+mn-ea"/>
              <a:cs typeface="+mn-cs"/>
            </a:rPr>
            <a:t>FI-11</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Emission allowances consisting of any units recognized for compliance with the requirements of Directive 2003/87/EC.</a:t>
          </a:r>
          <a:endParaRPr lang="el-G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2217643</xdr:colOff>
      <xdr:row>0</xdr:row>
      <xdr:rowOff>28575</xdr:rowOff>
    </xdr:from>
    <xdr:to>
      <xdr:col>3</xdr:col>
      <xdr:colOff>3702934</xdr:colOff>
      <xdr:row>4</xdr:row>
      <xdr:rowOff>66675</xdr:rowOff>
    </xdr:to>
    <xdr:pic>
      <xdr:nvPicPr>
        <xdr:cNvPr id="3"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418168" y="28575"/>
          <a:ext cx="1485291" cy="84772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76200</xdr:colOff>
      <xdr:row>0</xdr:row>
      <xdr:rowOff>0</xdr:rowOff>
    </xdr:from>
    <xdr:to>
      <xdr:col>10</xdr:col>
      <xdr:colOff>904266</xdr:colOff>
      <xdr:row>2</xdr:row>
      <xdr:rowOff>9525</xdr:rowOff>
    </xdr:to>
    <xdr:pic>
      <xdr:nvPicPr>
        <xdr:cNvPr id="2"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6143625" y="0"/>
          <a:ext cx="1485291" cy="9620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1285875</xdr:colOff>
      <xdr:row>0</xdr:row>
      <xdr:rowOff>19050</xdr:rowOff>
    </xdr:from>
    <xdr:to>
      <xdr:col>6</xdr:col>
      <xdr:colOff>1457325</xdr:colOff>
      <xdr:row>4</xdr:row>
      <xdr:rowOff>114299</xdr:rowOff>
    </xdr:to>
    <xdr:pic>
      <xdr:nvPicPr>
        <xdr:cNvPr id="2"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7391400" y="19050"/>
          <a:ext cx="1676400" cy="106679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114299</xdr:colOff>
      <xdr:row>0</xdr:row>
      <xdr:rowOff>0</xdr:rowOff>
    </xdr:from>
    <xdr:to>
      <xdr:col>7</xdr:col>
      <xdr:colOff>628649</xdr:colOff>
      <xdr:row>4</xdr:row>
      <xdr:rowOff>180974</xdr:rowOff>
    </xdr:to>
    <xdr:pic>
      <xdr:nvPicPr>
        <xdr:cNvPr id="4"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7896224" y="0"/>
          <a:ext cx="2009775" cy="11334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585107</xdr:colOff>
      <xdr:row>0</xdr:row>
      <xdr:rowOff>0</xdr:rowOff>
    </xdr:from>
    <xdr:to>
      <xdr:col>16</xdr:col>
      <xdr:colOff>876300</xdr:colOff>
      <xdr:row>1</xdr:row>
      <xdr:rowOff>857250</xdr:rowOff>
    </xdr:to>
    <xdr:pic>
      <xdr:nvPicPr>
        <xdr:cNvPr id="6"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14237607" y="0"/>
          <a:ext cx="2145393" cy="1121833"/>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839560</xdr:colOff>
      <xdr:row>0</xdr:row>
      <xdr:rowOff>1</xdr:rowOff>
    </xdr:from>
    <xdr:to>
      <xdr:col>12</xdr:col>
      <xdr:colOff>887184</xdr:colOff>
      <xdr:row>1</xdr:row>
      <xdr:rowOff>773907</xdr:rowOff>
    </xdr:to>
    <xdr:pic>
      <xdr:nvPicPr>
        <xdr:cNvPr id="2"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12043341" y="1"/>
          <a:ext cx="1976438" cy="103584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704850</xdr:colOff>
      <xdr:row>0</xdr:row>
      <xdr:rowOff>9525</xdr:rowOff>
    </xdr:from>
    <xdr:to>
      <xdr:col>11</xdr:col>
      <xdr:colOff>1075717</xdr:colOff>
      <xdr:row>3</xdr:row>
      <xdr:rowOff>387602</xdr:rowOff>
    </xdr:to>
    <xdr:pic>
      <xdr:nvPicPr>
        <xdr:cNvPr id="3"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12306300" y="9525"/>
          <a:ext cx="1485291" cy="102101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504825</xdr:colOff>
      <xdr:row>0</xdr:row>
      <xdr:rowOff>0</xdr:rowOff>
    </xdr:from>
    <xdr:to>
      <xdr:col>13</xdr:col>
      <xdr:colOff>1238250</xdr:colOff>
      <xdr:row>4</xdr:row>
      <xdr:rowOff>209549</xdr:rowOff>
    </xdr:to>
    <xdr:pic>
      <xdr:nvPicPr>
        <xdr:cNvPr id="2" name="Picture 15"/>
        <xdr:cNvPicPr>
          <a:picLocks noChangeAspect="1" noChangeArrowheads="1"/>
        </xdr:cNvPicPr>
      </xdr:nvPicPr>
      <xdr:blipFill>
        <a:blip xmlns:r="http://schemas.openxmlformats.org/officeDocument/2006/relationships" r:embed="rId1" cstate="print"/>
        <a:srcRect/>
        <a:stretch>
          <a:fillRect/>
        </a:stretch>
      </xdr:blipFill>
      <xdr:spPr bwMode="auto">
        <a:xfrm>
          <a:off x="14439900" y="0"/>
          <a:ext cx="2028825" cy="1162049"/>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64"/>
  <sheetViews>
    <sheetView tabSelected="1" zoomScaleNormal="100" zoomScaleSheetLayoutView="90" workbookViewId="0"/>
  </sheetViews>
  <sheetFormatPr defaultColWidth="9.140625" defaultRowHeight="15" x14ac:dyDescent="0.25"/>
  <cols>
    <col min="1" max="1" width="9.140625" style="13"/>
    <col min="2" max="2" width="10.85546875" style="13" customWidth="1"/>
    <col min="3" max="5" width="9.140625" style="13"/>
    <col min="6" max="6" width="11.28515625" style="13" customWidth="1"/>
    <col min="7" max="7" width="15.42578125" style="13" customWidth="1"/>
    <col min="8" max="12" width="9.140625" style="13"/>
    <col min="13" max="13" width="9.140625" style="13" customWidth="1"/>
    <col min="14" max="14" width="11" style="13" customWidth="1"/>
    <col min="15" max="16384" width="9.140625" style="13"/>
  </cols>
  <sheetData>
    <row r="1" spans="1:14" ht="21" x14ac:dyDescent="0.35">
      <c r="A1" s="1" t="s">
        <v>603</v>
      </c>
      <c r="B1" s="1"/>
      <c r="C1" s="229"/>
      <c r="D1" s="12"/>
      <c r="E1" s="12"/>
      <c r="F1" s="12"/>
      <c r="G1" s="12"/>
      <c r="H1" s="12"/>
      <c r="I1" s="12"/>
      <c r="J1" s="12"/>
      <c r="K1" s="12"/>
      <c r="L1" s="12"/>
      <c r="M1" s="12"/>
      <c r="N1" s="12"/>
    </row>
    <row r="2" spans="1:14" x14ac:dyDescent="0.25">
      <c r="A2" s="12"/>
      <c r="B2" s="12"/>
      <c r="C2" s="12"/>
      <c r="D2" s="12"/>
      <c r="E2" s="12"/>
      <c r="F2" s="12"/>
      <c r="G2" s="12"/>
      <c r="H2" s="12"/>
      <c r="I2" s="12"/>
      <c r="J2" s="12"/>
      <c r="K2" s="12"/>
      <c r="L2" s="12"/>
      <c r="M2" s="12"/>
      <c r="N2" s="12"/>
    </row>
    <row r="3" spans="1:14" ht="21" x14ac:dyDescent="0.35">
      <c r="A3" s="12"/>
      <c r="B3" s="12"/>
      <c r="C3" s="360" t="s">
        <v>434</v>
      </c>
      <c r="D3" s="360"/>
      <c r="E3" s="360"/>
      <c r="F3" s="360"/>
      <c r="G3" s="360"/>
      <c r="H3" s="360"/>
      <c r="I3" s="360"/>
      <c r="J3" s="360"/>
      <c r="K3" s="12"/>
      <c r="L3" s="12"/>
      <c r="M3" s="12"/>
      <c r="N3" s="12"/>
    </row>
    <row r="4" spans="1:14" x14ac:dyDescent="0.25">
      <c r="A4" s="12"/>
      <c r="B4" s="12"/>
      <c r="C4" s="12"/>
      <c r="D4" s="12"/>
      <c r="E4" s="12"/>
      <c r="F4" s="12"/>
      <c r="G4" s="12"/>
      <c r="H4" s="12"/>
      <c r="I4" s="12"/>
      <c r="J4" s="12"/>
      <c r="K4" s="12"/>
      <c r="L4" s="12"/>
      <c r="M4" s="12"/>
      <c r="N4" s="12"/>
    </row>
    <row r="5" spans="1:14" x14ac:dyDescent="0.25">
      <c r="A5" s="12"/>
      <c r="B5" s="12"/>
      <c r="C5" s="12"/>
      <c r="D5" s="12"/>
      <c r="E5" s="12"/>
      <c r="F5" s="12"/>
      <c r="G5" s="12"/>
      <c r="H5" s="12"/>
      <c r="I5" s="12"/>
      <c r="J5" s="12"/>
      <c r="K5" s="12"/>
      <c r="L5" s="12"/>
      <c r="M5" s="12"/>
      <c r="N5" s="12"/>
    </row>
    <row r="6" spans="1:14" ht="18.75" x14ac:dyDescent="0.3">
      <c r="A6" s="359" t="s">
        <v>413</v>
      </c>
      <c r="B6" s="359"/>
      <c r="C6" s="359"/>
      <c r="D6" s="359"/>
      <c r="E6" s="359"/>
      <c r="F6" s="359"/>
      <c r="G6" s="359"/>
      <c r="H6" s="359"/>
      <c r="I6" s="359"/>
      <c r="J6" s="359"/>
      <c r="K6" s="359"/>
      <c r="L6" s="359"/>
      <c r="M6" s="359"/>
      <c r="N6" s="359"/>
    </row>
    <row r="7" spans="1:14" x14ac:dyDescent="0.25">
      <c r="A7" s="12"/>
      <c r="B7" s="12"/>
      <c r="C7" s="12"/>
      <c r="D7" s="12"/>
      <c r="E7" s="12"/>
      <c r="F7" s="12"/>
      <c r="G7" s="12"/>
      <c r="H7" s="12"/>
      <c r="I7" s="12"/>
      <c r="J7" s="12"/>
      <c r="K7" s="12"/>
      <c r="L7" s="12"/>
      <c r="M7" s="12"/>
      <c r="N7" s="12"/>
    </row>
    <row r="8" spans="1:14" x14ac:dyDescent="0.25">
      <c r="A8" s="12"/>
      <c r="B8" s="12"/>
      <c r="C8" s="12"/>
      <c r="D8" s="12"/>
      <c r="E8" s="12"/>
      <c r="F8" s="12"/>
      <c r="G8" s="12"/>
      <c r="H8" s="12"/>
      <c r="I8" s="12"/>
      <c r="J8" s="12"/>
      <c r="K8" s="12"/>
      <c r="L8" s="12"/>
      <c r="M8" s="12"/>
      <c r="N8" s="12"/>
    </row>
    <row r="9" spans="1:14" x14ac:dyDescent="0.25">
      <c r="A9" s="12"/>
      <c r="B9" s="12"/>
      <c r="C9" s="12"/>
      <c r="D9" s="12"/>
      <c r="E9" s="12"/>
      <c r="F9" s="12"/>
      <c r="G9" s="12"/>
      <c r="H9" s="12"/>
      <c r="I9" s="12"/>
      <c r="J9" s="12"/>
      <c r="K9" s="12"/>
      <c r="L9" s="12"/>
      <c r="M9" s="12"/>
      <c r="N9" s="12"/>
    </row>
    <row r="10" spans="1:14" x14ac:dyDescent="0.25">
      <c r="A10" s="12"/>
      <c r="B10" s="12"/>
      <c r="C10" s="12"/>
      <c r="D10" s="12"/>
      <c r="E10" s="12"/>
      <c r="F10" s="12"/>
      <c r="G10" s="12"/>
      <c r="H10" s="12"/>
      <c r="I10" s="12"/>
      <c r="J10" s="12"/>
      <c r="K10" s="12"/>
      <c r="L10" s="12"/>
      <c r="M10" s="12"/>
      <c r="N10" s="12"/>
    </row>
    <row r="11" spans="1:14" x14ac:dyDescent="0.25">
      <c r="A11" s="12"/>
      <c r="B11" s="12"/>
      <c r="C11" s="12"/>
      <c r="D11" s="12"/>
      <c r="E11" s="12"/>
      <c r="F11" s="12"/>
      <c r="G11" s="12"/>
      <c r="H11" s="12"/>
      <c r="I11" s="12"/>
      <c r="J11" s="12"/>
      <c r="K11" s="12"/>
      <c r="L11" s="12"/>
      <c r="M11" s="12"/>
      <c r="N11" s="12"/>
    </row>
    <row r="12" spans="1:14" x14ac:dyDescent="0.25">
      <c r="A12" s="12"/>
      <c r="B12" s="12"/>
      <c r="C12" s="12"/>
      <c r="D12" s="12"/>
      <c r="E12" s="12"/>
      <c r="F12" s="12"/>
      <c r="G12" s="12"/>
      <c r="H12" s="12"/>
      <c r="I12" s="12"/>
      <c r="J12" s="12"/>
      <c r="K12" s="12"/>
      <c r="L12" s="12"/>
      <c r="M12" s="12"/>
      <c r="N12" s="12"/>
    </row>
    <row r="13" spans="1:14" x14ac:dyDescent="0.25">
      <c r="A13" s="12"/>
      <c r="B13" s="12"/>
      <c r="C13" s="12"/>
      <c r="D13" s="12"/>
      <c r="E13" s="12"/>
      <c r="F13" s="12"/>
      <c r="G13" s="12"/>
      <c r="H13" s="12"/>
      <c r="I13" s="12"/>
      <c r="J13" s="12"/>
      <c r="K13" s="12"/>
      <c r="L13" s="12"/>
      <c r="M13" s="12"/>
      <c r="N13" s="12"/>
    </row>
    <row r="14" spans="1:14" x14ac:dyDescent="0.25">
      <c r="A14" s="12"/>
      <c r="B14" s="12"/>
      <c r="C14" s="12"/>
      <c r="D14" s="12"/>
      <c r="E14" s="12"/>
      <c r="F14" s="12"/>
      <c r="G14" s="12"/>
      <c r="H14" s="12"/>
      <c r="I14" s="12"/>
      <c r="J14" s="12"/>
      <c r="K14" s="12"/>
      <c r="L14" s="12"/>
      <c r="M14" s="12"/>
      <c r="N14" s="12"/>
    </row>
    <row r="15" spans="1:14" x14ac:dyDescent="0.25">
      <c r="A15" s="12"/>
      <c r="B15" s="12"/>
      <c r="C15" s="12"/>
      <c r="D15" s="12"/>
      <c r="E15" s="12"/>
      <c r="F15" s="12"/>
      <c r="G15" s="12"/>
      <c r="H15" s="12"/>
      <c r="I15" s="12"/>
      <c r="J15" s="12"/>
      <c r="K15" s="12"/>
      <c r="L15" s="12"/>
      <c r="M15" s="12"/>
      <c r="N15" s="12"/>
    </row>
    <row r="16" spans="1:14" x14ac:dyDescent="0.25">
      <c r="A16" s="12"/>
      <c r="B16" s="12"/>
      <c r="C16" s="12"/>
      <c r="D16" s="12"/>
      <c r="E16" s="12"/>
      <c r="F16" s="12"/>
      <c r="G16" s="12"/>
      <c r="H16" s="12"/>
      <c r="I16" s="12"/>
      <c r="J16" s="12"/>
      <c r="K16" s="12"/>
      <c r="L16" s="12"/>
      <c r="M16" s="12"/>
      <c r="N16" s="12"/>
    </row>
    <row r="17" spans="1:14" x14ac:dyDescent="0.25">
      <c r="A17" s="12"/>
      <c r="B17" s="12"/>
      <c r="C17" s="12"/>
      <c r="D17" s="12"/>
      <c r="E17" s="12"/>
      <c r="F17" s="12"/>
      <c r="G17" s="12"/>
      <c r="H17" s="12"/>
      <c r="I17" s="12"/>
      <c r="J17" s="12"/>
      <c r="K17" s="12"/>
      <c r="L17" s="12"/>
      <c r="M17" s="12"/>
      <c r="N17" s="12"/>
    </row>
    <row r="18" spans="1:14" x14ac:dyDescent="0.25">
      <c r="A18" s="12"/>
      <c r="B18" s="12"/>
      <c r="C18" s="12"/>
      <c r="D18" s="12"/>
      <c r="E18" s="12"/>
      <c r="F18" s="12"/>
      <c r="G18" s="12"/>
      <c r="H18" s="12"/>
      <c r="I18" s="12"/>
      <c r="J18" s="12"/>
      <c r="K18" s="12"/>
      <c r="L18" s="12"/>
      <c r="M18" s="12"/>
      <c r="N18" s="12"/>
    </row>
    <row r="19" spans="1:14" x14ac:dyDescent="0.25">
      <c r="A19" s="12"/>
      <c r="B19" s="12"/>
      <c r="C19" s="12"/>
      <c r="D19" s="12"/>
      <c r="E19" s="12"/>
      <c r="F19" s="12"/>
      <c r="G19" s="12"/>
      <c r="H19" s="12"/>
      <c r="I19" s="12"/>
      <c r="J19" s="12"/>
      <c r="K19" s="12"/>
      <c r="L19" s="12"/>
      <c r="M19" s="12"/>
      <c r="N19" s="12"/>
    </row>
    <row r="20" spans="1:14" x14ac:dyDescent="0.25">
      <c r="A20" s="12"/>
      <c r="B20" s="12"/>
      <c r="C20" s="12"/>
      <c r="D20" s="12"/>
      <c r="E20" s="12"/>
      <c r="F20" s="12"/>
      <c r="G20" s="12"/>
      <c r="H20" s="12"/>
      <c r="I20" s="12"/>
      <c r="J20" s="12"/>
      <c r="K20" s="12"/>
      <c r="L20" s="12"/>
      <c r="M20" s="12"/>
      <c r="N20" s="12"/>
    </row>
    <row r="21" spans="1:14" x14ac:dyDescent="0.25">
      <c r="A21" s="12"/>
      <c r="B21" s="12"/>
      <c r="C21" s="12"/>
      <c r="D21" s="12"/>
      <c r="E21" s="12"/>
      <c r="F21" s="12"/>
      <c r="G21" s="12"/>
      <c r="H21" s="12"/>
      <c r="I21" s="12"/>
      <c r="J21" s="12"/>
      <c r="K21" s="12"/>
      <c r="L21" s="12"/>
      <c r="M21" s="12"/>
      <c r="N21" s="12"/>
    </row>
    <row r="22" spans="1:14" x14ac:dyDescent="0.25">
      <c r="A22" s="12"/>
      <c r="B22" s="12"/>
      <c r="C22" s="12"/>
      <c r="D22" s="12"/>
      <c r="E22" s="12"/>
      <c r="F22" s="12"/>
      <c r="G22" s="12"/>
      <c r="H22" s="12"/>
      <c r="I22" s="12"/>
      <c r="J22" s="12"/>
      <c r="K22" s="12"/>
      <c r="L22" s="12"/>
      <c r="M22" s="12"/>
      <c r="N22" s="12"/>
    </row>
    <row r="23" spans="1:14" x14ac:dyDescent="0.25">
      <c r="A23" s="12"/>
      <c r="B23" s="12"/>
      <c r="C23" s="12"/>
      <c r="D23" s="12"/>
      <c r="E23" s="12"/>
      <c r="F23" s="12"/>
      <c r="G23" s="12"/>
      <c r="H23" s="12"/>
      <c r="I23" s="12"/>
      <c r="J23" s="12"/>
      <c r="K23" s="12"/>
      <c r="L23" s="12"/>
      <c r="M23" s="12"/>
      <c r="N23" s="12"/>
    </row>
    <row r="24" spans="1:14" x14ac:dyDescent="0.25">
      <c r="A24" s="12"/>
      <c r="B24" s="12"/>
      <c r="C24" s="12"/>
      <c r="D24" s="12"/>
      <c r="E24" s="12"/>
      <c r="F24" s="12"/>
      <c r="G24" s="12"/>
      <c r="H24" s="12"/>
      <c r="I24" s="12"/>
      <c r="J24" s="12"/>
      <c r="K24" s="12"/>
      <c r="L24" s="12"/>
      <c r="M24" s="12"/>
      <c r="N24" s="12"/>
    </row>
    <row r="25" spans="1:14" x14ac:dyDescent="0.25">
      <c r="A25" s="12"/>
      <c r="B25" s="12"/>
      <c r="C25" s="12"/>
      <c r="D25" s="12"/>
      <c r="E25" s="12"/>
      <c r="F25" s="12"/>
      <c r="G25" s="12"/>
      <c r="H25" s="12"/>
      <c r="I25" s="12"/>
      <c r="J25" s="12"/>
      <c r="K25" s="12"/>
      <c r="L25" s="12"/>
      <c r="M25" s="12"/>
      <c r="N25" s="12"/>
    </row>
    <row r="26" spans="1:14" x14ac:dyDescent="0.25">
      <c r="A26" s="12"/>
      <c r="B26" s="12"/>
      <c r="C26" s="12"/>
      <c r="D26" s="12"/>
      <c r="E26" s="12"/>
      <c r="F26" s="12"/>
      <c r="G26" s="12"/>
      <c r="H26" s="12"/>
      <c r="I26" s="12"/>
      <c r="J26" s="12"/>
      <c r="K26" s="12"/>
      <c r="L26" s="12"/>
      <c r="M26" s="12"/>
      <c r="N26" s="12"/>
    </row>
    <row r="27" spans="1:14" x14ac:dyDescent="0.25">
      <c r="A27" s="12"/>
      <c r="B27" s="12"/>
      <c r="C27" s="12"/>
      <c r="D27" s="12"/>
      <c r="E27" s="12"/>
      <c r="F27" s="12"/>
      <c r="G27" s="12"/>
      <c r="H27" s="12"/>
      <c r="I27" s="12"/>
      <c r="J27" s="12"/>
      <c r="K27" s="12"/>
      <c r="L27" s="12"/>
      <c r="M27" s="12"/>
      <c r="N27" s="12"/>
    </row>
    <row r="28" spans="1:14" x14ac:dyDescent="0.25">
      <c r="A28" s="12"/>
      <c r="B28" s="12"/>
      <c r="C28" s="12"/>
      <c r="D28" s="12"/>
      <c r="E28" s="12"/>
      <c r="F28" s="12"/>
      <c r="G28" s="12"/>
      <c r="H28" s="12"/>
      <c r="I28" s="12"/>
      <c r="J28" s="12"/>
      <c r="K28" s="12"/>
      <c r="L28" s="12"/>
      <c r="M28" s="12"/>
      <c r="N28" s="12"/>
    </row>
    <row r="29" spans="1:14" ht="24" customHeight="1" x14ac:dyDescent="0.25">
      <c r="A29" s="12"/>
      <c r="B29" s="12"/>
      <c r="C29" s="12"/>
      <c r="D29" s="12"/>
      <c r="E29" s="12"/>
      <c r="F29" s="12"/>
      <c r="G29" s="12"/>
      <c r="H29" s="12"/>
      <c r="I29" s="12"/>
      <c r="J29" s="12"/>
      <c r="K29" s="12"/>
      <c r="L29" s="12"/>
      <c r="M29" s="12"/>
      <c r="N29" s="12"/>
    </row>
    <row r="30" spans="1:14" ht="23.25" x14ac:dyDescent="0.35">
      <c r="A30" s="230" t="s">
        <v>42</v>
      </c>
      <c r="B30" s="12"/>
      <c r="C30" s="12"/>
      <c r="D30" s="12"/>
      <c r="E30" s="12"/>
      <c r="F30" s="12"/>
      <c r="G30" s="12"/>
      <c r="H30" s="12"/>
      <c r="I30" s="12"/>
      <c r="J30" s="12"/>
      <c r="K30" s="12"/>
      <c r="L30" s="12"/>
      <c r="M30" s="12"/>
      <c r="N30" s="12"/>
    </row>
    <row r="31" spans="1:14" ht="15.75" x14ac:dyDescent="0.25">
      <c r="A31" s="231"/>
      <c r="B31" s="232" t="s">
        <v>43</v>
      </c>
      <c r="C31" s="6"/>
      <c r="D31" s="6"/>
      <c r="E31" s="6"/>
      <c r="F31" s="6"/>
      <c r="G31" s="6"/>
      <c r="H31" s="6"/>
      <c r="I31" s="12"/>
      <c r="J31" s="12"/>
      <c r="K31" s="12"/>
      <c r="L31" s="12"/>
      <c r="M31" s="12"/>
      <c r="N31" s="12"/>
    </row>
    <row r="32" spans="1:14" ht="15.75" x14ac:dyDescent="0.25">
      <c r="A32" s="233"/>
      <c r="B32" s="234" t="s">
        <v>44</v>
      </c>
      <c r="C32" s="6"/>
      <c r="D32" s="6"/>
      <c r="E32" s="6"/>
      <c r="F32" s="6"/>
      <c r="G32" s="6"/>
      <c r="H32" s="6"/>
      <c r="I32" s="12"/>
      <c r="J32" s="12"/>
      <c r="K32" s="12"/>
      <c r="L32" s="12"/>
      <c r="M32" s="12"/>
      <c r="N32" s="12"/>
    </row>
    <row r="33" spans="1:14" ht="15.75" x14ac:dyDescent="0.25">
      <c r="A33" s="235"/>
      <c r="B33" s="6" t="s">
        <v>415</v>
      </c>
      <c r="C33" s="6"/>
      <c r="D33" s="6"/>
      <c r="E33" s="6"/>
      <c r="F33" s="6"/>
      <c r="G33" s="6"/>
      <c r="H33" s="6"/>
      <c r="I33" s="12"/>
      <c r="J33" s="12"/>
      <c r="K33" s="12"/>
      <c r="L33" s="12"/>
      <c r="M33" s="12"/>
      <c r="N33" s="12"/>
    </row>
    <row r="34" spans="1:14" ht="15.75" x14ac:dyDescent="0.25">
      <c r="A34" s="236"/>
      <c r="B34" s="234" t="s">
        <v>414</v>
      </c>
      <c r="C34" s="6"/>
      <c r="D34" s="6"/>
      <c r="E34" s="6"/>
      <c r="F34" s="6"/>
      <c r="G34" s="6"/>
      <c r="H34" s="6"/>
      <c r="I34" s="12"/>
      <c r="J34" s="12"/>
      <c r="K34" s="12"/>
      <c r="L34" s="12"/>
      <c r="M34" s="12"/>
      <c r="N34" s="12"/>
    </row>
    <row r="35" spans="1:14" ht="15.75" x14ac:dyDescent="0.25">
      <c r="A35" s="237"/>
      <c r="B35" s="6" t="s">
        <v>406</v>
      </c>
      <c r="C35" s="6"/>
      <c r="D35" s="6"/>
      <c r="E35" s="6"/>
      <c r="F35" s="6"/>
      <c r="G35" s="6"/>
      <c r="H35" s="6"/>
      <c r="I35" s="12"/>
      <c r="J35" s="12"/>
      <c r="K35" s="12"/>
      <c r="L35" s="12"/>
      <c r="M35" s="12"/>
      <c r="N35" s="12"/>
    </row>
    <row r="36" spans="1:14" ht="15.75" x14ac:dyDescent="0.25">
      <c r="A36" s="12"/>
      <c r="B36" s="6"/>
      <c r="C36" s="6"/>
      <c r="D36" s="6"/>
      <c r="E36" s="6"/>
      <c r="F36" s="6"/>
      <c r="G36" s="6"/>
      <c r="H36" s="6"/>
      <c r="I36" s="12"/>
      <c r="J36" s="12"/>
      <c r="K36" s="12"/>
      <c r="L36" s="12"/>
      <c r="M36" s="12"/>
      <c r="N36" s="12"/>
    </row>
    <row r="37" spans="1:14" x14ac:dyDescent="0.25">
      <c r="A37" s="12"/>
      <c r="B37" s="12"/>
      <c r="C37" s="12"/>
      <c r="D37" s="12"/>
      <c r="E37" s="12"/>
      <c r="F37" s="12"/>
      <c r="G37" s="12"/>
      <c r="H37" s="12"/>
      <c r="I37" s="12"/>
      <c r="J37" s="12"/>
      <c r="K37" s="12"/>
      <c r="L37" s="12"/>
      <c r="M37" s="12"/>
      <c r="N37" s="12"/>
    </row>
    <row r="38" spans="1:14" x14ac:dyDescent="0.25">
      <c r="A38" s="12"/>
      <c r="B38" s="12"/>
      <c r="C38" s="12"/>
      <c r="D38" s="12"/>
      <c r="E38" s="12"/>
      <c r="F38" s="12"/>
      <c r="G38" s="12"/>
      <c r="H38" s="12"/>
      <c r="I38" s="12"/>
      <c r="J38" s="12"/>
      <c r="K38" s="12"/>
      <c r="L38" s="12"/>
      <c r="M38" s="12"/>
      <c r="N38" s="12"/>
    </row>
    <row r="39" spans="1:14" x14ac:dyDescent="0.25">
      <c r="A39" s="12"/>
      <c r="B39" s="12"/>
      <c r="C39" s="12"/>
      <c r="D39" s="12"/>
      <c r="E39" s="12"/>
      <c r="F39" s="12"/>
      <c r="G39" s="12"/>
      <c r="H39" s="12"/>
      <c r="I39" s="12"/>
      <c r="J39" s="12"/>
      <c r="K39" s="12"/>
      <c r="L39" s="12"/>
      <c r="M39" s="12"/>
      <c r="N39" s="12"/>
    </row>
    <row r="40" spans="1:14" x14ac:dyDescent="0.25">
      <c r="A40" s="12"/>
      <c r="B40" s="12"/>
      <c r="C40" s="12"/>
      <c r="D40" s="12"/>
      <c r="E40" s="12"/>
      <c r="F40" s="12"/>
      <c r="G40" s="12"/>
      <c r="H40" s="12"/>
      <c r="I40" s="12"/>
      <c r="J40" s="12"/>
      <c r="K40" s="12"/>
      <c r="L40" s="12"/>
      <c r="M40" s="12"/>
      <c r="N40" s="12"/>
    </row>
    <row r="41" spans="1:14" x14ac:dyDescent="0.25">
      <c r="A41" s="12"/>
      <c r="B41" s="12"/>
      <c r="C41" s="12"/>
      <c r="D41" s="12"/>
      <c r="E41" s="12"/>
      <c r="F41" s="12"/>
      <c r="G41" s="12"/>
      <c r="H41" s="12"/>
      <c r="I41" s="12"/>
      <c r="J41" s="12"/>
      <c r="K41" s="12"/>
      <c r="L41" s="12"/>
      <c r="M41" s="12"/>
      <c r="N41" s="12"/>
    </row>
    <row r="42" spans="1:14" x14ac:dyDescent="0.25">
      <c r="A42" s="12"/>
      <c r="B42" s="12"/>
      <c r="C42" s="12"/>
      <c r="D42" s="12"/>
      <c r="E42" s="12"/>
      <c r="F42" s="12"/>
      <c r="G42" s="12"/>
      <c r="H42" s="12"/>
      <c r="I42" s="12"/>
      <c r="J42" s="12"/>
      <c r="K42" s="12"/>
      <c r="L42" s="12"/>
      <c r="M42" s="12"/>
      <c r="N42" s="12"/>
    </row>
    <row r="43" spans="1:14" x14ac:dyDescent="0.25">
      <c r="A43" s="12"/>
      <c r="B43" s="12"/>
      <c r="C43" s="12"/>
      <c r="D43" s="12"/>
      <c r="E43" s="12"/>
      <c r="F43" s="12"/>
      <c r="G43" s="12"/>
      <c r="H43" s="12"/>
      <c r="I43" s="12"/>
      <c r="J43" s="12"/>
      <c r="K43" s="12"/>
      <c r="L43" s="12"/>
      <c r="M43" s="12"/>
      <c r="N43" s="12"/>
    </row>
    <row r="44" spans="1:14" x14ac:dyDescent="0.25">
      <c r="A44" s="12"/>
      <c r="B44" s="12"/>
      <c r="C44" s="12"/>
      <c r="D44" s="12"/>
      <c r="E44" s="12"/>
      <c r="F44" s="12"/>
      <c r="G44" s="12"/>
      <c r="H44" s="12"/>
      <c r="I44" s="12"/>
      <c r="J44" s="12"/>
      <c r="K44" s="12"/>
      <c r="L44" s="12"/>
      <c r="M44" s="12"/>
      <c r="N44" s="12"/>
    </row>
    <row r="45" spans="1:14" x14ac:dyDescent="0.25">
      <c r="A45" s="12"/>
      <c r="B45" s="12"/>
      <c r="C45" s="12"/>
      <c r="D45" s="12"/>
      <c r="E45" s="12"/>
      <c r="F45" s="12"/>
      <c r="G45" s="12"/>
      <c r="H45" s="12"/>
      <c r="I45" s="12"/>
      <c r="J45" s="12"/>
      <c r="K45" s="12"/>
      <c r="L45" s="12"/>
      <c r="M45" s="12"/>
      <c r="N45" s="12"/>
    </row>
    <row r="46" spans="1:14" x14ac:dyDescent="0.25">
      <c r="A46" s="12"/>
      <c r="B46" s="12"/>
      <c r="C46" s="12"/>
      <c r="D46" s="12"/>
      <c r="E46" s="12"/>
      <c r="F46" s="12"/>
      <c r="G46" s="12"/>
      <c r="H46" s="12"/>
      <c r="I46" s="12"/>
      <c r="J46" s="12"/>
      <c r="K46" s="12"/>
      <c r="L46" s="12"/>
      <c r="M46" s="12"/>
      <c r="N46" s="12"/>
    </row>
    <row r="47" spans="1:14" x14ac:dyDescent="0.25">
      <c r="A47" s="12"/>
      <c r="B47" s="12"/>
      <c r="C47" s="12"/>
      <c r="D47" s="12"/>
      <c r="E47" s="12"/>
      <c r="F47" s="12"/>
      <c r="G47" s="12"/>
      <c r="H47" s="12"/>
      <c r="I47" s="12"/>
      <c r="J47" s="12"/>
      <c r="K47" s="12"/>
      <c r="L47" s="12"/>
      <c r="M47" s="12"/>
      <c r="N47" s="12"/>
    </row>
    <row r="48" spans="1:14" x14ac:dyDescent="0.25">
      <c r="A48" s="12"/>
      <c r="B48" s="12"/>
      <c r="C48" s="12"/>
      <c r="D48" s="12"/>
      <c r="E48" s="12"/>
      <c r="F48" s="12"/>
      <c r="G48" s="12"/>
      <c r="H48" s="12"/>
      <c r="I48" s="12"/>
      <c r="J48" s="12"/>
      <c r="K48" s="12"/>
      <c r="L48" s="12"/>
      <c r="M48" s="12"/>
      <c r="N48" s="12"/>
    </row>
    <row r="49" spans="1:14" x14ac:dyDescent="0.25">
      <c r="A49" s="12"/>
      <c r="B49" s="12"/>
      <c r="C49" s="12"/>
      <c r="D49" s="12"/>
      <c r="E49" s="12"/>
      <c r="F49" s="12"/>
      <c r="G49" s="12"/>
      <c r="H49" s="12"/>
      <c r="I49" s="12"/>
      <c r="J49" s="12"/>
      <c r="K49" s="12"/>
      <c r="L49" s="12"/>
      <c r="M49" s="12"/>
      <c r="N49" s="12"/>
    </row>
    <row r="50" spans="1:14" x14ac:dyDescent="0.25">
      <c r="A50" s="12"/>
      <c r="B50" s="12"/>
      <c r="C50" s="12"/>
      <c r="D50" s="12"/>
      <c r="E50" s="12"/>
      <c r="F50" s="12"/>
      <c r="G50" s="12"/>
      <c r="H50" s="12"/>
      <c r="I50" s="12"/>
      <c r="J50" s="12"/>
      <c r="K50" s="12"/>
      <c r="L50" s="12"/>
      <c r="M50" s="12"/>
      <c r="N50" s="12"/>
    </row>
    <row r="51" spans="1:14" x14ac:dyDescent="0.25">
      <c r="A51" s="12"/>
      <c r="B51" s="12"/>
      <c r="C51" s="12"/>
      <c r="D51" s="12"/>
      <c r="E51" s="12"/>
      <c r="F51" s="12"/>
      <c r="G51" s="12"/>
      <c r="H51" s="12"/>
      <c r="I51" s="12"/>
      <c r="J51" s="12"/>
      <c r="K51" s="12"/>
      <c r="L51" s="12"/>
      <c r="M51" s="12"/>
      <c r="N51" s="12"/>
    </row>
    <row r="52" spans="1:14" x14ac:dyDescent="0.25">
      <c r="A52" s="12"/>
      <c r="B52" s="12"/>
      <c r="C52" s="12"/>
      <c r="D52" s="12"/>
      <c r="E52" s="12"/>
      <c r="F52" s="12"/>
      <c r="G52" s="12"/>
      <c r="H52" s="12"/>
      <c r="I52" s="12"/>
      <c r="J52" s="12"/>
      <c r="K52" s="12"/>
      <c r="L52" s="12"/>
      <c r="M52" s="12"/>
      <c r="N52" s="12"/>
    </row>
    <row r="53" spans="1:14" x14ac:dyDescent="0.25">
      <c r="A53" s="12"/>
      <c r="B53" s="12"/>
      <c r="C53" s="12"/>
      <c r="D53" s="12"/>
      <c r="E53" s="12"/>
      <c r="F53" s="12"/>
      <c r="G53" s="12"/>
      <c r="H53" s="12"/>
      <c r="I53" s="12"/>
      <c r="J53" s="12"/>
      <c r="K53" s="12"/>
      <c r="L53" s="12"/>
      <c r="M53" s="12"/>
      <c r="N53" s="12"/>
    </row>
    <row r="54" spans="1:14" x14ac:dyDescent="0.25">
      <c r="A54" s="12"/>
      <c r="B54" s="12"/>
      <c r="C54" s="12"/>
      <c r="D54" s="12"/>
      <c r="E54" s="12"/>
      <c r="F54" s="12"/>
      <c r="G54" s="12"/>
      <c r="H54" s="12"/>
      <c r="I54" s="12"/>
      <c r="J54" s="12"/>
      <c r="K54" s="12"/>
      <c r="L54" s="12"/>
      <c r="M54" s="12"/>
      <c r="N54" s="12"/>
    </row>
    <row r="55" spans="1:14" x14ac:dyDescent="0.25">
      <c r="A55" s="12"/>
      <c r="B55" s="12"/>
      <c r="C55" s="12"/>
      <c r="D55" s="12"/>
      <c r="E55" s="12"/>
      <c r="F55" s="12"/>
      <c r="G55" s="12"/>
      <c r="H55" s="12"/>
      <c r="I55" s="12"/>
      <c r="J55" s="12"/>
      <c r="K55" s="12"/>
      <c r="L55" s="12"/>
      <c r="M55" s="12"/>
      <c r="N55" s="12"/>
    </row>
    <row r="56" spans="1:14" x14ac:dyDescent="0.25">
      <c r="A56" s="12"/>
      <c r="B56" s="12"/>
      <c r="C56" s="12"/>
      <c r="D56" s="12"/>
      <c r="E56" s="12"/>
      <c r="F56" s="12"/>
      <c r="G56" s="12"/>
      <c r="H56" s="12"/>
      <c r="I56" s="12"/>
      <c r="J56" s="12"/>
      <c r="K56" s="12"/>
      <c r="L56" s="12"/>
      <c r="M56" s="12"/>
      <c r="N56" s="12"/>
    </row>
    <row r="57" spans="1:14" x14ac:dyDescent="0.25">
      <c r="A57" s="12"/>
      <c r="B57" s="12"/>
      <c r="C57" s="12"/>
      <c r="D57" s="12"/>
      <c r="E57" s="12"/>
      <c r="F57" s="12"/>
      <c r="G57" s="12"/>
      <c r="H57" s="12"/>
      <c r="I57" s="12"/>
      <c r="J57" s="12"/>
      <c r="K57" s="12"/>
      <c r="L57" s="12"/>
      <c r="M57" s="12"/>
      <c r="N57" s="12"/>
    </row>
    <row r="58" spans="1:14" x14ac:dyDescent="0.25">
      <c r="A58" s="12"/>
      <c r="B58" s="12"/>
      <c r="C58" s="12"/>
      <c r="D58" s="12"/>
      <c r="E58" s="12"/>
      <c r="F58" s="12"/>
      <c r="G58" s="12"/>
      <c r="H58" s="12"/>
      <c r="I58" s="12"/>
      <c r="J58" s="12"/>
      <c r="K58" s="12"/>
      <c r="L58" s="12"/>
      <c r="M58" s="12"/>
      <c r="N58" s="12"/>
    </row>
    <row r="59" spans="1:14" x14ac:dyDescent="0.25">
      <c r="A59" s="12"/>
      <c r="B59" s="12"/>
      <c r="C59" s="12"/>
      <c r="D59" s="12"/>
      <c r="E59" s="12"/>
      <c r="F59" s="12"/>
      <c r="G59" s="12"/>
      <c r="H59" s="12"/>
      <c r="I59" s="12"/>
      <c r="J59" s="12"/>
      <c r="K59" s="12"/>
      <c r="L59" s="12"/>
      <c r="M59" s="12"/>
      <c r="N59" s="12"/>
    </row>
    <row r="60" spans="1:14" x14ac:dyDescent="0.25">
      <c r="A60" s="12"/>
      <c r="B60" s="12"/>
      <c r="C60" s="12"/>
      <c r="D60" s="12"/>
      <c r="E60" s="12"/>
      <c r="F60" s="12"/>
      <c r="G60" s="12"/>
      <c r="H60" s="12"/>
      <c r="I60" s="12"/>
      <c r="J60" s="12"/>
      <c r="K60" s="12"/>
      <c r="L60" s="12"/>
      <c r="M60" s="12"/>
      <c r="N60" s="12"/>
    </row>
    <row r="61" spans="1:14" x14ac:dyDescent="0.25">
      <c r="A61" s="12"/>
      <c r="B61" s="12"/>
      <c r="C61" s="12"/>
      <c r="D61" s="12"/>
      <c r="E61" s="12"/>
      <c r="F61" s="12"/>
      <c r="G61" s="12"/>
      <c r="H61" s="12"/>
      <c r="I61" s="12"/>
      <c r="J61" s="12"/>
      <c r="K61" s="12"/>
      <c r="L61" s="12"/>
      <c r="M61" s="12"/>
      <c r="N61" s="12"/>
    </row>
    <row r="62" spans="1:14" x14ac:dyDescent="0.25">
      <c r="A62" s="12"/>
      <c r="B62" s="12"/>
      <c r="C62" s="12"/>
      <c r="D62" s="12"/>
      <c r="E62" s="12"/>
      <c r="F62" s="12"/>
      <c r="G62" s="12"/>
      <c r="H62" s="12"/>
      <c r="I62" s="12"/>
      <c r="J62" s="12"/>
      <c r="K62" s="12"/>
      <c r="L62" s="12"/>
      <c r="M62" s="12"/>
      <c r="N62" s="12"/>
    </row>
    <row r="63" spans="1:14" x14ac:dyDescent="0.25">
      <c r="A63" s="12"/>
      <c r="B63" s="12"/>
      <c r="C63" s="12"/>
      <c r="D63" s="12"/>
      <c r="E63" s="12"/>
      <c r="F63" s="12"/>
      <c r="G63" s="12"/>
      <c r="H63" s="12"/>
      <c r="I63" s="12"/>
      <c r="J63" s="12"/>
      <c r="K63" s="12"/>
      <c r="L63" s="12"/>
      <c r="M63" s="12"/>
      <c r="N63" s="12"/>
    </row>
    <row r="64" spans="1:14" x14ac:dyDescent="0.25">
      <c r="A64" s="12"/>
      <c r="B64" s="12"/>
      <c r="C64" s="12"/>
      <c r="D64" s="12"/>
      <c r="E64" s="12"/>
      <c r="F64" s="12"/>
      <c r="G64" s="12"/>
      <c r="H64" s="12"/>
      <c r="I64" s="12"/>
      <c r="J64" s="12"/>
      <c r="K64" s="12"/>
      <c r="L64" s="12"/>
      <c r="M64" s="12"/>
      <c r="N64" s="12"/>
    </row>
  </sheetData>
  <sheetProtection algorithmName="SHA-512" hashValue="pErgbO8hXNEeKkwW1WbhyC+Uquvub4Zjxb1CgakFU+iAvFlsLw7/tobwP3LtAB0H6cWQTohjbvr4NwEbnECVPg==" saltValue="CDRSUkASBTwvXjKzTPc0DQ==" spinCount="100000" sheet="1" objects="1" scenarios="1"/>
  <mergeCells count="2">
    <mergeCell ref="A6:N6"/>
    <mergeCell ref="C3:J3"/>
  </mergeCells>
  <pageMargins left="0.7" right="0.7" top="0.75" bottom="0.75" header="0.3" footer="0.3"/>
  <pageSetup scale="64"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G64"/>
  <sheetViews>
    <sheetView showGridLines="0" zoomScaleNormal="100" workbookViewId="0"/>
  </sheetViews>
  <sheetFormatPr defaultColWidth="9.140625" defaultRowHeight="15" x14ac:dyDescent="0.25"/>
  <cols>
    <col min="1" max="1" width="4.140625" style="13" customWidth="1"/>
    <col min="2" max="2" width="71.42578125" style="13" customWidth="1"/>
    <col min="3" max="3" width="21.140625" style="13" customWidth="1"/>
    <col min="4" max="4" width="1.5703125" style="13" customWidth="1"/>
    <col min="5" max="5" width="21.140625" style="13" customWidth="1"/>
    <col min="6" max="10" width="9.140625" style="13" customWidth="1"/>
    <col min="11" max="16384" width="9.140625" style="13"/>
  </cols>
  <sheetData>
    <row r="1" spans="1:5" ht="18" customHeight="1" x14ac:dyDescent="0.35">
      <c r="A1" s="1" t="s">
        <v>603</v>
      </c>
      <c r="B1" s="1"/>
      <c r="C1" s="57"/>
      <c r="D1" s="57"/>
      <c r="E1" s="57"/>
    </row>
    <row r="2" spans="1:5" ht="18" customHeight="1" x14ac:dyDescent="0.25">
      <c r="A2" s="57"/>
      <c r="B2" s="57"/>
      <c r="C2" s="57"/>
      <c r="D2" s="57"/>
      <c r="E2" s="57"/>
    </row>
    <row r="3" spans="1:5" ht="18" customHeight="1" x14ac:dyDescent="0.25">
      <c r="A3" s="349">
        <f>'General Info'!D22</f>
        <v>0</v>
      </c>
      <c r="B3" s="350"/>
      <c r="C3" s="57"/>
      <c r="D3" s="57"/>
      <c r="E3" s="57"/>
    </row>
    <row r="4" spans="1:5" ht="18" customHeight="1" x14ac:dyDescent="0.25">
      <c r="A4" s="57"/>
      <c r="B4" s="57"/>
      <c r="C4" s="57"/>
      <c r="D4" s="57"/>
      <c r="E4" s="57"/>
    </row>
    <row r="5" spans="1:5" ht="18" customHeight="1" x14ac:dyDescent="0.25">
      <c r="A5" s="57"/>
      <c r="B5" s="57"/>
      <c r="C5" s="57"/>
      <c r="D5" s="57"/>
      <c r="E5" s="57"/>
    </row>
    <row r="6" spans="1:5" ht="18" customHeight="1" x14ac:dyDescent="0.3">
      <c r="A6" s="370" t="s">
        <v>423</v>
      </c>
      <c r="B6" s="370"/>
      <c r="C6" s="370"/>
      <c r="D6" s="344"/>
      <c r="E6" s="344"/>
    </row>
    <row r="7" spans="1:5" ht="18" customHeight="1" x14ac:dyDescent="0.25">
      <c r="A7" s="24" t="s">
        <v>85</v>
      </c>
      <c r="B7" s="57"/>
      <c r="C7" s="57"/>
      <c r="D7" s="57"/>
      <c r="E7" s="57"/>
    </row>
    <row r="8" spans="1:5" x14ac:dyDescent="0.25">
      <c r="A8" s="109"/>
      <c r="B8" s="167"/>
      <c r="C8" s="57"/>
      <c r="D8" s="57"/>
      <c r="E8" s="57"/>
    </row>
    <row r="9" spans="1:5" x14ac:dyDescent="0.25">
      <c r="A9" s="109"/>
      <c r="B9" s="167"/>
      <c r="C9" s="57"/>
      <c r="D9" s="57"/>
      <c r="E9" s="57"/>
    </row>
    <row r="10" spans="1:5" x14ac:dyDescent="0.25">
      <c r="A10" s="64"/>
      <c r="B10" s="57"/>
      <c r="C10" s="57"/>
      <c r="D10" s="57"/>
      <c r="E10" s="57"/>
    </row>
    <row r="11" spans="1:5" ht="15.75" x14ac:dyDescent="0.25">
      <c r="A11" s="24"/>
      <c r="B11" s="57"/>
      <c r="C11" s="57"/>
      <c r="D11" s="57"/>
      <c r="E11" s="57"/>
    </row>
    <row r="12" spans="1:5" ht="18.75" x14ac:dyDescent="0.3">
      <c r="A12" s="168"/>
      <c r="B12" s="60"/>
      <c r="C12" s="60"/>
      <c r="D12" s="60"/>
      <c r="E12" s="60"/>
    </row>
    <row r="13" spans="1:5" ht="18.75" x14ac:dyDescent="0.3">
      <c r="A13" s="168"/>
      <c r="B13" s="60"/>
      <c r="C13" s="60"/>
      <c r="D13" s="60"/>
      <c r="E13" s="60"/>
    </row>
    <row r="14" spans="1:5" ht="19.5" customHeight="1" x14ac:dyDescent="0.25">
      <c r="A14" s="169"/>
      <c r="B14" s="170"/>
      <c r="C14" s="301" t="s">
        <v>81</v>
      </c>
      <c r="D14" s="301"/>
      <c r="E14" s="301" t="s">
        <v>83</v>
      </c>
    </row>
    <row r="15" spans="1:5" ht="35.25" customHeight="1" thickBot="1" x14ac:dyDescent="0.3">
      <c r="A15" s="14"/>
      <c r="B15" s="14"/>
      <c r="C15" s="171">
        <f>'General Info'!D16</f>
        <v>0</v>
      </c>
      <c r="D15" s="171"/>
      <c r="E15" s="171">
        <f>'General Info'!D17</f>
        <v>0</v>
      </c>
    </row>
    <row r="16" spans="1:5" ht="16.5" thickBot="1" x14ac:dyDescent="0.3">
      <c r="A16" s="329" t="s">
        <v>31</v>
      </c>
      <c r="B16" s="327" t="s">
        <v>369</v>
      </c>
      <c r="C16" s="273"/>
      <c r="D16" s="341"/>
      <c r="E16" s="273"/>
    </row>
    <row r="17" spans="1:5" ht="60.75" customHeight="1" x14ac:dyDescent="0.25">
      <c r="A17" s="322"/>
      <c r="B17" s="172" t="s">
        <v>569</v>
      </c>
      <c r="C17" s="14"/>
      <c r="D17" s="184"/>
      <c r="E17" s="14"/>
    </row>
    <row r="18" spans="1:5" ht="16.5" thickBot="1" x14ac:dyDescent="0.3">
      <c r="A18" s="322"/>
      <c r="B18" s="172"/>
      <c r="C18" s="14"/>
      <c r="D18" s="14"/>
      <c r="E18" s="14"/>
    </row>
    <row r="19" spans="1:5" ht="17.25" customHeight="1" thickBot="1" x14ac:dyDescent="0.3">
      <c r="A19" s="329"/>
      <c r="B19" s="331" t="s">
        <v>562</v>
      </c>
      <c r="C19" s="273"/>
      <c r="D19" s="341"/>
      <c r="E19" s="273"/>
    </row>
    <row r="20" spans="1:5" ht="17.25" customHeight="1" x14ac:dyDescent="0.25">
      <c r="A20" s="322"/>
      <c r="B20" s="331" t="s">
        <v>570</v>
      </c>
      <c r="C20" s="14"/>
      <c r="D20" s="14"/>
      <c r="E20" s="14"/>
    </row>
    <row r="21" spans="1:5" ht="15.75" x14ac:dyDescent="0.25">
      <c r="A21" s="322"/>
      <c r="B21" s="172"/>
      <c r="C21" s="14"/>
      <c r="D21" s="14"/>
      <c r="E21" s="14"/>
    </row>
    <row r="22" spans="1:5" ht="48.75" customHeight="1" x14ac:dyDescent="0.25">
      <c r="A22" s="329"/>
      <c r="B22" s="331" t="s">
        <v>571</v>
      </c>
      <c r="C22" s="14"/>
      <c r="D22" s="14"/>
      <c r="E22" s="14"/>
    </row>
    <row r="23" spans="1:5" ht="10.5" customHeight="1" thickBot="1" x14ac:dyDescent="0.3">
      <c r="A23" s="322"/>
      <c r="B23" s="331"/>
      <c r="C23" s="14"/>
      <c r="D23" s="14"/>
      <c r="E23" s="14"/>
    </row>
    <row r="24" spans="1:5" ht="16.5" thickBot="1" x14ac:dyDescent="0.3">
      <c r="A24" s="322"/>
      <c r="B24" s="327" t="s">
        <v>560</v>
      </c>
      <c r="C24" s="273"/>
      <c r="D24" s="341"/>
      <c r="E24" s="273"/>
    </row>
    <row r="25" spans="1:5" ht="15.75" x14ac:dyDescent="0.25">
      <c r="A25" s="322"/>
      <c r="B25" s="327" t="s">
        <v>561</v>
      </c>
      <c r="C25" s="14"/>
      <c r="D25" s="14"/>
      <c r="E25" s="14"/>
    </row>
    <row r="26" spans="1:5" ht="16.5" thickBot="1" x14ac:dyDescent="0.3">
      <c r="A26" s="322"/>
      <c r="B26" s="422"/>
      <c r="C26" s="14"/>
      <c r="D26" s="14"/>
      <c r="E26" s="14"/>
    </row>
    <row r="27" spans="1:5" ht="16.5" hidden="1" thickBot="1" x14ac:dyDescent="0.3">
      <c r="A27" s="322"/>
      <c r="B27" s="327" t="s">
        <v>559</v>
      </c>
      <c r="C27" s="273">
        <v>0</v>
      </c>
      <c r="D27" s="341"/>
      <c r="E27" s="273">
        <v>0</v>
      </c>
    </row>
    <row r="28" spans="1:5" ht="16.5" hidden="1" thickBot="1" x14ac:dyDescent="0.3">
      <c r="A28" s="322"/>
      <c r="B28" s="327"/>
      <c r="C28" s="14"/>
      <c r="D28" s="184"/>
      <c r="E28" s="14"/>
    </row>
    <row r="29" spans="1:5" ht="16.5" thickBot="1" x14ac:dyDescent="0.3">
      <c r="A29" s="322"/>
      <c r="B29" s="327" t="s">
        <v>607</v>
      </c>
      <c r="C29" s="273"/>
      <c r="D29" s="341"/>
      <c r="E29" s="273"/>
    </row>
    <row r="30" spans="1:5" ht="16.5" thickBot="1" x14ac:dyDescent="0.3">
      <c r="A30" s="322"/>
      <c r="B30" s="327"/>
      <c r="C30" s="14"/>
      <c r="D30" s="184"/>
      <c r="E30" s="14"/>
    </row>
    <row r="31" spans="1:5" ht="16.5" thickBot="1" x14ac:dyDescent="0.3">
      <c r="A31" s="322"/>
      <c r="B31" s="327" t="s">
        <v>608</v>
      </c>
      <c r="C31" s="273"/>
      <c r="D31" s="341"/>
      <c r="E31" s="273"/>
    </row>
    <row r="32" spans="1:5" ht="16.5" thickBot="1" x14ac:dyDescent="0.3">
      <c r="A32" s="322"/>
      <c r="B32" s="327"/>
      <c r="C32" s="14"/>
      <c r="D32" s="184"/>
      <c r="E32" s="14"/>
    </row>
    <row r="33" spans="1:7" ht="16.5" thickBot="1" x14ac:dyDescent="0.3">
      <c r="A33" s="322"/>
      <c r="B33" s="327" t="s">
        <v>609</v>
      </c>
      <c r="C33" s="273"/>
      <c r="D33" s="341"/>
      <c r="E33" s="273"/>
    </row>
    <row r="34" spans="1:7" ht="15.75" x14ac:dyDescent="0.25">
      <c r="A34" s="322"/>
      <c r="B34" s="327"/>
      <c r="C34" s="14"/>
      <c r="D34" s="184"/>
      <c r="E34" s="14"/>
    </row>
    <row r="35" spans="1:7" ht="14.25" customHeight="1" x14ac:dyDescent="0.25">
      <c r="A35" s="322"/>
      <c r="B35" s="306" t="s">
        <v>610</v>
      </c>
      <c r="C35" s="14"/>
      <c r="D35" s="184"/>
      <c r="E35" s="14"/>
    </row>
    <row r="36" spans="1:7" ht="14.25" customHeight="1" x14ac:dyDescent="0.25">
      <c r="A36" s="322"/>
      <c r="B36" s="306" t="s">
        <v>563</v>
      </c>
      <c r="C36" s="14"/>
      <c r="D36" s="184"/>
      <c r="E36" s="14"/>
    </row>
    <row r="37" spans="1:7" ht="14.25" customHeight="1" x14ac:dyDescent="0.25">
      <c r="A37" s="322"/>
      <c r="B37" s="306" t="s">
        <v>564</v>
      </c>
      <c r="C37" s="14"/>
      <c r="D37" s="184"/>
      <c r="E37" s="14"/>
    </row>
    <row r="38" spans="1:7" ht="21" customHeight="1" thickBot="1" x14ac:dyDescent="0.3">
      <c r="A38" s="322"/>
      <c r="B38" s="305" t="s">
        <v>565</v>
      </c>
      <c r="C38" s="14"/>
      <c r="D38" s="184"/>
      <c r="E38" s="14"/>
    </row>
    <row r="39" spans="1:7" ht="30.75" customHeight="1" thickBot="1" x14ac:dyDescent="0.3">
      <c r="A39" s="322"/>
      <c r="B39" s="330"/>
      <c r="C39" s="328">
        <f>C19-C24-C27-C29-C31-C33</f>
        <v>0</v>
      </c>
      <c r="D39" s="184"/>
      <c r="E39" s="14"/>
      <c r="G39" s="16" t="b">
        <f>IF(OR(AND(C39=0,B39&lt;&gt;"N/A"),AND(C39&lt;&gt;0,B39="N/A")),FALSE,TRUE)</f>
        <v>0</v>
      </c>
    </row>
    <row r="40" spans="1:7" ht="30.75" customHeight="1" thickBot="1" x14ac:dyDescent="0.3">
      <c r="A40" s="322"/>
      <c r="B40" s="330"/>
      <c r="C40" s="14"/>
      <c r="D40" s="184"/>
      <c r="E40" s="328">
        <f>E19-E24-E27-E29-E31-E33</f>
        <v>0</v>
      </c>
      <c r="G40" s="16" t="b">
        <f>IF(OR(AND(E40=0,B40&lt;&gt;"N/A"),AND(E40&lt;&gt;0,B40="N/A")),FALSE,TRUE)</f>
        <v>0</v>
      </c>
    </row>
    <row r="41" spans="1:7" ht="30.75" customHeight="1" thickBot="1" x14ac:dyDescent="0.3">
      <c r="A41" s="322"/>
      <c r="B41" s="172"/>
      <c r="C41" s="14"/>
      <c r="D41" s="184"/>
      <c r="E41" s="14"/>
    </row>
    <row r="42" spans="1:7" ht="16.5" thickBot="1" x14ac:dyDescent="0.3">
      <c r="A42" s="329" t="s">
        <v>32</v>
      </c>
      <c r="B42" s="173" t="s">
        <v>370</v>
      </c>
      <c r="C42" s="273"/>
      <c r="D42" s="341"/>
      <c r="E42" s="273"/>
    </row>
    <row r="43" spans="1:7" ht="55.5" customHeight="1" thickBot="1" x14ac:dyDescent="0.3">
      <c r="A43" s="322"/>
      <c r="B43" s="174" t="s">
        <v>478</v>
      </c>
      <c r="C43" s="14"/>
      <c r="D43" s="184"/>
      <c r="E43" s="14"/>
    </row>
    <row r="44" spans="1:7" ht="16.5" thickBot="1" x14ac:dyDescent="0.3">
      <c r="A44" s="329" t="s">
        <v>33</v>
      </c>
      <c r="B44" s="327" t="s">
        <v>480</v>
      </c>
      <c r="C44" s="175">
        <f>C16+C42</f>
        <v>0</v>
      </c>
      <c r="D44" s="302"/>
      <c r="E44" s="175">
        <f>E16+E42</f>
        <v>0</v>
      </c>
    </row>
    <row r="45" spans="1:7" ht="16.5" thickBot="1" x14ac:dyDescent="0.3">
      <c r="A45" s="322"/>
      <c r="B45" s="14"/>
      <c r="C45" s="14"/>
      <c r="D45" s="184"/>
      <c r="E45" s="14"/>
    </row>
    <row r="46" spans="1:7" ht="16.5" thickBot="1" x14ac:dyDescent="0.3">
      <c r="A46" s="329" t="s">
        <v>34</v>
      </c>
      <c r="B46" s="327" t="s">
        <v>476</v>
      </c>
      <c r="C46" s="273"/>
      <c r="D46" s="341"/>
      <c r="E46" s="273"/>
    </row>
    <row r="47" spans="1:7" ht="57.75" customHeight="1" thickBot="1" x14ac:dyDescent="0.3">
      <c r="A47" s="322"/>
      <c r="B47" s="176" t="s">
        <v>477</v>
      </c>
      <c r="C47" s="14"/>
      <c r="D47" s="184"/>
      <c r="E47" s="14"/>
    </row>
    <row r="48" spans="1:7" ht="16.5" thickBot="1" x14ac:dyDescent="0.3">
      <c r="A48" s="329" t="s">
        <v>35</v>
      </c>
      <c r="B48" s="173" t="s">
        <v>371</v>
      </c>
      <c r="C48" s="273"/>
      <c r="D48" s="341">
        <v>-1</v>
      </c>
      <c r="E48" s="273"/>
    </row>
    <row r="49" spans="1:5" ht="39" thickBot="1" x14ac:dyDescent="0.3">
      <c r="A49" s="322"/>
      <c r="B49" s="174" t="s">
        <v>552</v>
      </c>
      <c r="C49" s="14"/>
      <c r="D49" s="184"/>
      <c r="E49" s="14"/>
    </row>
    <row r="50" spans="1:5" ht="16.5" thickBot="1" x14ac:dyDescent="0.3">
      <c r="A50" s="329" t="s">
        <v>429</v>
      </c>
      <c r="B50" s="327" t="s">
        <v>372</v>
      </c>
      <c r="C50" s="175">
        <f>C44+C46+C48</f>
        <v>0</v>
      </c>
      <c r="D50" s="302"/>
      <c r="E50" s="175">
        <f>E44+E46+E48</f>
        <v>0</v>
      </c>
    </row>
    <row r="51" spans="1:5" ht="16.5" thickBot="1" x14ac:dyDescent="0.3">
      <c r="A51" s="322"/>
      <c r="B51" s="177" t="s">
        <v>437</v>
      </c>
      <c r="C51" s="14"/>
      <c r="D51" s="184"/>
      <c r="E51" s="14"/>
    </row>
    <row r="52" spans="1:5" ht="16.5" thickBot="1" x14ac:dyDescent="0.3">
      <c r="A52" s="329" t="s">
        <v>431</v>
      </c>
      <c r="B52" s="327" t="s">
        <v>373</v>
      </c>
      <c r="C52" s="273"/>
      <c r="D52" s="341"/>
      <c r="E52" s="273"/>
    </row>
    <row r="53" spans="1:5" ht="26.25" thickBot="1" x14ac:dyDescent="0.3">
      <c r="A53" s="322"/>
      <c r="B53" s="178" t="s">
        <v>566</v>
      </c>
      <c r="C53" s="14"/>
      <c r="D53" s="184"/>
      <c r="E53" s="14"/>
    </row>
    <row r="54" spans="1:5" ht="16.5" thickBot="1" x14ac:dyDescent="0.3">
      <c r="A54" s="329" t="s">
        <v>553</v>
      </c>
      <c r="B54" s="327" t="s">
        <v>374</v>
      </c>
      <c r="C54" s="273"/>
      <c r="D54" s="341"/>
      <c r="E54" s="273"/>
    </row>
    <row r="55" spans="1:5" ht="26.25" thickBot="1" x14ac:dyDescent="0.3">
      <c r="A55" s="322"/>
      <c r="B55" s="178" t="s">
        <v>567</v>
      </c>
      <c r="C55" s="14"/>
      <c r="D55" s="184"/>
      <c r="E55" s="14"/>
    </row>
    <row r="56" spans="1:5" ht="16.5" thickBot="1" x14ac:dyDescent="0.3">
      <c r="A56" s="329" t="s">
        <v>449</v>
      </c>
      <c r="B56" s="173" t="s">
        <v>375</v>
      </c>
      <c r="C56" s="273"/>
      <c r="D56" s="341"/>
      <c r="E56" s="273"/>
    </row>
    <row r="57" spans="1:5" ht="16.5" thickBot="1" x14ac:dyDescent="0.3">
      <c r="A57" s="322"/>
      <c r="B57" s="179" t="s">
        <v>479</v>
      </c>
      <c r="C57" s="14"/>
      <c r="D57" s="184"/>
      <c r="E57" s="14"/>
    </row>
    <row r="58" spans="1:5" ht="16.5" thickBot="1" x14ac:dyDescent="0.3">
      <c r="A58" s="329" t="s">
        <v>504</v>
      </c>
      <c r="B58" s="327" t="s">
        <v>481</v>
      </c>
      <c r="C58" s="175">
        <f>C50+C52+C54+C56</f>
        <v>0</v>
      </c>
      <c r="D58" s="302"/>
      <c r="E58" s="175">
        <f>E50+E52+E54+E56</f>
        <v>0</v>
      </c>
    </row>
    <row r="59" spans="1:5" ht="15.75" x14ac:dyDescent="0.25">
      <c r="A59" s="323"/>
      <c r="B59" s="180"/>
      <c r="C59" s="181"/>
      <c r="D59" s="303"/>
      <c r="E59" s="181"/>
    </row>
    <row r="60" spans="1:5" ht="15.75" x14ac:dyDescent="0.25">
      <c r="A60" s="14"/>
      <c r="B60" s="180"/>
      <c r="C60" s="14"/>
      <c r="D60" s="184"/>
      <c r="E60" s="14"/>
    </row>
    <row r="61" spans="1:5" x14ac:dyDescent="0.25">
      <c r="A61" s="14"/>
      <c r="B61" s="14"/>
      <c r="C61" s="14"/>
      <c r="D61" s="184"/>
      <c r="E61" s="14"/>
    </row>
    <row r="62" spans="1:5" ht="15.75" x14ac:dyDescent="0.25">
      <c r="A62" s="14"/>
      <c r="B62" s="345" t="s">
        <v>74</v>
      </c>
      <c r="C62" s="14"/>
      <c r="D62" s="184"/>
      <c r="E62" s="14"/>
    </row>
    <row r="63" spans="1:5" ht="15.75" x14ac:dyDescent="0.25">
      <c r="A63" s="14"/>
      <c r="B63" s="223" t="b">
        <f>IF(OR(ISBLANK(C16),ISBLANK(C19),ISBLANK(E19),ISBLANK(C24),ISBLANK(C42),ISBLANK(E40),ISBLANK(C44),ISBLANK(C46),ISBLANK(C48),ISBLANK(C50),ISBLANK(C52),ISBLANK(C54),ISBLANK(C56),ISBLANK(C58),G39=FALSE,G40=FALSE,ISBLANK(E16),ISBLANK(E24),ISBLANK(B39),ISBLANK(B40),ISBLANK(C39),ISBLANK(E42),ISBLANK(E44),ISBLANK(E46),ISBLANK(E48),ISBLANK(E50),ISBLANK(E52),ISBLANK(E54),ISBLANK(E56),ISBLANK(E58),ISBLANK(C27),ISBLANK(C29),ISBLANK(C31),ISBLANK(C33),ISBLANK(E27),ISBLANK(E29),ISBLANK(E31),ISBLANK(E33)),FALSE,TRUE)</f>
        <v>0</v>
      </c>
      <c r="C63" s="14"/>
      <c r="D63" s="184"/>
      <c r="E63" s="14"/>
    </row>
    <row r="64" spans="1:5" ht="15.75" x14ac:dyDescent="0.25">
      <c r="A64" s="14"/>
      <c r="B64" s="18"/>
      <c r="C64" s="180"/>
      <c r="D64" s="304"/>
      <c r="E64" s="180"/>
    </row>
  </sheetData>
  <sheetProtection algorithmName="SHA-512" hashValue="DaKzI/w2UwNHTjfkgdaCzlz+3um71blCbhrsN9N4NV4kMePjn/66n2FSeEaRKYVAfzvfhtXa1aVUb0+Mkeo6mw==" saltValue="rE69aMzgKnaOJUjCull96w==" spinCount="100000" sheet="1" objects="1" scenarios="1"/>
  <mergeCells count="1">
    <mergeCell ref="A6:C6"/>
  </mergeCells>
  <conditionalFormatting sqref="B63">
    <cfRule type="cellIs" dxfId="53" priority="1" operator="equal">
      <formula>TRUE</formula>
    </cfRule>
    <cfRule type="cellIs" dxfId="52" priority="2" operator="equal">
      <formula>FALSE</formula>
    </cfRule>
  </conditionalFormatting>
  <dataValidations count="13">
    <dataValidation type="whole" operator="greaterThanOrEqual" allowBlank="1" showInputMessage="1" showErrorMessage="1" promptTitle="Input Data" prompt="Insert non-negative integer value" sqref="C52:E52">
      <formula1>0</formula1>
    </dataValidation>
    <dataValidation type="whole" allowBlank="1" showInputMessage="1" showErrorMessage="1" promptTitle="Input Data" prompt="Insert an integer value" sqref="C56:E56">
      <formula1>-100000000000000000</formula1>
      <formula2>1000000000000000000</formula2>
    </dataValidation>
    <dataValidation type="whole" allowBlank="1" showInputMessage="1" showErrorMessage="1" promptTitle="Input Data" prompt="Insert an integer value." sqref="C46:E46">
      <formula1>-10000000000000000000</formula1>
      <formula2>100000000000000000000</formula2>
    </dataValidation>
    <dataValidation operator="greaterThanOrEqual" showInputMessage="1" showErrorMessage="1" sqref="C34 C38 C25:E26 C28:E28 C30:E30 C32:E32 D34:D40 E34:E38"/>
    <dataValidation type="whole" operator="lessThanOrEqual" allowBlank="1" showInputMessage="1" showErrorMessage="1" promptTitle="Input Data" prompt="Insert a negative integer value" sqref="C42:E42 C54:E54">
      <formula1>0</formula1>
    </dataValidation>
    <dataValidation type="whole" allowBlank="1" showInputMessage="1" showErrorMessage="1" promptTitle="Input Data" prompt="Insert an integer value." sqref="C16:E16 C24:E24 C27:E27 C29:E29 C31:E31 C33:E33 C19:E20">
      <formula1>-1E+30</formula1>
      <formula2>1E+33</formula2>
    </dataValidation>
    <dataValidation type="whole" allowBlank="1" showInputMessage="1" showErrorMessage="1" promptTitle="Input Data" prompt="Insert an integer value." sqref="D22">
      <formula1>-1E+37</formula1>
      <formula2>1E+53</formula2>
    </dataValidation>
    <dataValidation operator="greaterThanOrEqual" showInputMessage="1" showErrorMessage="1" prompt="Insert an integer negative value._x000a_" sqref="C42:E42"/>
    <dataValidation type="whole" operator="lessThanOrEqual" allowBlank="1" showInputMessage="1" showErrorMessage="1" promptTitle="Input Data" prompt="Insert a negative integer value." sqref="C48:E48">
      <formula1>0</formula1>
    </dataValidation>
    <dataValidation type="whole" allowBlank="1" showInputMessage="1" showErrorMessage="1" sqref="C23:E23">
      <formula1>-1E+37</formula1>
      <formula2>1E+53</formula2>
    </dataValidation>
    <dataValidation type="whole" operator="greaterThanOrEqual" allowBlank="1" showInputMessage="1" showErrorMessage="1" promptTitle="Input Data" prompt="Insert a positive integer value." sqref="C22">
      <formula1>0</formula1>
    </dataValidation>
    <dataValidation type="whole" allowBlank="1" showInputMessage="1" showErrorMessage="1" promptTitle="Input Data" prompt="Insert an integer value." sqref="E22">
      <formula1>0</formula1>
      <formula2>1E+53</formula2>
    </dataValidation>
    <dataValidation showInputMessage="1" showErrorMessage="1" sqref="E40"/>
  </dataValidations>
  <pageMargins left="0.7" right="0.7" top="0.75" bottom="0.75" header="0.3" footer="0.3"/>
  <pageSetup paperSize="9" scale="56" orientation="portrait" r:id="rId1"/>
  <colBreaks count="1" manualBreakCount="1">
    <brk id="5"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D42"/>
  <sheetViews>
    <sheetView showGridLines="0" zoomScaleNormal="100" workbookViewId="0"/>
  </sheetViews>
  <sheetFormatPr defaultColWidth="9.140625" defaultRowHeight="15" x14ac:dyDescent="0.25"/>
  <cols>
    <col min="1" max="1" width="3.42578125" style="13" customWidth="1"/>
    <col min="2" max="2" width="64.28515625" style="13" customWidth="1"/>
    <col min="3" max="3" width="22" style="13" customWidth="1"/>
    <col min="4" max="4" width="9.140625" style="13" customWidth="1"/>
    <col min="5" max="8" width="9.140625" style="342" customWidth="1"/>
    <col min="9" max="16384" width="9.140625" style="342"/>
  </cols>
  <sheetData>
    <row r="1" spans="1:3" ht="18" customHeight="1" x14ac:dyDescent="0.35">
      <c r="A1" s="1" t="s">
        <v>603</v>
      </c>
      <c r="B1" s="1"/>
      <c r="C1" s="57"/>
    </row>
    <row r="2" spans="1:3" ht="18" customHeight="1" x14ac:dyDescent="0.25">
      <c r="A2" s="57"/>
      <c r="B2" s="57"/>
      <c r="C2" s="57"/>
    </row>
    <row r="3" spans="1:3" ht="18" customHeight="1" x14ac:dyDescent="0.25">
      <c r="A3" s="349">
        <f>'General Info'!D22</f>
        <v>0</v>
      </c>
      <c r="B3" s="351"/>
      <c r="C3" s="57"/>
    </row>
    <row r="4" spans="1:3" ht="18" customHeight="1" x14ac:dyDescent="0.25">
      <c r="A4" s="57"/>
      <c r="B4" s="57"/>
      <c r="C4" s="57"/>
    </row>
    <row r="5" spans="1:3" ht="18" customHeight="1" x14ac:dyDescent="0.25">
      <c r="A5" s="57"/>
      <c r="B5" s="57"/>
      <c r="C5" s="57"/>
    </row>
    <row r="6" spans="1:3" ht="18" customHeight="1" x14ac:dyDescent="0.3">
      <c r="A6" s="370" t="s">
        <v>424</v>
      </c>
      <c r="B6" s="370"/>
      <c r="C6" s="370"/>
    </row>
    <row r="7" spans="1:3" ht="18" customHeight="1" x14ac:dyDescent="0.25">
      <c r="A7" s="24" t="s">
        <v>85</v>
      </c>
      <c r="B7" s="57"/>
      <c r="C7" s="57"/>
    </row>
    <row r="8" spans="1:3" x14ac:dyDescent="0.25">
      <c r="A8" s="109"/>
      <c r="B8" s="167"/>
      <c r="C8" s="57"/>
    </row>
    <row r="9" spans="1:3" x14ac:dyDescent="0.25">
      <c r="A9" s="109"/>
      <c r="B9" s="167"/>
      <c r="C9" s="57"/>
    </row>
    <row r="10" spans="1:3" x14ac:dyDescent="0.25">
      <c r="A10" s="64"/>
      <c r="B10" s="57"/>
      <c r="C10" s="57"/>
    </row>
    <row r="11" spans="1:3" ht="15.75" x14ac:dyDescent="0.25">
      <c r="A11" s="24"/>
      <c r="B11" s="57"/>
      <c r="C11" s="57"/>
    </row>
    <row r="12" spans="1:3" ht="18.75" x14ac:dyDescent="0.3">
      <c r="A12" s="168"/>
      <c r="B12" s="60"/>
      <c r="C12" s="60"/>
    </row>
    <row r="13" spans="1:3" ht="18.75" x14ac:dyDescent="0.3">
      <c r="A13" s="168"/>
      <c r="B13" s="60"/>
      <c r="C13" s="60"/>
    </row>
    <row r="14" spans="1:3" ht="15" customHeight="1" x14ac:dyDescent="0.3">
      <c r="A14" s="168"/>
      <c r="B14" s="60"/>
      <c r="C14" s="60"/>
    </row>
    <row r="15" spans="1:3" x14ac:dyDescent="0.25">
      <c r="A15" s="169"/>
      <c r="B15" s="170"/>
      <c r="C15" s="301" t="s">
        <v>81</v>
      </c>
    </row>
    <row r="16" spans="1:3" x14ac:dyDescent="0.25">
      <c r="A16" s="14"/>
      <c r="B16" s="14"/>
      <c r="C16" s="182">
        <f>'General Info'!D18</f>
        <v>0</v>
      </c>
    </row>
    <row r="17" spans="1:3" ht="15.75" thickBot="1" x14ac:dyDescent="0.3">
      <c r="A17" s="14"/>
      <c r="B17" s="14"/>
      <c r="C17" s="183"/>
    </row>
    <row r="18" spans="1:3" ht="16.5" thickBot="1" x14ac:dyDescent="0.3">
      <c r="A18" s="184"/>
      <c r="B18" s="334" t="s">
        <v>376</v>
      </c>
      <c r="C18" s="273"/>
    </row>
    <row r="19" spans="1:3" ht="16.5" thickBot="1" x14ac:dyDescent="0.3">
      <c r="A19" s="184"/>
      <c r="B19" s="334" t="s">
        <v>377</v>
      </c>
      <c r="C19" s="273"/>
    </row>
    <row r="20" spans="1:3" ht="16.5" thickBot="1" x14ac:dyDescent="0.3">
      <c r="A20" s="184"/>
      <c r="B20" s="327"/>
      <c r="C20" s="14"/>
    </row>
    <row r="21" spans="1:3" ht="16.5" thickBot="1" x14ac:dyDescent="0.3">
      <c r="A21" s="184"/>
      <c r="B21" s="334" t="s">
        <v>378</v>
      </c>
      <c r="C21" s="175">
        <f>C18+C19</f>
        <v>0</v>
      </c>
    </row>
    <row r="22" spans="1:3" ht="16.5" thickBot="1" x14ac:dyDescent="0.3">
      <c r="A22" s="184"/>
      <c r="B22" s="327"/>
      <c r="C22" s="14"/>
    </row>
    <row r="23" spans="1:3" ht="16.5" thickBot="1" x14ac:dyDescent="0.3">
      <c r="A23" s="184"/>
      <c r="B23" s="334" t="s">
        <v>379</v>
      </c>
      <c r="C23" s="273"/>
    </row>
    <row r="24" spans="1:3" ht="16.5" thickBot="1" x14ac:dyDescent="0.3">
      <c r="A24" s="184"/>
      <c r="B24" s="334" t="s">
        <v>380</v>
      </c>
      <c r="C24" s="273"/>
    </row>
    <row r="25" spans="1:3" ht="16.5" thickBot="1" x14ac:dyDescent="0.3">
      <c r="A25" s="184"/>
      <c r="B25" s="334"/>
      <c r="C25" s="185"/>
    </row>
    <row r="26" spans="1:3" ht="16.5" thickBot="1" x14ac:dyDescent="0.3">
      <c r="A26" s="184"/>
      <c r="B26" s="334" t="s">
        <v>381</v>
      </c>
      <c r="C26" s="175">
        <f>C23+C24</f>
        <v>0</v>
      </c>
    </row>
    <row r="27" spans="1:3" ht="15.75" thickBot="1" x14ac:dyDescent="0.3">
      <c r="A27" s="184"/>
      <c r="B27" s="186"/>
      <c r="C27" s="14"/>
    </row>
    <row r="28" spans="1:3" ht="16.5" thickBot="1" x14ac:dyDescent="0.3">
      <c r="A28" s="184"/>
      <c r="B28" s="187" t="s">
        <v>382</v>
      </c>
      <c r="C28" s="273"/>
    </row>
    <row r="29" spans="1:3" ht="16.5" thickBot="1" x14ac:dyDescent="0.3">
      <c r="A29" s="184"/>
      <c r="B29" s="187" t="s">
        <v>383</v>
      </c>
      <c r="C29" s="273"/>
    </row>
    <row r="30" spans="1:3" ht="16.5" thickBot="1" x14ac:dyDescent="0.3">
      <c r="A30" s="184"/>
      <c r="B30" s="187" t="s">
        <v>528</v>
      </c>
      <c r="C30" s="273"/>
    </row>
    <row r="31" spans="1:3" ht="16.5" thickBot="1" x14ac:dyDescent="0.3">
      <c r="A31" s="184"/>
      <c r="B31" s="187" t="s">
        <v>529</v>
      </c>
      <c r="C31" s="273"/>
    </row>
    <row r="32" spans="1:3" ht="26.25" thickBot="1" x14ac:dyDescent="0.3">
      <c r="A32" s="184"/>
      <c r="B32" s="335" t="s">
        <v>602</v>
      </c>
      <c r="C32" s="14"/>
    </row>
    <row r="33" spans="1:3" ht="16.5" thickBot="1" x14ac:dyDescent="0.3">
      <c r="A33" s="184"/>
      <c r="B33" s="187" t="s">
        <v>558</v>
      </c>
      <c r="C33" s="175">
        <f>C30+C31</f>
        <v>0</v>
      </c>
    </row>
    <row r="34" spans="1:3" ht="16.5" thickBot="1" x14ac:dyDescent="0.3">
      <c r="A34" s="184"/>
      <c r="B34" s="187"/>
      <c r="C34" s="14"/>
    </row>
    <row r="35" spans="1:3" ht="16.5" thickBot="1" x14ac:dyDescent="0.3">
      <c r="A35" s="14"/>
      <c r="B35" s="188" t="s">
        <v>384</v>
      </c>
      <c r="C35" s="175">
        <f>C28+C29+C33</f>
        <v>0</v>
      </c>
    </row>
    <row r="36" spans="1:3" ht="15.75" thickBot="1" x14ac:dyDescent="0.3">
      <c r="A36" s="14"/>
      <c r="B36" s="189"/>
      <c r="C36" s="14"/>
    </row>
    <row r="37" spans="1:3" ht="16.5" thickBot="1" x14ac:dyDescent="0.3">
      <c r="A37" s="14"/>
      <c r="B37" s="334" t="s">
        <v>385</v>
      </c>
      <c r="C37" s="190">
        <f>C26+C35</f>
        <v>0</v>
      </c>
    </row>
    <row r="38" spans="1:3" x14ac:dyDescent="0.25">
      <c r="A38" s="14"/>
      <c r="B38" s="14"/>
      <c r="C38" s="14"/>
    </row>
    <row r="39" spans="1:3" ht="15.75" x14ac:dyDescent="0.25">
      <c r="A39" s="14"/>
      <c r="B39" s="191"/>
      <c r="C39" s="14"/>
    </row>
    <row r="40" spans="1:3" ht="15.75" x14ac:dyDescent="0.25">
      <c r="A40" s="14"/>
      <c r="B40" s="336" t="s">
        <v>74</v>
      </c>
      <c r="C40" s="192"/>
    </row>
    <row r="41" spans="1:3" ht="15.75" x14ac:dyDescent="0.25">
      <c r="A41" s="14"/>
      <c r="B41" s="224" t="b">
        <f>IF(OR(ISBLANK(C18),ISBLANK(C19),ISBLANK(C21),ISBLANK(C23),ISBLANK(C24),ISBLANK(C26),ISBLANK(C28),ISBLANK(C29),ISBLANK(C30),ISBLANK(C31),ISBLANK(C33),ISBLANK(C35),ISBLANK(C37)),FALSE,TRUE)</f>
        <v>0</v>
      </c>
      <c r="C41" s="14"/>
    </row>
    <row r="42" spans="1:3" ht="15.75" x14ac:dyDescent="0.25">
      <c r="A42" s="14"/>
      <c r="B42" s="18"/>
      <c r="C42" s="193"/>
    </row>
  </sheetData>
  <sheetProtection algorithmName="SHA-512" hashValue="SLjAh7U/A9xPNUtRWKbAGnfcszb39qqHrNidnHAUKadvQiU7XNZtSjo4h1yWnKuS5y+4imuq6T6BPzgeDExsFQ==" saltValue="jFQg4UN+S/c407qNB9OIOQ==" spinCount="100000" sheet="1" objects="1" scenarios="1"/>
  <mergeCells count="1">
    <mergeCell ref="A6:C6"/>
  </mergeCells>
  <conditionalFormatting sqref="B41">
    <cfRule type="cellIs" dxfId="51" priority="1" operator="equal">
      <formula>TRUE</formula>
    </cfRule>
    <cfRule type="cellIs" dxfId="50" priority="2" operator="equal">
      <formula>FALSE</formula>
    </cfRule>
  </conditionalFormatting>
  <dataValidations count="3">
    <dataValidation type="whole" operator="greaterThanOrEqual" allowBlank="1" showInputMessage="1" showErrorMessage="1" sqref="C23:C24 C18:C19">
      <formula1>0</formula1>
    </dataValidation>
    <dataValidation allowBlank="1" showInputMessage="1" showErrorMessage="1" promptTitle="Input data" prompt="Insert an integer value" sqref="C30:C31"/>
    <dataValidation type="whole" operator="greaterThanOrEqual" allowBlank="1" showInputMessage="1" showErrorMessage="1" promptTitle="Input data" prompt="Insert a non-negative integer value" sqref="C28:C29">
      <formula1>0</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108"/>
  <sheetViews>
    <sheetView showGridLines="0" zoomScaleNormal="100" workbookViewId="0"/>
  </sheetViews>
  <sheetFormatPr defaultColWidth="9.140625" defaultRowHeight="15.75" x14ac:dyDescent="0.25"/>
  <cols>
    <col min="1" max="1" width="6.5703125" style="311" customWidth="1"/>
    <col min="2" max="2" width="114.5703125" style="311" customWidth="1"/>
    <col min="3" max="3" width="21" style="311" customWidth="1"/>
    <col min="4" max="16384" width="9.140625" style="311"/>
  </cols>
  <sheetData>
    <row r="1" spans="1:3" ht="21" x14ac:dyDescent="0.35">
      <c r="A1" s="1" t="s">
        <v>603</v>
      </c>
      <c r="B1" s="1"/>
      <c r="C1" s="310"/>
    </row>
    <row r="2" spans="1:3" x14ac:dyDescent="0.25">
      <c r="A2" s="310"/>
      <c r="B2" s="310"/>
      <c r="C2" s="310"/>
    </row>
    <row r="3" spans="1:3" x14ac:dyDescent="0.25">
      <c r="A3" s="310"/>
      <c r="B3" s="310"/>
      <c r="C3" s="310"/>
    </row>
    <row r="4" spans="1:3" x14ac:dyDescent="0.25">
      <c r="A4" s="310"/>
      <c r="B4" s="310"/>
      <c r="C4" s="310"/>
    </row>
    <row r="5" spans="1:3" ht="16.5" thickBot="1" x14ac:dyDescent="0.3">
      <c r="A5" s="310"/>
      <c r="B5" s="310"/>
      <c r="C5" s="310"/>
    </row>
    <row r="6" spans="1:3" ht="16.5" thickBot="1" x14ac:dyDescent="0.3">
      <c r="A6" s="410" t="s">
        <v>45</v>
      </c>
      <c r="B6" s="411"/>
      <c r="C6" s="412"/>
    </row>
    <row r="7" spans="1:3" ht="6" customHeight="1" x14ac:dyDescent="0.25">
      <c r="A7" s="312"/>
      <c r="B7" s="312"/>
      <c r="C7" s="310"/>
    </row>
    <row r="8" spans="1:3" ht="18.75" customHeight="1" x14ac:dyDescent="0.25">
      <c r="A8" s="313"/>
      <c r="B8" s="198" t="s">
        <v>386</v>
      </c>
      <c r="C8" s="310"/>
    </row>
    <row r="9" spans="1:3" ht="6" customHeight="1" x14ac:dyDescent="0.25">
      <c r="A9" s="312"/>
      <c r="B9" s="312"/>
      <c r="C9" s="310"/>
    </row>
    <row r="10" spans="1:3" ht="30" customHeight="1" x14ac:dyDescent="0.25">
      <c r="A10" s="308" t="s">
        <v>31</v>
      </c>
      <c r="B10" s="220" t="s">
        <v>538</v>
      </c>
      <c r="C10" s="194" t="b">
        <f>IF(AND('Section A'!K8="NO",'Section B'!C21=0,'Section B'!E21=0,'Section B'!F21=0,'Section B'!G21=0,'Section C'!H19=0),TRUE,IF('Section A'!K8="YES",TRUE,FALSE))</f>
        <v>0</v>
      </c>
    </row>
    <row r="11" spans="1:3" ht="21" customHeight="1" x14ac:dyDescent="0.25">
      <c r="A11" s="312"/>
      <c r="B11" s="312"/>
      <c r="C11" s="310"/>
    </row>
    <row r="12" spans="1:3" ht="18.75" customHeight="1" x14ac:dyDescent="0.25">
      <c r="A12" s="313"/>
      <c r="B12" s="198" t="s">
        <v>391</v>
      </c>
      <c r="C12" s="310"/>
    </row>
    <row r="13" spans="1:3" ht="6" customHeight="1" x14ac:dyDescent="0.25">
      <c r="A13" s="312"/>
      <c r="B13" s="312"/>
      <c r="C13" s="310"/>
    </row>
    <row r="14" spans="1:3" ht="30" customHeight="1" x14ac:dyDescent="0.25">
      <c r="A14" s="308" t="s">
        <v>31</v>
      </c>
      <c r="B14" s="219" t="s">
        <v>467</v>
      </c>
      <c r="C14" s="194" t="b">
        <f>IF(OR((AND('Section B'!G21&lt;&gt;0,(OR('Section D(2)'!L15&lt;&gt;0,'Section D(2)'!M15&lt;&gt;0)))),(AND('Section B'!G21=0,'Section D(2)'!L15=0,'Section D(2)'!M15=0))),TRUE,FALSE)</f>
        <v>1</v>
      </c>
    </row>
    <row r="15" spans="1:3" ht="21" customHeight="1" x14ac:dyDescent="0.25">
      <c r="A15" s="308"/>
      <c r="B15" s="312"/>
      <c r="C15" s="219"/>
    </row>
    <row r="16" spans="1:3" ht="18.75" customHeight="1" x14ac:dyDescent="0.25">
      <c r="A16" s="313"/>
      <c r="B16" s="198" t="s">
        <v>469</v>
      </c>
      <c r="C16" s="310"/>
    </row>
    <row r="17" spans="1:3" ht="6" customHeight="1" x14ac:dyDescent="0.25">
      <c r="A17" s="308"/>
      <c r="B17" s="219"/>
      <c r="C17" s="310"/>
    </row>
    <row r="18" spans="1:3" ht="30" customHeight="1" x14ac:dyDescent="0.25">
      <c r="A18" s="314" t="s">
        <v>31</v>
      </c>
      <c r="B18" s="312" t="s">
        <v>532</v>
      </c>
      <c r="C18" s="194" t="b">
        <f>IF(AND('Section D(1)'!O15='Section D(2)'!L15,'Section D(1)'!O15&gt;=0,'Section D(2)'!L15&gt;=0),TRUE,FALSE)</f>
        <v>1</v>
      </c>
    </row>
    <row r="19" spans="1:3" ht="21" customHeight="1" x14ac:dyDescent="0.25">
      <c r="A19" s="312"/>
      <c r="B19" s="312"/>
      <c r="C19" s="310"/>
    </row>
    <row r="20" spans="1:3" ht="18.75" customHeight="1" x14ac:dyDescent="0.25">
      <c r="A20" s="313"/>
      <c r="B20" s="198" t="s">
        <v>387</v>
      </c>
      <c r="C20" s="310"/>
    </row>
    <row r="21" spans="1:3" ht="6" customHeight="1" x14ac:dyDescent="0.25">
      <c r="A21" s="310"/>
      <c r="B21" s="310"/>
      <c r="C21" s="310"/>
    </row>
    <row r="22" spans="1:3" ht="30" customHeight="1" x14ac:dyDescent="0.25">
      <c r="A22" s="307" t="s">
        <v>31</v>
      </c>
      <c r="B22" s="215" t="s">
        <v>533</v>
      </c>
      <c r="C22" s="194" t="b">
        <f>IF(('Section E'!B24='Section B'!E21),TRUE,FALSE)</f>
        <v>1</v>
      </c>
    </row>
    <row r="23" spans="1:3" ht="6" customHeight="1" x14ac:dyDescent="0.25">
      <c r="A23" s="307"/>
      <c r="B23" s="215"/>
      <c r="C23" s="315"/>
    </row>
    <row r="24" spans="1:3" ht="30" customHeight="1" x14ac:dyDescent="0.25">
      <c r="A24" s="308" t="s">
        <v>32</v>
      </c>
      <c r="B24" s="215" t="s">
        <v>534</v>
      </c>
      <c r="C24" s="194" t="b">
        <f>'Section D(1)'!R15='Section E'!I24</f>
        <v>1</v>
      </c>
    </row>
    <row r="25" spans="1:3" ht="6" customHeight="1" x14ac:dyDescent="0.25">
      <c r="A25" s="308"/>
      <c r="B25" s="215"/>
      <c r="C25" s="310"/>
    </row>
    <row r="26" spans="1:3" ht="30" customHeight="1" x14ac:dyDescent="0.25">
      <c r="A26" s="308" t="s">
        <v>33</v>
      </c>
      <c r="B26" s="216" t="s">
        <v>535</v>
      </c>
      <c r="C26" s="194" t="b">
        <f>'Section D(1)'!G15='Section E'!E24</f>
        <v>1</v>
      </c>
    </row>
    <row r="27" spans="1:3" ht="6" customHeight="1" x14ac:dyDescent="0.25">
      <c r="A27" s="308"/>
      <c r="B27" s="216"/>
      <c r="C27" s="310"/>
    </row>
    <row r="28" spans="1:3" ht="30" customHeight="1" x14ac:dyDescent="0.25">
      <c r="A28" s="308" t="s">
        <v>34</v>
      </c>
      <c r="B28" s="216" t="s">
        <v>536</v>
      </c>
      <c r="C28" s="194" t="b">
        <f>'Section D(1)'!H15='Section E'!F24</f>
        <v>1</v>
      </c>
    </row>
    <row r="29" spans="1:3" ht="6" customHeight="1" x14ac:dyDescent="0.25">
      <c r="A29" s="308"/>
      <c r="B29" s="216"/>
      <c r="C29" s="310"/>
    </row>
    <row r="30" spans="1:3" ht="30" customHeight="1" x14ac:dyDescent="0.25">
      <c r="A30" s="308" t="s">
        <v>35</v>
      </c>
      <c r="B30" s="216" t="s">
        <v>537</v>
      </c>
      <c r="C30" s="194" t="b">
        <f>'Section D(1)'!I15='Section E'!G24</f>
        <v>1</v>
      </c>
    </row>
    <row r="31" spans="1:3" ht="6" customHeight="1" x14ac:dyDescent="0.25">
      <c r="A31" s="308"/>
      <c r="B31" s="216"/>
      <c r="C31" s="310"/>
    </row>
    <row r="32" spans="1:3" ht="30" customHeight="1" x14ac:dyDescent="0.25">
      <c r="A32" s="308" t="s">
        <v>429</v>
      </c>
      <c r="B32" s="217" t="s">
        <v>589</v>
      </c>
      <c r="C32" s="194" t="b">
        <f>('Section D(1)'!J15+'Section D(1)'!K15+'Section D(1)'!L15+'Section D(1)'!M15+'Section D(1)'!N15+'Section D(1)'!O15+'Section D(1)'!P15+'Section D(1)'!Q15)='Section E'!H24</f>
        <v>1</v>
      </c>
    </row>
    <row r="33" spans="1:3" ht="6" customHeight="1" x14ac:dyDescent="0.25">
      <c r="A33" s="308"/>
      <c r="B33" s="216"/>
      <c r="C33" s="310"/>
    </row>
    <row r="34" spans="1:3" ht="30" customHeight="1" x14ac:dyDescent="0.25">
      <c r="A34" s="307" t="s">
        <v>431</v>
      </c>
      <c r="B34" s="216" t="s">
        <v>461</v>
      </c>
      <c r="C34" s="275" t="b">
        <f>'Section E'!C24='Section B'!F21</f>
        <v>1</v>
      </c>
    </row>
    <row r="35" spans="1:3" ht="6" customHeight="1" x14ac:dyDescent="0.25">
      <c r="A35" s="307"/>
      <c r="B35" s="220"/>
      <c r="C35" s="310"/>
    </row>
    <row r="36" spans="1:3" ht="30" customHeight="1" x14ac:dyDescent="0.25">
      <c r="A36" s="307" t="s">
        <v>553</v>
      </c>
      <c r="B36" s="216" t="s">
        <v>539</v>
      </c>
      <c r="C36" s="275" t="b">
        <f>'Section B'!G21='Section E'!D24</f>
        <v>1</v>
      </c>
    </row>
    <row r="37" spans="1:3" ht="6" customHeight="1" x14ac:dyDescent="0.25">
      <c r="A37" s="307"/>
      <c r="B37" s="220"/>
      <c r="C37" s="310"/>
    </row>
    <row r="38" spans="1:3" ht="30" customHeight="1" x14ac:dyDescent="0.25">
      <c r="A38" s="316" t="s">
        <v>449</v>
      </c>
      <c r="B38" s="216" t="s">
        <v>462</v>
      </c>
      <c r="C38" s="196" t="b">
        <f>'Section D(2)'!L15='Section E'!K24</f>
        <v>1</v>
      </c>
    </row>
    <row r="39" spans="1:3" ht="6" customHeight="1" x14ac:dyDescent="0.25">
      <c r="A39" s="316"/>
      <c r="B39" s="220"/>
      <c r="C39" s="220"/>
    </row>
    <row r="40" spans="1:3" ht="30" customHeight="1" x14ac:dyDescent="0.25">
      <c r="A40" s="316" t="s">
        <v>504</v>
      </c>
      <c r="B40" s="216" t="s">
        <v>463</v>
      </c>
      <c r="C40" s="196" t="b">
        <f>'Section D(2)'!M15='Section E'!L24</f>
        <v>1</v>
      </c>
    </row>
    <row r="41" spans="1:3" ht="6" customHeight="1" x14ac:dyDescent="0.25">
      <c r="A41" s="316"/>
      <c r="B41" s="220"/>
      <c r="C41" s="310"/>
    </row>
    <row r="42" spans="1:3" ht="30" customHeight="1" x14ac:dyDescent="0.25">
      <c r="A42" s="316" t="s">
        <v>554</v>
      </c>
      <c r="B42" s="217" t="s">
        <v>464</v>
      </c>
      <c r="C42" s="196" t="b">
        <f>'Section D(2)'!G15='Section E'!J24</f>
        <v>1</v>
      </c>
    </row>
    <row r="43" spans="1:3" ht="6" customHeight="1" x14ac:dyDescent="0.25">
      <c r="A43" s="316"/>
      <c r="B43" s="217"/>
      <c r="C43" s="310"/>
    </row>
    <row r="44" spans="1:3" ht="30" customHeight="1" x14ac:dyDescent="0.25">
      <c r="A44" s="316" t="s">
        <v>555</v>
      </c>
      <c r="B44" s="217" t="s">
        <v>530</v>
      </c>
      <c r="C44" s="196" t="b">
        <f>IF('Section B'!J21='Section E'!B22,TRUE,FALSE)</f>
        <v>1</v>
      </c>
    </row>
    <row r="45" spans="1:3" ht="6" customHeight="1" x14ac:dyDescent="0.25">
      <c r="A45" s="316"/>
      <c r="B45" s="217"/>
      <c r="C45" s="310"/>
    </row>
    <row r="46" spans="1:3" ht="30" customHeight="1" x14ac:dyDescent="0.25">
      <c r="A46" s="316" t="s">
        <v>556</v>
      </c>
      <c r="B46" s="216" t="s">
        <v>482</v>
      </c>
      <c r="C46" s="196" t="b">
        <f>IF('Section B'!K21='Section E'!C22,TRUE,FALSE)</f>
        <v>1</v>
      </c>
    </row>
    <row r="47" spans="1:3" ht="6" customHeight="1" x14ac:dyDescent="0.25">
      <c r="A47" s="316"/>
      <c r="B47" s="217"/>
      <c r="C47" s="310"/>
    </row>
    <row r="48" spans="1:3" ht="30" customHeight="1" x14ac:dyDescent="0.25">
      <c r="A48" s="316" t="s">
        <v>557</v>
      </c>
      <c r="B48" s="216" t="s">
        <v>483</v>
      </c>
      <c r="C48" s="196" t="b">
        <f>IF('Section B'!L21='Section E'!D22,TRUE,FALSE)</f>
        <v>1</v>
      </c>
    </row>
    <row r="49" spans="1:3" ht="21" customHeight="1" x14ac:dyDescent="0.25">
      <c r="A49" s="316"/>
      <c r="B49" s="220"/>
      <c r="C49" s="220"/>
    </row>
    <row r="50" spans="1:3" ht="18.75" customHeight="1" x14ac:dyDescent="0.25">
      <c r="A50" s="313"/>
      <c r="B50" s="198" t="s">
        <v>432</v>
      </c>
      <c r="C50" s="310"/>
    </row>
    <row r="51" spans="1:3" ht="6" customHeight="1" x14ac:dyDescent="0.25">
      <c r="A51" s="316"/>
      <c r="B51" s="220"/>
      <c r="C51" s="220"/>
    </row>
    <row r="52" spans="1:3" ht="30" customHeight="1" x14ac:dyDescent="0.25">
      <c r="A52" s="316" t="s">
        <v>31</v>
      </c>
      <c r="B52" s="217" t="s">
        <v>540</v>
      </c>
      <c r="C52" s="196" t="b">
        <f>'Section F'!F18&lt;='Section F'!E18</f>
        <v>1</v>
      </c>
    </row>
    <row r="53" spans="1:3" ht="6" customHeight="1" x14ac:dyDescent="0.25">
      <c r="A53" s="316"/>
      <c r="B53" s="220"/>
      <c r="C53" s="220"/>
    </row>
    <row r="54" spans="1:3" ht="30" customHeight="1" x14ac:dyDescent="0.25">
      <c r="A54" s="316" t="s">
        <v>32</v>
      </c>
      <c r="B54" s="217" t="s">
        <v>541</v>
      </c>
      <c r="C54" s="196" t="b">
        <f>'Section F'!G18&lt;='Section F'!E18</f>
        <v>1</v>
      </c>
    </row>
    <row r="55" spans="1:3" ht="6" customHeight="1" x14ac:dyDescent="0.25">
      <c r="A55" s="316"/>
      <c r="B55" s="220"/>
      <c r="C55" s="220"/>
    </row>
    <row r="56" spans="1:3" ht="30" customHeight="1" x14ac:dyDescent="0.25">
      <c r="A56" s="316" t="s">
        <v>33</v>
      </c>
      <c r="B56" s="217" t="s">
        <v>542</v>
      </c>
      <c r="C56" s="196" t="b">
        <f>'Section F'!H18&lt;='Section F'!E18</f>
        <v>1</v>
      </c>
    </row>
    <row r="57" spans="1:3" ht="6" customHeight="1" x14ac:dyDescent="0.25">
      <c r="A57" s="316"/>
      <c r="B57" s="220"/>
      <c r="C57" s="220"/>
    </row>
    <row r="58" spans="1:3" ht="30" customHeight="1" x14ac:dyDescent="0.25">
      <c r="A58" s="316" t="s">
        <v>34</v>
      </c>
      <c r="B58" s="217" t="s">
        <v>543</v>
      </c>
      <c r="C58" s="196" t="b">
        <f>'Section F'!L18&lt;='Section F'!E18</f>
        <v>1</v>
      </c>
    </row>
    <row r="59" spans="1:3" ht="6" customHeight="1" x14ac:dyDescent="0.25">
      <c r="A59" s="316"/>
      <c r="B59" s="220"/>
      <c r="C59" s="220"/>
    </row>
    <row r="60" spans="1:3" ht="30" customHeight="1" x14ac:dyDescent="0.25">
      <c r="A60" s="316" t="s">
        <v>35</v>
      </c>
      <c r="B60" s="217" t="s">
        <v>544</v>
      </c>
      <c r="C60" s="196" t="b">
        <f>'Section F'!M18&lt;='Section F'!E18</f>
        <v>1</v>
      </c>
    </row>
    <row r="61" spans="1:3" ht="6" customHeight="1" x14ac:dyDescent="0.25">
      <c r="A61" s="312"/>
      <c r="B61" s="312"/>
      <c r="C61" s="220"/>
    </row>
    <row r="62" spans="1:3" ht="30" customHeight="1" x14ac:dyDescent="0.25">
      <c r="A62" s="317" t="s">
        <v>429</v>
      </c>
      <c r="B62" s="217" t="s">
        <v>545</v>
      </c>
      <c r="C62" s="196" t="b">
        <f>IF(OR((AND('Section F'!L18=0,'Section F'!N18=0)),(AND('Section F'!L18&gt;0,'Section F'!N18&gt;0))),TRUE,FALSE)</f>
        <v>1</v>
      </c>
    </row>
    <row r="63" spans="1:3" ht="6" customHeight="1" x14ac:dyDescent="0.25">
      <c r="A63" s="317"/>
      <c r="B63" s="309"/>
      <c r="C63" s="220"/>
    </row>
    <row r="64" spans="1:3" ht="30" customHeight="1" x14ac:dyDescent="0.25">
      <c r="A64" s="317" t="s">
        <v>431</v>
      </c>
      <c r="B64" s="217" t="s">
        <v>531</v>
      </c>
      <c r="C64" s="196" t="b">
        <f>IF(AND('Section F'!L18&lt;&gt;0,'Section A'!K12&lt;&gt;"N/A",'Section F'!L18&gt;'Section F'!N18),TRUE,(IF(AND('Section F'!L18=0,'Section F'!N18=0),TRUE,FALSE)))</f>
        <v>1</v>
      </c>
    </row>
    <row r="65" spans="1:3" ht="21" customHeight="1" x14ac:dyDescent="0.25">
      <c r="A65" s="317"/>
      <c r="B65" s="217"/>
      <c r="C65" s="220"/>
    </row>
    <row r="66" spans="1:3" ht="18.75" customHeight="1" x14ac:dyDescent="0.25">
      <c r="A66" s="313"/>
      <c r="B66" s="198" t="s">
        <v>423</v>
      </c>
      <c r="C66" s="220"/>
    </row>
    <row r="67" spans="1:3" ht="6" customHeight="1" x14ac:dyDescent="0.25">
      <c r="A67" s="220"/>
      <c r="B67" s="220"/>
      <c r="C67" s="220"/>
    </row>
    <row r="68" spans="1:3" ht="30" customHeight="1" x14ac:dyDescent="0.25">
      <c r="A68" s="317" t="s">
        <v>31</v>
      </c>
      <c r="B68" s="217" t="s">
        <v>572</v>
      </c>
      <c r="C68" s="196" t="b">
        <f>IF(OR('Section G'!C16&lt;&gt;'Section G'!C19,AND('Section G'!C19=0,'Section G'!C16=0)),TRUE,FALSE)</f>
        <v>1</v>
      </c>
    </row>
    <row r="69" spans="1:3" ht="6" customHeight="1" x14ac:dyDescent="0.25">
      <c r="A69" s="317"/>
      <c r="B69" s="309"/>
      <c r="C69" s="220"/>
    </row>
    <row r="70" spans="1:3" ht="30" customHeight="1" x14ac:dyDescent="0.25">
      <c r="A70" s="317" t="s">
        <v>32</v>
      </c>
      <c r="B70" s="217" t="s">
        <v>573</v>
      </c>
      <c r="C70" s="196" t="b">
        <f>IF(OR('Section G'!E16&lt;&gt;'Section G'!E19,AND('Section G'!E19=0,'Section G'!E16=0)),TRUE,FALSE)</f>
        <v>1</v>
      </c>
    </row>
    <row r="71" spans="1:3" ht="6" customHeight="1" x14ac:dyDescent="0.25">
      <c r="A71" s="317"/>
      <c r="B71" s="309"/>
      <c r="C71" s="220"/>
    </row>
    <row r="72" spans="1:3" ht="48.75" customHeight="1" x14ac:dyDescent="0.25">
      <c r="A72" s="317" t="s">
        <v>33</v>
      </c>
      <c r="B72" s="332" t="s">
        <v>574</v>
      </c>
      <c r="C72" s="196" t="b">
        <f>IF(OR('Section G'!C19&gt;='Section G'!C24,AND('Section G'!C19=0,'Section G'!C24=0)),TRUE,FALSE)</f>
        <v>1</v>
      </c>
    </row>
    <row r="73" spans="1:3" ht="6" customHeight="1" x14ac:dyDescent="0.25">
      <c r="A73" s="317"/>
      <c r="B73" s="333"/>
      <c r="C73" s="220"/>
    </row>
    <row r="74" spans="1:3" ht="48.75" customHeight="1" x14ac:dyDescent="0.25">
      <c r="A74" s="317" t="s">
        <v>34</v>
      </c>
      <c r="B74" s="332" t="s">
        <v>575</v>
      </c>
      <c r="C74" s="196" t="b">
        <f>IF(OR('Section G'!E19&gt;='Section G'!E24,AND('Section G'!E19=0,'Section G'!E24=0)),TRUE,FALSE)</f>
        <v>1</v>
      </c>
    </row>
    <row r="75" spans="1:3" ht="6" customHeight="1" x14ac:dyDescent="0.25">
      <c r="A75" s="317"/>
      <c r="B75" s="332"/>
      <c r="C75" s="220"/>
    </row>
    <row r="76" spans="1:3" ht="48.75" hidden="1" customHeight="1" x14ac:dyDescent="0.25">
      <c r="A76" s="317" t="s">
        <v>35</v>
      </c>
      <c r="B76" s="332" t="s">
        <v>576</v>
      </c>
      <c r="C76" s="196" t="b">
        <v>1</v>
      </c>
    </row>
    <row r="77" spans="1:3" ht="6" hidden="1" customHeight="1" x14ac:dyDescent="0.25">
      <c r="A77" s="317"/>
      <c r="B77" s="333"/>
      <c r="C77" s="220"/>
    </row>
    <row r="78" spans="1:3" ht="48.75" hidden="1" customHeight="1" x14ac:dyDescent="0.25">
      <c r="A78" s="317" t="s">
        <v>429</v>
      </c>
      <c r="B78" s="332" t="s">
        <v>577</v>
      </c>
      <c r="C78" s="196" t="b">
        <v>1</v>
      </c>
    </row>
    <row r="79" spans="1:3" ht="6" customHeight="1" x14ac:dyDescent="0.25">
      <c r="A79" s="317"/>
      <c r="B79" s="332"/>
      <c r="C79" s="220"/>
    </row>
    <row r="80" spans="1:3" ht="48.75" customHeight="1" x14ac:dyDescent="0.25">
      <c r="A80" s="317" t="s">
        <v>35</v>
      </c>
      <c r="B80" s="332" t="s">
        <v>578</v>
      </c>
      <c r="C80" s="196" t="b">
        <f>IF(OR('Section G'!C19&gt;='Section G'!C29,AND('Section G'!C19=0,'Section G'!C29=0)),TRUE,FALSE)</f>
        <v>1</v>
      </c>
    </row>
    <row r="81" spans="1:3" ht="6" customHeight="1" x14ac:dyDescent="0.25">
      <c r="A81" s="317"/>
      <c r="B81" s="332"/>
      <c r="C81" s="220"/>
    </row>
    <row r="82" spans="1:3" ht="48.75" customHeight="1" x14ac:dyDescent="0.25">
      <c r="A82" s="317" t="s">
        <v>429</v>
      </c>
      <c r="B82" s="332" t="s">
        <v>579</v>
      </c>
      <c r="C82" s="196" t="b">
        <f>IF(OR('Section G'!E19&gt;='Section G'!E29,AND('Section G'!E19=0,'Section G'!E29=0)),TRUE,FALSE)</f>
        <v>1</v>
      </c>
    </row>
    <row r="83" spans="1:3" ht="6" customHeight="1" x14ac:dyDescent="0.25">
      <c r="A83" s="317"/>
      <c r="B83" s="332"/>
      <c r="C83" s="220"/>
    </row>
    <row r="84" spans="1:3" ht="48.75" customHeight="1" x14ac:dyDescent="0.25">
      <c r="A84" s="317" t="s">
        <v>431</v>
      </c>
      <c r="B84" s="332" t="s">
        <v>580</v>
      </c>
      <c r="C84" s="196" t="b">
        <f>IF(OR('Section G'!C19&gt;='Section G'!C31,AND('Section G'!C19=0,'Section G'!C31=0)),TRUE,FALSE)</f>
        <v>1</v>
      </c>
    </row>
    <row r="85" spans="1:3" ht="6" customHeight="1" x14ac:dyDescent="0.25">
      <c r="A85" s="317"/>
      <c r="B85" s="332"/>
      <c r="C85" s="220"/>
    </row>
    <row r="86" spans="1:3" ht="48.75" customHeight="1" x14ac:dyDescent="0.25">
      <c r="A86" s="317" t="s">
        <v>553</v>
      </c>
      <c r="B86" s="332" t="s">
        <v>581</v>
      </c>
      <c r="C86" s="196" t="b">
        <f>IF(OR('Section G'!E19&gt;='Section G'!E31,AND('Section G'!E19=0,'Section G'!E31=0)),TRUE,FALSE)</f>
        <v>1</v>
      </c>
    </row>
    <row r="87" spans="1:3" ht="6" customHeight="1" x14ac:dyDescent="0.25">
      <c r="A87" s="317"/>
      <c r="B87" s="332"/>
      <c r="C87" s="220"/>
    </row>
    <row r="88" spans="1:3" ht="48.75" customHeight="1" x14ac:dyDescent="0.25">
      <c r="A88" s="317" t="s">
        <v>449</v>
      </c>
      <c r="B88" s="332" t="s">
        <v>582</v>
      </c>
      <c r="C88" s="196" t="b">
        <f>IF(OR('Section G'!C19&gt;='Section G'!C33,AND('Section G'!C19=0,'Section G'!C33=0)),TRUE,FALSE)</f>
        <v>1</v>
      </c>
    </row>
    <row r="89" spans="1:3" ht="6" customHeight="1" x14ac:dyDescent="0.25">
      <c r="A89" s="317"/>
      <c r="B89" s="332"/>
      <c r="C89" s="220"/>
    </row>
    <row r="90" spans="1:3" ht="48.75" customHeight="1" x14ac:dyDescent="0.25">
      <c r="A90" s="317" t="s">
        <v>504</v>
      </c>
      <c r="B90" s="332" t="s">
        <v>583</v>
      </c>
      <c r="C90" s="196" t="b">
        <f>IF(OR('Section G'!E19&gt;='Section G'!E33,AND('Section G'!E19=0,'Section G'!E33=0)),TRUE,FALSE)</f>
        <v>1</v>
      </c>
    </row>
    <row r="91" spans="1:3" ht="6" customHeight="1" x14ac:dyDescent="0.25">
      <c r="A91" s="317"/>
      <c r="B91" s="332"/>
      <c r="C91" s="220"/>
    </row>
    <row r="92" spans="1:3" ht="48.75" customHeight="1" x14ac:dyDescent="0.25">
      <c r="A92" s="317" t="s">
        <v>554</v>
      </c>
      <c r="B92" s="332" t="s">
        <v>611</v>
      </c>
      <c r="C92" s="196" t="b">
        <f>'Section G'!C39&gt;=0</f>
        <v>1</v>
      </c>
    </row>
    <row r="93" spans="1:3" ht="6" customHeight="1" x14ac:dyDescent="0.25">
      <c r="A93" s="317"/>
      <c r="B93" s="332"/>
      <c r="C93" s="220"/>
    </row>
    <row r="94" spans="1:3" ht="48.75" customHeight="1" x14ac:dyDescent="0.25">
      <c r="A94" s="317" t="s">
        <v>555</v>
      </c>
      <c r="B94" s="332" t="s">
        <v>612</v>
      </c>
      <c r="C94" s="196" t="b">
        <f>'Section G'!E40&gt;=0</f>
        <v>1</v>
      </c>
    </row>
    <row r="95" spans="1:3" ht="21" customHeight="1" x14ac:dyDescent="0.25">
      <c r="A95" s="316"/>
      <c r="B95" s="217"/>
      <c r="C95" s="220"/>
    </row>
    <row r="96" spans="1:3" ht="18.75" customHeight="1" x14ac:dyDescent="0.25">
      <c r="A96" s="313"/>
      <c r="B96" s="198" t="s">
        <v>424</v>
      </c>
      <c r="C96" s="310"/>
    </row>
    <row r="97" spans="1:3" ht="6" customHeight="1" x14ac:dyDescent="0.25">
      <c r="A97" s="315"/>
      <c r="B97" s="215"/>
      <c r="C97" s="310"/>
    </row>
    <row r="98" spans="1:3" ht="30" customHeight="1" x14ac:dyDescent="0.25">
      <c r="A98" s="307" t="s">
        <v>31</v>
      </c>
      <c r="B98" s="215" t="s">
        <v>465</v>
      </c>
      <c r="C98" s="194" t="b">
        <f>'Section H'!C21='Section H'!C37</f>
        <v>1</v>
      </c>
    </row>
    <row r="99" spans="1:3" ht="21" customHeight="1" x14ac:dyDescent="0.25">
      <c r="A99" s="307"/>
      <c r="B99" s="215"/>
      <c r="C99" s="310"/>
    </row>
    <row r="100" spans="1:3" ht="18.75" customHeight="1" x14ac:dyDescent="0.25">
      <c r="A100" s="201"/>
      <c r="B100" s="198" t="s">
        <v>426</v>
      </c>
      <c r="C100" s="318"/>
    </row>
    <row r="101" spans="1:3" ht="6" customHeight="1" x14ac:dyDescent="0.25">
      <c r="A101" s="319"/>
      <c r="B101" s="215"/>
      <c r="C101" s="318"/>
    </row>
    <row r="102" spans="1:3" ht="30" customHeight="1" x14ac:dyDescent="0.25">
      <c r="A102" s="307" t="s">
        <v>31</v>
      </c>
      <c r="B102" s="215" t="s">
        <v>427</v>
      </c>
      <c r="C102" s="199" t="b">
        <f>IF(AND(ValidationResult_GI=TRUE,ValidationResult_SectionA=TRUE,ValidationResult_SectionB=TRUE,ValidationResult_SectionC=TRUE,ValidationResult_SectionD=TRUE,'Section D(2)'!ValidationResult_SectionD=TRUE,ValidationResult_SectionE=TRUE,ValidationResult_SectionF=TRUE,'Section G'!B63=TRUE,'Section H'!B41=TRUE),TRUE,FALSE)</f>
        <v>0</v>
      </c>
    </row>
    <row r="103" spans="1:3" ht="21" customHeight="1" x14ac:dyDescent="0.25">
      <c r="A103" s="310"/>
      <c r="B103" s="215"/>
      <c r="C103" s="310"/>
    </row>
    <row r="104" spans="1:3" ht="18.75" customHeight="1" x14ac:dyDescent="0.25">
      <c r="A104" s="198"/>
      <c r="B104" s="198" t="s">
        <v>428</v>
      </c>
      <c r="C104" s="310"/>
    </row>
    <row r="105" spans="1:3" ht="6" customHeight="1" x14ac:dyDescent="0.25">
      <c r="A105" s="310"/>
      <c r="B105" s="310"/>
      <c r="C105" s="310"/>
    </row>
    <row r="106" spans="1:3" ht="30" customHeight="1" x14ac:dyDescent="0.25">
      <c r="A106" s="310"/>
      <c r="B106" s="199" t="str">
        <f>IF(OR(C10=FALSE,C14=FALSE,C18=FALSE,C22=FALSE,C24=FALSE,C26=FALSE,C28=FALSE,C92=FALSE,C94=FALSE,C30=FALSE,C32=FALSE,C34=FALSE,C36=FALSE,C38=FALSE,C40=FALSE,C42=FALSE,C52=FALSE,C54=FALSE,C56=FALSE,C58=FALSE,C60=FALSE,C62=FALSE,C64=FALSE,C98=FALSE,C102=FALSE,C68=FALSE,C48=FALSE,C46=FALSE,C44=FALSE,C70=FALSE,C72=FALSE,C74=FALSE,C76=FALSE,C78=FALSE,C80=FALSE,C82=FALSE,C84=FALSE,C86=FALSE,C88=FALSE,C90=FALSE),"NOT VALIDATED","VALIDATED")</f>
        <v>NOT VALIDATED</v>
      </c>
      <c r="C106" s="310"/>
    </row>
    <row r="107" spans="1:3" ht="6" customHeight="1" x14ac:dyDescent="0.25">
      <c r="A107" s="310"/>
      <c r="B107" s="310"/>
      <c r="C107" s="310"/>
    </row>
    <row r="108" spans="1:3" ht="13.5" customHeight="1" x14ac:dyDescent="0.25"/>
  </sheetData>
  <sheetProtection algorithmName="SHA-512" hashValue="EXG7Mv8WhXI4mpLbA43z/vKorygS2Ta8BrMn0nbNBCbIenlbICBOZ8lbMtpvzFIXwFXP+RltVyNOSxcG7gE++w==" saltValue="kbHw6TlsuuTE2Kw8ofx0sg==" spinCount="100000" sheet="1" objects="1" scenarios="1"/>
  <mergeCells count="1">
    <mergeCell ref="A6:C6"/>
  </mergeCells>
  <conditionalFormatting sqref="C98 C102 C22 C24 C26 C28 C30 C32 C36 C38 C40 C42 C52 C54 C56 C58 C60 C62 C64 C44 C46 C48 C68 C70 C72 C74">
    <cfRule type="cellIs" dxfId="49" priority="100" operator="equal">
      <formula>TRUE</formula>
    </cfRule>
    <cfRule type="cellIs" dxfId="48" priority="101" operator="equal">
      <formula>FALSE</formula>
    </cfRule>
  </conditionalFormatting>
  <conditionalFormatting sqref="B106">
    <cfRule type="cellIs" dxfId="47" priority="87" operator="equal">
      <formula>"VALIDATED"</formula>
    </cfRule>
    <cfRule type="cellIs" dxfId="46" priority="88" operator="equal">
      <formula>"NOT VALIDATED"</formula>
    </cfRule>
  </conditionalFormatting>
  <conditionalFormatting sqref="C34 C36 C38 C40 C42 C52 C54 C56 C58 C60 C62 C64 C44 C46 C48 C68 C70 C72 C74">
    <cfRule type="cellIs" dxfId="45" priority="85" operator="equal">
      <formula>FALSE</formula>
    </cfRule>
    <cfRule type="cellIs" dxfId="44" priority="86" operator="equal">
      <formula>TRUE</formula>
    </cfRule>
  </conditionalFormatting>
  <conditionalFormatting sqref="C10">
    <cfRule type="cellIs" dxfId="43" priority="67" operator="equal">
      <formula>TRUE</formula>
    </cfRule>
    <cfRule type="cellIs" dxfId="42" priority="68" operator="equal">
      <formula>FALSE</formula>
    </cfRule>
  </conditionalFormatting>
  <conditionalFormatting sqref="C14 C18">
    <cfRule type="cellIs" dxfId="41" priority="65" operator="equal">
      <formula>TRUE</formula>
    </cfRule>
    <cfRule type="cellIs" dxfId="40" priority="66" operator="equal">
      <formula>FALSE</formula>
    </cfRule>
  </conditionalFormatting>
  <conditionalFormatting sqref="C76">
    <cfRule type="cellIs" dxfId="39" priority="39" operator="equal">
      <formula>TRUE</formula>
    </cfRule>
    <cfRule type="cellIs" dxfId="38" priority="40" operator="equal">
      <formula>FALSE</formula>
    </cfRule>
  </conditionalFormatting>
  <conditionalFormatting sqref="C76">
    <cfRule type="cellIs" dxfId="37" priority="37" operator="equal">
      <formula>FALSE</formula>
    </cfRule>
    <cfRule type="cellIs" dxfId="36" priority="38" operator="equal">
      <formula>TRUE</formula>
    </cfRule>
  </conditionalFormatting>
  <conditionalFormatting sqref="C78">
    <cfRule type="cellIs" dxfId="35" priority="35" operator="equal">
      <formula>TRUE</formula>
    </cfRule>
    <cfRule type="cellIs" dxfId="34" priority="36" operator="equal">
      <formula>FALSE</formula>
    </cfRule>
  </conditionalFormatting>
  <conditionalFormatting sqref="C78">
    <cfRule type="cellIs" dxfId="33" priority="33" operator="equal">
      <formula>FALSE</formula>
    </cfRule>
    <cfRule type="cellIs" dxfId="32" priority="34" operator="equal">
      <formula>TRUE</formula>
    </cfRule>
  </conditionalFormatting>
  <conditionalFormatting sqref="C80">
    <cfRule type="cellIs" dxfId="31" priority="31" operator="equal">
      <formula>TRUE</formula>
    </cfRule>
    <cfRule type="cellIs" dxfId="30" priority="32" operator="equal">
      <formula>FALSE</formula>
    </cfRule>
  </conditionalFormatting>
  <conditionalFormatting sqref="C80">
    <cfRule type="cellIs" dxfId="29" priority="29" operator="equal">
      <formula>FALSE</formula>
    </cfRule>
    <cfRule type="cellIs" dxfId="28" priority="30" operator="equal">
      <formula>TRUE</formula>
    </cfRule>
  </conditionalFormatting>
  <conditionalFormatting sqref="C82">
    <cfRule type="cellIs" dxfId="27" priority="27" operator="equal">
      <formula>TRUE</formula>
    </cfRule>
    <cfRule type="cellIs" dxfId="26" priority="28" operator="equal">
      <formula>FALSE</formula>
    </cfRule>
  </conditionalFormatting>
  <conditionalFormatting sqref="C82">
    <cfRule type="cellIs" dxfId="25" priority="25" operator="equal">
      <formula>FALSE</formula>
    </cfRule>
    <cfRule type="cellIs" dxfId="24" priority="26" operator="equal">
      <formula>TRUE</formula>
    </cfRule>
  </conditionalFormatting>
  <conditionalFormatting sqref="C84">
    <cfRule type="cellIs" dxfId="23" priority="23" operator="equal">
      <formula>TRUE</formula>
    </cfRule>
    <cfRule type="cellIs" dxfId="22" priority="24" operator="equal">
      <formula>FALSE</formula>
    </cfRule>
  </conditionalFormatting>
  <conditionalFormatting sqref="C84">
    <cfRule type="cellIs" dxfId="21" priority="21" operator="equal">
      <formula>FALSE</formula>
    </cfRule>
    <cfRule type="cellIs" dxfId="20" priority="22" operator="equal">
      <formula>TRUE</formula>
    </cfRule>
  </conditionalFormatting>
  <conditionalFormatting sqref="C86">
    <cfRule type="cellIs" dxfId="19" priority="19" operator="equal">
      <formula>TRUE</formula>
    </cfRule>
    <cfRule type="cellIs" dxfId="18" priority="20" operator="equal">
      <formula>FALSE</formula>
    </cfRule>
  </conditionalFormatting>
  <conditionalFormatting sqref="C86">
    <cfRule type="cellIs" dxfId="17" priority="17" operator="equal">
      <formula>FALSE</formula>
    </cfRule>
    <cfRule type="cellIs" dxfId="16" priority="18" operator="equal">
      <formula>TRUE</formula>
    </cfRule>
  </conditionalFormatting>
  <conditionalFormatting sqref="C88">
    <cfRule type="cellIs" dxfId="15" priority="15" operator="equal">
      <formula>TRUE</formula>
    </cfRule>
    <cfRule type="cellIs" dxfId="14" priority="16" operator="equal">
      <formula>FALSE</formula>
    </cfRule>
  </conditionalFormatting>
  <conditionalFormatting sqref="C88">
    <cfRule type="cellIs" dxfId="13" priority="13" operator="equal">
      <formula>FALSE</formula>
    </cfRule>
    <cfRule type="cellIs" dxfId="12" priority="14" operator="equal">
      <formula>TRUE</formula>
    </cfRule>
  </conditionalFormatting>
  <conditionalFormatting sqref="C90">
    <cfRule type="cellIs" dxfId="11" priority="11" operator="equal">
      <formula>TRUE</formula>
    </cfRule>
    <cfRule type="cellIs" dxfId="10" priority="12" operator="equal">
      <formula>FALSE</formula>
    </cfRule>
  </conditionalFormatting>
  <conditionalFormatting sqref="C90">
    <cfRule type="cellIs" dxfId="9" priority="9" operator="equal">
      <formula>FALSE</formula>
    </cfRule>
    <cfRule type="cellIs" dxfId="8" priority="10" operator="equal">
      <formula>TRUE</formula>
    </cfRule>
  </conditionalFormatting>
  <conditionalFormatting sqref="C92">
    <cfRule type="cellIs" dxfId="7" priority="7" operator="equal">
      <formula>TRUE</formula>
    </cfRule>
    <cfRule type="cellIs" dxfId="6" priority="8" operator="equal">
      <formula>FALSE</formula>
    </cfRule>
  </conditionalFormatting>
  <conditionalFormatting sqref="C92">
    <cfRule type="cellIs" dxfId="5" priority="5" operator="equal">
      <formula>FALSE</formula>
    </cfRule>
    <cfRule type="cellIs" dxfId="4" priority="6" operator="equal">
      <formula>TRUE</formula>
    </cfRule>
  </conditionalFormatting>
  <conditionalFormatting sqref="C94">
    <cfRule type="cellIs" dxfId="3" priority="3" operator="equal">
      <formula>TRUE</formula>
    </cfRule>
    <cfRule type="cellIs" dxfId="2" priority="4" operator="equal">
      <formula>FALSE</formula>
    </cfRule>
  </conditionalFormatting>
  <conditionalFormatting sqref="C94">
    <cfRule type="cellIs" dxfId="1" priority="1" operator="equal">
      <formula>FALSE</formula>
    </cfRule>
    <cfRule type="cellIs" dxfId="0" priority="2" operator="equal">
      <formula>TRUE</formula>
    </cfRule>
  </conditionalFormatting>
  <pageMargins left="0.70866141732283472" right="0.70866141732283472" top="0.74803149606299213" bottom="0.74803149606299213" header="0.31496062992125984" footer="0.31496062992125984"/>
  <pageSetup paperSize="9" scale="61" fitToHeight="0" orientation="portrait" r:id="rId1"/>
  <rowBreaks count="1" manualBreakCount="1">
    <brk id="65" max="2"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146"/>
  <sheetViews>
    <sheetView zoomScaleNormal="100" zoomScaleSheetLayoutView="100" workbookViewId="0"/>
  </sheetViews>
  <sheetFormatPr defaultColWidth="9.140625" defaultRowHeight="15" x14ac:dyDescent="0.25"/>
  <cols>
    <col min="1" max="1" width="6.42578125" style="282" customWidth="1"/>
    <col min="2" max="2" width="22.85546875" style="283" customWidth="1"/>
    <col min="3" max="8" width="9.140625" style="13"/>
    <col min="9" max="9" width="24.85546875" style="13" customWidth="1"/>
    <col min="10" max="16384" width="9.140625" style="13"/>
  </cols>
  <sheetData>
    <row r="1" spans="1:9" ht="21" x14ac:dyDescent="0.35">
      <c r="A1" s="1" t="s">
        <v>603</v>
      </c>
      <c r="B1" s="1"/>
      <c r="C1" s="12"/>
      <c r="D1" s="12"/>
      <c r="E1" s="12"/>
      <c r="F1" s="12"/>
      <c r="G1" s="12"/>
      <c r="H1" s="12"/>
      <c r="I1" s="12"/>
    </row>
    <row r="2" spans="1:9" x14ac:dyDescent="0.25">
      <c r="A2" s="357"/>
      <c r="B2" s="200"/>
      <c r="C2" s="12"/>
      <c r="D2" s="12"/>
      <c r="E2" s="12"/>
      <c r="F2" s="12"/>
      <c r="G2" s="12"/>
      <c r="H2" s="12"/>
      <c r="I2" s="12"/>
    </row>
    <row r="3" spans="1:9" x14ac:dyDescent="0.25">
      <c r="A3" s="357"/>
      <c r="B3" s="200"/>
      <c r="C3" s="12"/>
      <c r="D3" s="12"/>
      <c r="E3" s="12"/>
      <c r="F3" s="12"/>
      <c r="G3" s="12"/>
      <c r="H3" s="12"/>
      <c r="I3" s="12"/>
    </row>
    <row r="4" spans="1:9" x14ac:dyDescent="0.25">
      <c r="A4" s="357"/>
      <c r="B4" s="200"/>
      <c r="C4" s="12"/>
      <c r="D4" s="12"/>
      <c r="E4" s="12"/>
      <c r="F4" s="12"/>
      <c r="G4" s="12"/>
      <c r="H4" s="12"/>
      <c r="I4" s="12"/>
    </row>
    <row r="5" spans="1:9" ht="15.75" thickBot="1" x14ac:dyDescent="0.3">
      <c r="A5" s="357"/>
      <c r="B5" s="200"/>
      <c r="C5" s="12"/>
      <c r="D5" s="12"/>
      <c r="E5" s="12"/>
      <c r="F5" s="12"/>
      <c r="G5" s="12"/>
      <c r="H5" s="12"/>
      <c r="I5" s="12"/>
    </row>
    <row r="6" spans="1:9" ht="19.5" thickBot="1" x14ac:dyDescent="0.35">
      <c r="A6" s="416" t="s">
        <v>49</v>
      </c>
      <c r="B6" s="417"/>
      <c r="C6" s="417"/>
      <c r="D6" s="417"/>
      <c r="E6" s="417"/>
      <c r="F6" s="417"/>
      <c r="G6" s="417"/>
      <c r="H6" s="417"/>
      <c r="I6" s="418"/>
    </row>
    <row r="7" spans="1:9" x14ac:dyDescent="0.25">
      <c r="A7" s="357"/>
      <c r="B7" s="200"/>
      <c r="C7" s="12"/>
      <c r="D7" s="12"/>
      <c r="E7" s="12"/>
      <c r="F7" s="12"/>
      <c r="G7" s="12"/>
      <c r="H7" s="12"/>
      <c r="I7" s="12"/>
    </row>
    <row r="8" spans="1:9" ht="15.75" x14ac:dyDescent="0.25">
      <c r="A8" s="201" t="s">
        <v>50</v>
      </c>
      <c r="B8" s="202" t="s">
        <v>52</v>
      </c>
      <c r="C8" s="419" t="s">
        <v>51</v>
      </c>
      <c r="D8" s="419"/>
      <c r="E8" s="419"/>
      <c r="F8" s="419"/>
      <c r="G8" s="419"/>
      <c r="H8" s="419"/>
      <c r="I8" s="419"/>
    </row>
    <row r="9" spans="1:9" x14ac:dyDescent="0.25">
      <c r="A9" s="357"/>
      <c r="B9" s="200"/>
      <c r="C9" s="12"/>
      <c r="D9" s="12"/>
      <c r="E9" s="12"/>
      <c r="F9" s="12"/>
      <c r="G9" s="12"/>
      <c r="H9" s="12"/>
      <c r="I9" s="12"/>
    </row>
    <row r="10" spans="1:9" ht="45" customHeight="1" x14ac:dyDescent="0.25">
      <c r="A10" s="414" t="s">
        <v>46</v>
      </c>
      <c r="B10" s="413" t="s">
        <v>459</v>
      </c>
      <c r="C10" s="12"/>
      <c r="D10" s="12"/>
      <c r="E10" s="12"/>
      <c r="F10" s="12"/>
      <c r="G10" s="12"/>
      <c r="H10" s="12"/>
      <c r="I10" s="12"/>
    </row>
    <row r="11" spans="1:9" x14ac:dyDescent="0.25">
      <c r="A11" s="414"/>
      <c r="B11" s="413"/>
      <c r="C11" s="12"/>
      <c r="D11" s="12"/>
      <c r="E11" s="12"/>
      <c r="F11" s="12"/>
      <c r="G11" s="12"/>
      <c r="H11" s="12"/>
      <c r="I11" s="12"/>
    </row>
    <row r="12" spans="1:9" ht="17.25" customHeight="1" x14ac:dyDescent="0.25">
      <c r="A12" s="414"/>
      <c r="B12" s="413"/>
      <c r="C12" s="12"/>
      <c r="D12" s="12"/>
      <c r="E12" s="12"/>
      <c r="F12" s="12"/>
      <c r="G12" s="12"/>
      <c r="H12" s="12"/>
      <c r="I12" s="12"/>
    </row>
    <row r="13" spans="1:9" ht="21.75" customHeight="1" x14ac:dyDescent="0.25">
      <c r="A13" s="414" t="s">
        <v>47</v>
      </c>
      <c r="B13" s="420" t="s">
        <v>460</v>
      </c>
      <c r="C13" s="12"/>
      <c r="D13" s="12"/>
      <c r="E13" s="12"/>
      <c r="F13" s="12"/>
      <c r="G13" s="12"/>
      <c r="H13" s="12"/>
      <c r="I13" s="12"/>
    </row>
    <row r="14" spans="1:9" ht="114.75" customHeight="1" x14ac:dyDescent="0.25">
      <c r="A14" s="414"/>
      <c r="B14" s="420"/>
      <c r="C14" s="12"/>
      <c r="D14" s="12"/>
      <c r="E14" s="12"/>
      <c r="F14" s="12"/>
      <c r="G14" s="12"/>
      <c r="H14" s="12"/>
      <c r="I14" s="12"/>
    </row>
    <row r="15" spans="1:9" x14ac:dyDescent="0.25">
      <c r="A15" s="357"/>
      <c r="B15" s="200"/>
      <c r="C15" s="12"/>
      <c r="D15" s="12"/>
      <c r="E15" s="12"/>
      <c r="F15" s="12"/>
      <c r="G15" s="12"/>
      <c r="H15" s="12"/>
      <c r="I15" s="12"/>
    </row>
    <row r="16" spans="1:9" ht="13.5" customHeight="1" x14ac:dyDescent="0.25">
      <c r="A16" s="414" t="s">
        <v>48</v>
      </c>
      <c r="B16" s="420" t="s">
        <v>350</v>
      </c>
      <c r="C16" s="12"/>
      <c r="D16" s="12"/>
      <c r="E16" s="12"/>
      <c r="F16" s="12"/>
      <c r="G16" s="12"/>
      <c r="H16" s="12"/>
      <c r="I16" s="12"/>
    </row>
    <row r="17" spans="1:9" ht="105" customHeight="1" x14ac:dyDescent="0.25">
      <c r="A17" s="414"/>
      <c r="B17" s="420"/>
      <c r="C17" s="12"/>
      <c r="D17" s="12"/>
      <c r="E17" s="12"/>
      <c r="F17" s="12"/>
      <c r="G17" s="12"/>
      <c r="H17" s="12"/>
      <c r="I17" s="12"/>
    </row>
    <row r="18" spans="1:9" x14ac:dyDescent="0.25">
      <c r="A18" s="414"/>
      <c r="B18" s="420"/>
      <c r="C18" s="12"/>
      <c r="D18" s="12"/>
      <c r="E18" s="12"/>
      <c r="F18" s="12"/>
      <c r="G18" s="12"/>
      <c r="H18" s="12"/>
      <c r="I18" s="12"/>
    </row>
    <row r="19" spans="1:9" x14ac:dyDescent="0.25">
      <c r="A19" s="357"/>
      <c r="B19" s="203"/>
      <c r="C19" s="12"/>
      <c r="D19" s="12"/>
      <c r="E19" s="12"/>
      <c r="F19" s="12"/>
      <c r="G19" s="12"/>
      <c r="H19" s="12"/>
      <c r="I19" s="12"/>
    </row>
    <row r="20" spans="1:9" x14ac:dyDescent="0.25">
      <c r="A20" s="414" t="s">
        <v>53</v>
      </c>
      <c r="B20" s="420" t="s">
        <v>7</v>
      </c>
      <c r="C20" s="12"/>
      <c r="D20" s="12"/>
      <c r="E20" s="12"/>
      <c r="F20" s="12"/>
      <c r="G20" s="12"/>
      <c r="H20" s="12"/>
      <c r="I20" s="12"/>
    </row>
    <row r="21" spans="1:9" x14ac:dyDescent="0.25">
      <c r="A21" s="414"/>
      <c r="B21" s="420"/>
      <c r="C21" s="12"/>
      <c r="D21" s="12"/>
      <c r="E21" s="12"/>
      <c r="F21" s="12"/>
      <c r="G21" s="12"/>
      <c r="H21" s="12"/>
      <c r="I21" s="12"/>
    </row>
    <row r="22" spans="1:9" x14ac:dyDescent="0.25">
      <c r="A22" s="414"/>
      <c r="B22" s="420"/>
      <c r="C22" s="12"/>
      <c r="D22" s="12"/>
      <c r="E22" s="12"/>
      <c r="F22" s="12"/>
      <c r="G22" s="12"/>
      <c r="H22" s="12"/>
      <c r="I22" s="12"/>
    </row>
    <row r="23" spans="1:9" x14ac:dyDescent="0.25">
      <c r="A23" s="414"/>
      <c r="B23" s="420"/>
      <c r="C23" s="12"/>
      <c r="D23" s="12"/>
      <c r="E23" s="12"/>
      <c r="F23" s="12"/>
      <c r="G23" s="12"/>
      <c r="H23" s="12"/>
      <c r="I23" s="12"/>
    </row>
    <row r="24" spans="1:9" x14ac:dyDescent="0.25">
      <c r="A24" s="414"/>
      <c r="B24" s="420"/>
      <c r="C24" s="12"/>
      <c r="D24" s="12"/>
      <c r="E24" s="12"/>
      <c r="F24" s="12"/>
      <c r="G24" s="12"/>
      <c r="H24" s="12"/>
      <c r="I24" s="12"/>
    </row>
    <row r="25" spans="1:9" x14ac:dyDescent="0.25">
      <c r="A25" s="414"/>
      <c r="B25" s="420"/>
      <c r="C25" s="12"/>
      <c r="D25" s="12"/>
      <c r="E25" s="12"/>
      <c r="F25" s="12"/>
      <c r="G25" s="12"/>
      <c r="H25" s="12"/>
      <c r="I25" s="12"/>
    </row>
    <row r="26" spans="1:9" ht="69" customHeight="1" x14ac:dyDescent="0.25">
      <c r="A26" s="414" t="s">
        <v>56</v>
      </c>
      <c r="B26" s="420" t="s">
        <v>54</v>
      </c>
      <c r="C26" s="12"/>
      <c r="D26" s="12"/>
      <c r="E26" s="12"/>
      <c r="F26" s="12"/>
      <c r="G26" s="12"/>
      <c r="H26" s="12"/>
      <c r="I26" s="12"/>
    </row>
    <row r="27" spans="1:9" x14ac:dyDescent="0.25">
      <c r="A27" s="414"/>
      <c r="B27" s="420"/>
      <c r="C27" s="12"/>
      <c r="D27" s="12"/>
      <c r="E27" s="12"/>
      <c r="F27" s="12"/>
      <c r="G27" s="12"/>
      <c r="H27" s="12"/>
      <c r="I27" s="12"/>
    </row>
    <row r="28" spans="1:9" x14ac:dyDescent="0.25">
      <c r="A28" s="414"/>
      <c r="B28" s="420"/>
      <c r="C28" s="12"/>
      <c r="D28" s="12"/>
      <c r="E28" s="12"/>
      <c r="F28" s="12"/>
      <c r="G28" s="12"/>
      <c r="H28" s="12"/>
      <c r="I28" s="12"/>
    </row>
    <row r="29" spans="1:9" x14ac:dyDescent="0.25">
      <c r="A29" s="414"/>
      <c r="B29" s="420"/>
      <c r="C29" s="12"/>
      <c r="D29" s="12"/>
      <c r="E29" s="12"/>
      <c r="F29" s="12"/>
      <c r="G29" s="12"/>
      <c r="H29" s="12"/>
      <c r="I29" s="12"/>
    </row>
    <row r="30" spans="1:9" x14ac:dyDescent="0.25">
      <c r="A30" s="414"/>
      <c r="B30" s="420"/>
      <c r="C30" s="12"/>
      <c r="D30" s="12"/>
      <c r="E30" s="12"/>
      <c r="F30" s="12"/>
      <c r="G30" s="12"/>
      <c r="H30" s="12"/>
      <c r="I30" s="12"/>
    </row>
    <row r="31" spans="1:9" x14ac:dyDescent="0.25">
      <c r="A31" s="414"/>
      <c r="B31" s="420"/>
      <c r="C31" s="12"/>
      <c r="D31" s="12"/>
      <c r="E31" s="12"/>
      <c r="F31" s="12"/>
      <c r="G31" s="12"/>
      <c r="H31" s="12"/>
      <c r="I31" s="12"/>
    </row>
    <row r="32" spans="1:9" x14ac:dyDescent="0.25">
      <c r="A32" s="414"/>
      <c r="B32" s="420"/>
      <c r="C32" s="12"/>
      <c r="D32" s="12"/>
      <c r="E32" s="12"/>
      <c r="F32" s="12"/>
      <c r="G32" s="12"/>
      <c r="H32" s="12"/>
      <c r="I32" s="12"/>
    </row>
    <row r="33" spans="1:9" x14ac:dyDescent="0.25">
      <c r="A33" s="414"/>
      <c r="B33" s="420"/>
      <c r="C33" s="12"/>
      <c r="D33" s="12"/>
      <c r="E33" s="12"/>
      <c r="F33" s="12"/>
      <c r="G33" s="12"/>
      <c r="H33" s="12"/>
      <c r="I33" s="12"/>
    </row>
    <row r="34" spans="1:9" x14ac:dyDescent="0.25">
      <c r="A34" s="414"/>
      <c r="B34" s="420"/>
      <c r="C34" s="12"/>
      <c r="D34" s="12"/>
      <c r="E34" s="12"/>
      <c r="F34" s="12"/>
      <c r="G34" s="12"/>
      <c r="H34" s="12"/>
      <c r="I34" s="12"/>
    </row>
    <row r="35" spans="1:9" x14ac:dyDescent="0.25">
      <c r="A35" s="414"/>
      <c r="B35" s="420"/>
      <c r="C35" s="12"/>
      <c r="D35" s="12"/>
      <c r="E35" s="12"/>
      <c r="F35" s="12"/>
      <c r="G35" s="12"/>
      <c r="H35" s="12"/>
      <c r="I35" s="12"/>
    </row>
    <row r="36" spans="1:9" x14ac:dyDescent="0.25">
      <c r="A36" s="414"/>
      <c r="B36" s="420"/>
      <c r="C36" s="12"/>
      <c r="D36" s="12"/>
      <c r="E36" s="12"/>
      <c r="F36" s="12"/>
      <c r="G36" s="12"/>
      <c r="H36" s="12"/>
      <c r="I36" s="12"/>
    </row>
    <row r="37" spans="1:9" ht="60" x14ac:dyDescent="0.25">
      <c r="A37" s="357" t="s">
        <v>57</v>
      </c>
      <c r="B37" s="356" t="s">
        <v>55</v>
      </c>
      <c r="C37" s="12"/>
      <c r="D37" s="12"/>
      <c r="E37" s="12"/>
      <c r="F37" s="12"/>
      <c r="G37" s="12"/>
      <c r="H37" s="12"/>
      <c r="I37" s="12"/>
    </row>
    <row r="38" spans="1:9" ht="6" customHeight="1" x14ac:dyDescent="0.25">
      <c r="A38" s="357"/>
      <c r="B38" s="356"/>
      <c r="C38" s="12"/>
      <c r="D38" s="12"/>
      <c r="E38" s="12"/>
      <c r="F38" s="12"/>
      <c r="G38" s="12"/>
      <c r="H38" s="12"/>
      <c r="I38" s="12"/>
    </row>
    <row r="39" spans="1:9" ht="8.25" customHeight="1" x14ac:dyDescent="0.25">
      <c r="A39" s="357"/>
      <c r="B39" s="200"/>
      <c r="C39" s="12"/>
      <c r="D39" s="12"/>
      <c r="E39" s="12"/>
      <c r="F39" s="12"/>
      <c r="G39" s="12"/>
      <c r="H39" s="12"/>
      <c r="I39" s="12"/>
    </row>
    <row r="40" spans="1:9" ht="45" customHeight="1" x14ac:dyDescent="0.25">
      <c r="A40" s="414" t="s">
        <v>400</v>
      </c>
      <c r="B40" s="413" t="s">
        <v>441</v>
      </c>
      <c r="C40" s="12"/>
      <c r="D40" s="12"/>
      <c r="E40" s="12"/>
      <c r="F40" s="12"/>
      <c r="G40" s="12"/>
      <c r="H40" s="12"/>
      <c r="I40" s="12"/>
    </row>
    <row r="41" spans="1:9" ht="24.75" customHeight="1" x14ac:dyDescent="0.25">
      <c r="A41" s="414"/>
      <c r="B41" s="413"/>
      <c r="C41" s="12"/>
      <c r="D41" s="12"/>
      <c r="E41" s="12"/>
      <c r="F41" s="12"/>
      <c r="G41" s="12"/>
      <c r="H41" s="12"/>
      <c r="I41" s="12"/>
    </row>
    <row r="42" spans="1:9" ht="24.75" customHeight="1" x14ac:dyDescent="0.25">
      <c r="A42" s="414"/>
      <c r="B42" s="413"/>
      <c r="C42" s="12"/>
      <c r="D42" s="12"/>
      <c r="E42" s="12"/>
      <c r="F42" s="12"/>
      <c r="G42" s="12"/>
      <c r="H42" s="12"/>
      <c r="I42" s="12"/>
    </row>
    <row r="43" spans="1:9" ht="24.75" customHeight="1" x14ac:dyDescent="0.25">
      <c r="A43" s="414"/>
      <c r="B43" s="413"/>
      <c r="C43" s="12"/>
      <c r="D43" s="12"/>
      <c r="E43" s="12"/>
      <c r="F43" s="12"/>
      <c r="G43" s="12"/>
      <c r="H43" s="12"/>
      <c r="I43" s="12"/>
    </row>
    <row r="44" spans="1:9" ht="24.75" customHeight="1" x14ac:dyDescent="0.25">
      <c r="A44" s="414"/>
      <c r="B44" s="413"/>
      <c r="C44" s="12"/>
      <c r="D44" s="12"/>
      <c r="E44" s="12"/>
      <c r="F44" s="12"/>
      <c r="G44" s="12"/>
      <c r="H44" s="12"/>
      <c r="I44" s="12"/>
    </row>
    <row r="45" spans="1:9" ht="24.75" customHeight="1" x14ac:dyDescent="0.25">
      <c r="A45" s="414"/>
      <c r="B45" s="413"/>
      <c r="C45" s="12"/>
      <c r="D45" s="12"/>
      <c r="E45" s="12"/>
      <c r="F45" s="12"/>
      <c r="G45" s="12"/>
      <c r="H45" s="12"/>
      <c r="I45" s="12"/>
    </row>
    <row r="46" spans="1:9" ht="8.25" customHeight="1" x14ac:dyDescent="0.25">
      <c r="A46" s="357"/>
      <c r="B46" s="200"/>
      <c r="C46" s="12"/>
      <c r="D46" s="12"/>
      <c r="E46" s="12"/>
      <c r="F46" s="12"/>
      <c r="G46" s="12"/>
      <c r="H46" s="12"/>
      <c r="I46" s="12"/>
    </row>
    <row r="47" spans="1:9" ht="103.5" customHeight="1" x14ac:dyDescent="0.25">
      <c r="A47" s="414" t="s">
        <v>492</v>
      </c>
      <c r="B47" s="413" t="s">
        <v>75</v>
      </c>
      <c r="C47" s="12"/>
      <c r="D47" s="12"/>
      <c r="E47" s="12"/>
      <c r="F47" s="12"/>
      <c r="G47" s="12"/>
      <c r="H47" s="12"/>
      <c r="I47" s="12"/>
    </row>
    <row r="48" spans="1:9" ht="33" customHeight="1" x14ac:dyDescent="0.25">
      <c r="A48" s="414"/>
      <c r="B48" s="413"/>
      <c r="C48" s="12"/>
      <c r="D48" s="12"/>
      <c r="E48" s="12"/>
      <c r="F48" s="12"/>
      <c r="G48" s="12"/>
      <c r="H48" s="12"/>
      <c r="I48" s="12"/>
    </row>
    <row r="49" spans="1:9" ht="33" customHeight="1" x14ac:dyDescent="0.25">
      <c r="A49" s="414"/>
      <c r="B49" s="413"/>
      <c r="C49" s="12"/>
      <c r="D49" s="12"/>
      <c r="E49" s="12"/>
      <c r="F49" s="12"/>
      <c r="G49" s="12"/>
      <c r="H49" s="12"/>
      <c r="I49" s="12"/>
    </row>
    <row r="50" spans="1:9" x14ac:dyDescent="0.25">
      <c r="A50" s="414"/>
      <c r="B50" s="413"/>
      <c r="C50" s="12"/>
      <c r="D50" s="12"/>
      <c r="E50" s="12"/>
      <c r="F50" s="12"/>
      <c r="G50" s="12"/>
      <c r="H50" s="12"/>
      <c r="I50" s="12"/>
    </row>
    <row r="51" spans="1:9" x14ac:dyDescent="0.25">
      <c r="A51" s="357"/>
      <c r="B51" s="413"/>
      <c r="C51" s="12"/>
      <c r="D51" s="12"/>
      <c r="E51" s="12"/>
      <c r="F51" s="12"/>
      <c r="G51" s="12"/>
      <c r="H51" s="12"/>
      <c r="I51" s="12"/>
    </row>
    <row r="52" spans="1:9" x14ac:dyDescent="0.25">
      <c r="A52" s="357"/>
      <c r="B52" s="356"/>
      <c r="C52" s="12"/>
      <c r="D52" s="12"/>
      <c r="E52" s="12"/>
      <c r="F52" s="12"/>
      <c r="G52" s="12"/>
      <c r="H52" s="12"/>
      <c r="I52" s="12"/>
    </row>
    <row r="53" spans="1:9" x14ac:dyDescent="0.25">
      <c r="A53" s="357"/>
      <c r="B53" s="356"/>
      <c r="C53" s="12"/>
      <c r="D53" s="12"/>
      <c r="E53" s="12"/>
      <c r="F53" s="12"/>
      <c r="G53" s="12"/>
      <c r="H53" s="12"/>
      <c r="I53" s="12"/>
    </row>
    <row r="54" spans="1:9" x14ac:dyDescent="0.25">
      <c r="A54" s="414" t="s">
        <v>493</v>
      </c>
      <c r="B54" s="415" t="s">
        <v>38</v>
      </c>
      <c r="C54" s="12"/>
      <c r="D54" s="12"/>
      <c r="E54" s="12"/>
      <c r="F54" s="12"/>
      <c r="G54" s="12"/>
      <c r="H54" s="12"/>
      <c r="I54" s="12"/>
    </row>
    <row r="55" spans="1:9" x14ac:dyDescent="0.25">
      <c r="A55" s="414"/>
      <c r="B55" s="415"/>
      <c r="C55" s="12"/>
      <c r="D55" s="12"/>
      <c r="E55" s="12"/>
      <c r="F55" s="12"/>
      <c r="G55" s="12"/>
      <c r="H55" s="12"/>
      <c r="I55" s="12"/>
    </row>
    <row r="56" spans="1:9" x14ac:dyDescent="0.25">
      <c r="A56" s="414"/>
      <c r="B56" s="415"/>
      <c r="C56" s="12"/>
      <c r="D56" s="12"/>
      <c r="E56" s="12"/>
      <c r="F56" s="12"/>
      <c r="G56" s="12"/>
      <c r="H56" s="12"/>
      <c r="I56" s="12"/>
    </row>
    <row r="57" spans="1:9" x14ac:dyDescent="0.25">
      <c r="A57" s="414"/>
      <c r="B57" s="415"/>
      <c r="C57" s="12"/>
      <c r="D57" s="12"/>
      <c r="E57" s="12"/>
      <c r="F57" s="12"/>
      <c r="G57" s="12"/>
      <c r="H57" s="12"/>
      <c r="I57" s="12"/>
    </row>
    <row r="58" spans="1:9" x14ac:dyDescent="0.25">
      <c r="A58" s="414"/>
      <c r="B58" s="415"/>
      <c r="C58" s="12"/>
      <c r="D58" s="12"/>
      <c r="E58" s="12"/>
      <c r="F58" s="12"/>
      <c r="G58" s="12"/>
      <c r="H58" s="12"/>
      <c r="I58" s="12"/>
    </row>
    <row r="59" spans="1:9" x14ac:dyDescent="0.25">
      <c r="A59" s="414"/>
      <c r="B59" s="415"/>
      <c r="C59" s="12"/>
      <c r="D59" s="12"/>
      <c r="E59" s="12"/>
      <c r="F59" s="12"/>
      <c r="G59" s="12"/>
      <c r="H59" s="12"/>
      <c r="I59" s="12"/>
    </row>
    <row r="60" spans="1:9" x14ac:dyDescent="0.25">
      <c r="A60" s="357"/>
      <c r="B60" s="200"/>
      <c r="C60" s="12"/>
      <c r="D60" s="12"/>
      <c r="E60" s="12"/>
      <c r="F60" s="12"/>
      <c r="G60" s="12"/>
      <c r="H60" s="12"/>
      <c r="I60" s="12"/>
    </row>
    <row r="61" spans="1:9" x14ac:dyDescent="0.25">
      <c r="A61" s="414" t="s">
        <v>494</v>
      </c>
      <c r="B61" s="421" t="s">
        <v>485</v>
      </c>
      <c r="C61" s="12"/>
      <c r="D61" s="12"/>
      <c r="E61" s="12"/>
      <c r="F61" s="12"/>
      <c r="G61" s="12"/>
      <c r="H61" s="12"/>
      <c r="I61" s="12"/>
    </row>
    <row r="62" spans="1:9" x14ac:dyDescent="0.25">
      <c r="A62" s="414"/>
      <c r="B62" s="421"/>
      <c r="C62" s="12"/>
      <c r="D62" s="12"/>
      <c r="E62" s="12"/>
      <c r="F62" s="12"/>
      <c r="G62" s="12"/>
      <c r="H62" s="12"/>
      <c r="I62" s="12"/>
    </row>
    <row r="63" spans="1:9" x14ac:dyDescent="0.25">
      <c r="A63" s="414"/>
      <c r="B63" s="421"/>
      <c r="C63" s="12"/>
      <c r="D63" s="12"/>
      <c r="E63" s="12"/>
      <c r="F63" s="12"/>
      <c r="G63" s="12"/>
      <c r="H63" s="12"/>
      <c r="I63" s="12"/>
    </row>
    <row r="64" spans="1:9" ht="22.5" customHeight="1" x14ac:dyDescent="0.25">
      <c r="A64" s="414"/>
      <c r="B64" s="421"/>
      <c r="C64" s="12"/>
      <c r="D64" s="12"/>
      <c r="E64" s="12"/>
      <c r="F64" s="12"/>
      <c r="G64" s="12"/>
      <c r="H64" s="12"/>
      <c r="I64" s="12"/>
    </row>
    <row r="65" spans="1:9" x14ac:dyDescent="0.25">
      <c r="A65" s="414"/>
      <c r="B65" s="421"/>
      <c r="C65" s="12"/>
      <c r="D65" s="12"/>
      <c r="E65" s="12"/>
      <c r="F65" s="12"/>
      <c r="G65" s="12"/>
      <c r="H65" s="12"/>
      <c r="I65" s="12"/>
    </row>
    <row r="66" spans="1:9" x14ac:dyDescent="0.25">
      <c r="A66" s="357"/>
      <c r="B66" s="200"/>
      <c r="C66" s="12"/>
      <c r="D66" s="12"/>
      <c r="E66" s="12"/>
      <c r="F66" s="12"/>
      <c r="G66" s="12"/>
      <c r="H66" s="12"/>
      <c r="I66" s="12"/>
    </row>
    <row r="67" spans="1:9" x14ac:dyDescent="0.25">
      <c r="A67" s="414" t="s">
        <v>495</v>
      </c>
      <c r="B67" s="415" t="s">
        <v>14</v>
      </c>
      <c r="C67" s="12"/>
      <c r="D67" s="12"/>
      <c r="E67" s="12"/>
      <c r="F67" s="12"/>
      <c r="G67" s="12"/>
      <c r="H67" s="12"/>
      <c r="I67" s="12"/>
    </row>
    <row r="68" spans="1:9" x14ac:dyDescent="0.25">
      <c r="A68" s="414"/>
      <c r="B68" s="415"/>
      <c r="C68" s="12"/>
      <c r="D68" s="12"/>
      <c r="E68" s="12"/>
      <c r="F68" s="12"/>
      <c r="G68" s="12"/>
      <c r="H68" s="12"/>
      <c r="I68" s="12"/>
    </row>
    <row r="69" spans="1:9" x14ac:dyDescent="0.25">
      <c r="A69" s="414"/>
      <c r="B69" s="415"/>
      <c r="C69" s="12"/>
      <c r="D69" s="12"/>
      <c r="E69" s="12"/>
      <c r="F69" s="12"/>
      <c r="G69" s="12"/>
      <c r="H69" s="12"/>
      <c r="I69" s="12"/>
    </row>
    <row r="70" spans="1:9" x14ac:dyDescent="0.25">
      <c r="A70" s="414"/>
      <c r="B70" s="415"/>
      <c r="C70" s="12"/>
      <c r="D70" s="12"/>
      <c r="E70" s="12"/>
      <c r="F70" s="12"/>
      <c r="G70" s="12"/>
      <c r="H70" s="12"/>
      <c r="I70" s="12"/>
    </row>
    <row r="71" spans="1:9" x14ac:dyDescent="0.25">
      <c r="A71" s="414"/>
      <c r="B71" s="415"/>
      <c r="C71" s="12"/>
      <c r="D71" s="12"/>
      <c r="E71" s="12"/>
      <c r="F71" s="12"/>
      <c r="G71" s="12"/>
      <c r="H71" s="12"/>
      <c r="I71" s="12"/>
    </row>
    <row r="72" spans="1:9" x14ac:dyDescent="0.25">
      <c r="A72" s="357"/>
      <c r="B72" s="200"/>
      <c r="C72" s="12"/>
      <c r="D72" s="12"/>
      <c r="E72" s="12"/>
      <c r="F72" s="12"/>
      <c r="G72" s="12"/>
      <c r="H72" s="12"/>
      <c r="I72" s="12"/>
    </row>
    <row r="73" spans="1:9" ht="30" customHeight="1" x14ac:dyDescent="0.25">
      <c r="A73" s="414" t="s">
        <v>496</v>
      </c>
      <c r="B73" s="413" t="s">
        <v>355</v>
      </c>
      <c r="C73" s="12"/>
      <c r="D73" s="12"/>
      <c r="E73" s="12"/>
      <c r="F73" s="12"/>
      <c r="G73" s="12"/>
      <c r="H73" s="12"/>
      <c r="I73" s="12"/>
    </row>
    <row r="74" spans="1:9" x14ac:dyDescent="0.25">
      <c r="A74" s="414"/>
      <c r="B74" s="413"/>
      <c r="C74" s="12"/>
      <c r="D74" s="12"/>
      <c r="E74" s="12"/>
      <c r="F74" s="12"/>
      <c r="G74" s="12"/>
      <c r="H74" s="12"/>
      <c r="I74" s="12"/>
    </row>
    <row r="75" spans="1:9" x14ac:dyDescent="0.25">
      <c r="A75" s="414"/>
      <c r="B75" s="413"/>
      <c r="C75" s="12"/>
      <c r="D75" s="12"/>
      <c r="E75" s="12"/>
      <c r="F75" s="12"/>
      <c r="G75" s="12"/>
      <c r="H75" s="12"/>
      <c r="I75" s="12"/>
    </row>
    <row r="76" spans="1:9" x14ac:dyDescent="0.25">
      <c r="A76" s="414"/>
      <c r="B76" s="413"/>
      <c r="C76" s="12"/>
      <c r="D76" s="12"/>
      <c r="E76" s="12"/>
      <c r="F76" s="12"/>
      <c r="G76" s="12"/>
      <c r="H76" s="12"/>
      <c r="I76" s="12"/>
    </row>
    <row r="77" spans="1:9" x14ac:dyDescent="0.25">
      <c r="A77" s="357"/>
      <c r="B77" s="200"/>
      <c r="C77" s="12"/>
      <c r="D77" s="12"/>
      <c r="E77" s="12"/>
      <c r="F77" s="12"/>
      <c r="G77" s="12"/>
      <c r="H77" s="12"/>
      <c r="I77" s="12"/>
    </row>
    <row r="78" spans="1:9" ht="33" customHeight="1" x14ac:dyDescent="0.25">
      <c r="A78" s="414" t="s">
        <v>497</v>
      </c>
      <c r="B78" s="413" t="s">
        <v>395</v>
      </c>
      <c r="C78" s="12"/>
      <c r="D78" s="12"/>
      <c r="E78" s="12"/>
      <c r="F78" s="12"/>
      <c r="G78" s="12"/>
      <c r="H78" s="12"/>
      <c r="I78" s="12"/>
    </row>
    <row r="79" spans="1:9" x14ac:dyDescent="0.25">
      <c r="A79" s="414"/>
      <c r="B79" s="413"/>
      <c r="C79" s="12"/>
      <c r="D79" s="12"/>
      <c r="E79" s="12"/>
      <c r="F79" s="12"/>
      <c r="G79" s="12"/>
      <c r="H79" s="12"/>
      <c r="I79" s="12"/>
    </row>
    <row r="80" spans="1:9" ht="6.75" customHeight="1" x14ac:dyDescent="0.25">
      <c r="A80" s="324"/>
      <c r="B80" s="325"/>
      <c r="C80" s="145"/>
      <c r="D80" s="145"/>
      <c r="E80" s="145"/>
      <c r="F80" s="145"/>
      <c r="G80" s="145"/>
      <c r="H80" s="145"/>
      <c r="I80" s="145"/>
    </row>
    <row r="81" spans="1:9" ht="7.5" customHeight="1" x14ac:dyDescent="0.25">
      <c r="A81" s="324"/>
      <c r="B81" s="326"/>
      <c r="C81" s="145"/>
      <c r="D81" s="145"/>
      <c r="E81" s="145"/>
      <c r="F81" s="145"/>
      <c r="G81" s="145"/>
      <c r="H81" s="145"/>
      <c r="I81" s="145"/>
    </row>
    <row r="82" spans="1:9" x14ac:dyDescent="0.25">
      <c r="A82" s="414" t="s">
        <v>498</v>
      </c>
      <c r="B82" s="413" t="s">
        <v>411</v>
      </c>
      <c r="C82" s="12"/>
      <c r="D82" s="12"/>
      <c r="E82" s="12"/>
      <c r="F82" s="12"/>
      <c r="G82" s="12"/>
      <c r="H82" s="12"/>
      <c r="I82" s="12"/>
    </row>
    <row r="83" spans="1:9" x14ac:dyDescent="0.25">
      <c r="A83" s="414"/>
      <c r="B83" s="413"/>
      <c r="C83" s="12"/>
      <c r="D83" s="12"/>
      <c r="E83" s="12"/>
      <c r="F83" s="12"/>
      <c r="G83" s="12"/>
      <c r="H83" s="12"/>
      <c r="I83" s="12"/>
    </row>
    <row r="84" spans="1:9" x14ac:dyDescent="0.25">
      <c r="A84" s="414"/>
      <c r="B84" s="413"/>
      <c r="C84" s="12"/>
      <c r="D84" s="12"/>
      <c r="E84" s="12"/>
      <c r="F84" s="12"/>
      <c r="G84" s="12"/>
      <c r="H84" s="12"/>
      <c r="I84" s="12"/>
    </row>
    <row r="85" spans="1:9" x14ac:dyDescent="0.25">
      <c r="A85" s="414"/>
      <c r="B85" s="413"/>
      <c r="C85" s="12"/>
      <c r="D85" s="12"/>
      <c r="E85" s="12"/>
      <c r="F85" s="12"/>
      <c r="G85" s="12"/>
      <c r="H85" s="12"/>
      <c r="I85" s="12"/>
    </row>
    <row r="86" spans="1:9" x14ac:dyDescent="0.25">
      <c r="A86" s="414"/>
      <c r="B86" s="413"/>
      <c r="C86" s="12"/>
      <c r="D86" s="12"/>
      <c r="E86" s="12"/>
      <c r="F86" s="12"/>
      <c r="G86" s="12"/>
      <c r="H86" s="12"/>
      <c r="I86" s="12"/>
    </row>
    <row r="87" spans="1:9" x14ac:dyDescent="0.25">
      <c r="A87" s="414"/>
      <c r="B87" s="413"/>
      <c r="C87" s="12"/>
      <c r="D87" s="12"/>
      <c r="E87" s="12"/>
      <c r="F87" s="12"/>
      <c r="G87" s="12"/>
      <c r="H87" s="12"/>
      <c r="I87" s="12"/>
    </row>
    <row r="88" spans="1:9" x14ac:dyDescent="0.25">
      <c r="A88" s="414"/>
      <c r="B88" s="413"/>
      <c r="C88" s="204"/>
      <c r="D88" s="12"/>
      <c r="E88" s="12"/>
      <c r="F88" s="12"/>
      <c r="G88" s="12"/>
      <c r="H88" s="12"/>
      <c r="I88" s="12"/>
    </row>
    <row r="89" spans="1:9" x14ac:dyDescent="0.25">
      <c r="A89" s="414"/>
      <c r="B89" s="413"/>
      <c r="C89" s="12"/>
      <c r="D89" s="12"/>
      <c r="E89" s="12"/>
      <c r="F89" s="12"/>
      <c r="G89" s="12"/>
      <c r="H89" s="12"/>
      <c r="I89" s="12"/>
    </row>
    <row r="90" spans="1:9" x14ac:dyDescent="0.25">
      <c r="A90" s="414"/>
      <c r="B90" s="413"/>
      <c r="C90" s="12"/>
      <c r="D90" s="12"/>
      <c r="E90" s="12"/>
      <c r="F90" s="12"/>
      <c r="G90" s="12"/>
      <c r="H90" s="12"/>
      <c r="I90" s="12"/>
    </row>
    <row r="91" spans="1:9" x14ac:dyDescent="0.25">
      <c r="A91" s="414"/>
      <c r="B91" s="413"/>
      <c r="C91" s="12"/>
      <c r="D91" s="12"/>
      <c r="E91" s="12"/>
      <c r="F91" s="12"/>
      <c r="G91" s="12"/>
      <c r="H91" s="12"/>
      <c r="I91" s="12"/>
    </row>
    <row r="92" spans="1:9" x14ac:dyDescent="0.25">
      <c r="A92" s="414"/>
      <c r="B92" s="413"/>
      <c r="C92" s="12"/>
      <c r="D92" s="12"/>
      <c r="E92" s="12"/>
      <c r="F92" s="12"/>
      <c r="G92" s="12"/>
      <c r="H92" s="12"/>
      <c r="I92" s="12"/>
    </row>
    <row r="93" spans="1:9" x14ac:dyDescent="0.25">
      <c r="A93" s="357"/>
      <c r="B93" s="200"/>
      <c r="C93" s="12"/>
      <c r="D93" s="12"/>
      <c r="E93" s="12"/>
      <c r="F93" s="12"/>
      <c r="G93" s="12"/>
      <c r="H93" s="12"/>
      <c r="I93" s="12"/>
    </row>
    <row r="94" spans="1:9" ht="3" customHeight="1" x14ac:dyDescent="0.25">
      <c r="A94" s="357"/>
      <c r="B94" s="200"/>
      <c r="C94" s="12"/>
      <c r="D94" s="12"/>
      <c r="E94" s="12"/>
      <c r="F94" s="12"/>
      <c r="G94" s="12"/>
      <c r="H94" s="12"/>
      <c r="I94" s="12"/>
    </row>
    <row r="95" spans="1:9" x14ac:dyDescent="0.25">
      <c r="A95" s="414" t="s">
        <v>499</v>
      </c>
      <c r="B95" s="413" t="s">
        <v>447</v>
      </c>
      <c r="C95" s="12"/>
      <c r="D95" s="12"/>
      <c r="E95" s="12"/>
      <c r="F95" s="12"/>
      <c r="G95" s="12"/>
      <c r="H95" s="12"/>
      <c r="I95" s="12"/>
    </row>
    <row r="96" spans="1:9" x14ac:dyDescent="0.25">
      <c r="A96" s="414"/>
      <c r="B96" s="413"/>
      <c r="C96" s="12"/>
      <c r="D96" s="12"/>
      <c r="E96" s="12"/>
      <c r="F96" s="12"/>
      <c r="G96" s="12"/>
      <c r="H96" s="12"/>
      <c r="I96" s="12"/>
    </row>
    <row r="97" spans="1:9" x14ac:dyDescent="0.25">
      <c r="A97" s="414"/>
      <c r="B97" s="413"/>
      <c r="C97" s="12"/>
      <c r="D97" s="12"/>
      <c r="E97" s="12"/>
      <c r="F97" s="12"/>
      <c r="G97" s="12"/>
      <c r="H97" s="12"/>
      <c r="I97" s="12"/>
    </row>
    <row r="98" spans="1:9" x14ac:dyDescent="0.25">
      <c r="A98" s="414"/>
      <c r="B98" s="413"/>
      <c r="C98" s="12"/>
      <c r="D98" s="12"/>
      <c r="E98" s="12"/>
      <c r="F98" s="12"/>
      <c r="G98" s="12"/>
      <c r="H98" s="12"/>
      <c r="I98" s="12"/>
    </row>
    <row r="99" spans="1:9" x14ac:dyDescent="0.25">
      <c r="A99" s="414"/>
      <c r="B99" s="413"/>
      <c r="C99" s="12"/>
      <c r="D99" s="12"/>
      <c r="E99" s="12"/>
      <c r="F99" s="12"/>
      <c r="G99" s="12"/>
      <c r="H99" s="12"/>
      <c r="I99" s="12"/>
    </row>
    <row r="100" spans="1:9" x14ac:dyDescent="0.25">
      <c r="A100" s="414"/>
      <c r="B100" s="413"/>
      <c r="C100" s="12"/>
      <c r="D100" s="12"/>
      <c r="E100" s="12"/>
      <c r="F100" s="12"/>
      <c r="G100" s="12"/>
      <c r="H100" s="12"/>
      <c r="I100" s="12"/>
    </row>
    <row r="101" spans="1:9" x14ac:dyDescent="0.25">
      <c r="A101" s="414"/>
      <c r="B101" s="413"/>
      <c r="C101" s="12"/>
      <c r="D101" s="12"/>
      <c r="E101" s="12"/>
      <c r="F101" s="12"/>
      <c r="G101" s="12"/>
      <c r="H101" s="12"/>
      <c r="I101" s="12"/>
    </row>
    <row r="102" spans="1:9" ht="21.75" customHeight="1" x14ac:dyDescent="0.25">
      <c r="A102" s="414"/>
      <c r="B102" s="413"/>
      <c r="C102" s="12"/>
      <c r="D102" s="12"/>
      <c r="E102" s="12"/>
      <c r="F102" s="12"/>
      <c r="G102" s="12"/>
      <c r="H102" s="12"/>
      <c r="I102" s="12"/>
    </row>
    <row r="103" spans="1:9" ht="9" customHeight="1" x14ac:dyDescent="0.25">
      <c r="A103" s="414"/>
      <c r="B103" s="413"/>
      <c r="C103" s="12"/>
      <c r="D103" s="12"/>
      <c r="E103" s="12"/>
      <c r="F103" s="12"/>
      <c r="G103" s="12"/>
      <c r="H103" s="12"/>
      <c r="I103" s="12"/>
    </row>
    <row r="104" spans="1:9" ht="15" hidden="1" customHeight="1" x14ac:dyDescent="0.25">
      <c r="A104" s="414"/>
      <c r="B104" s="413"/>
      <c r="C104" s="12"/>
      <c r="D104" s="12"/>
      <c r="E104" s="12"/>
      <c r="F104" s="12"/>
      <c r="G104" s="12"/>
      <c r="H104" s="12"/>
      <c r="I104" s="12"/>
    </row>
    <row r="105" spans="1:9" ht="15" hidden="1" customHeight="1" x14ac:dyDescent="0.25">
      <c r="A105" s="414"/>
      <c r="B105" s="413"/>
      <c r="C105" s="12"/>
      <c r="D105" s="12"/>
      <c r="E105" s="12"/>
      <c r="F105" s="12"/>
      <c r="G105" s="12"/>
      <c r="H105" s="12"/>
      <c r="I105" s="12"/>
    </row>
    <row r="106" spans="1:9" x14ac:dyDescent="0.25">
      <c r="A106" s="357"/>
      <c r="B106" s="200"/>
      <c r="C106" s="12"/>
      <c r="D106" s="12"/>
      <c r="E106" s="12"/>
      <c r="F106" s="12"/>
      <c r="G106" s="12"/>
      <c r="H106" s="12"/>
      <c r="I106" s="12"/>
    </row>
    <row r="107" spans="1:9" x14ac:dyDescent="0.25">
      <c r="A107" s="414" t="s">
        <v>500</v>
      </c>
      <c r="B107" s="413" t="s">
        <v>418</v>
      </c>
      <c r="C107" s="12"/>
      <c r="D107" s="12"/>
      <c r="E107" s="12"/>
      <c r="F107" s="12"/>
      <c r="G107" s="12"/>
      <c r="H107" s="12"/>
      <c r="I107" s="12"/>
    </row>
    <row r="108" spans="1:9" ht="19.5" customHeight="1" x14ac:dyDescent="0.25">
      <c r="A108" s="414"/>
      <c r="B108" s="413"/>
      <c r="C108" s="12"/>
      <c r="D108" s="12"/>
      <c r="E108" s="12"/>
      <c r="F108" s="12"/>
      <c r="G108" s="12"/>
      <c r="H108" s="12"/>
      <c r="I108" s="12"/>
    </row>
    <row r="109" spans="1:9" ht="19.5" customHeight="1" x14ac:dyDescent="0.25">
      <c r="A109" s="414"/>
      <c r="B109" s="413"/>
      <c r="C109" s="12"/>
      <c r="D109" s="12"/>
      <c r="E109" s="12"/>
      <c r="F109" s="12"/>
      <c r="G109" s="12"/>
      <c r="H109" s="12"/>
      <c r="I109" s="12"/>
    </row>
    <row r="110" spans="1:9" ht="10.5" hidden="1" customHeight="1" x14ac:dyDescent="0.25">
      <c r="A110" s="414"/>
      <c r="B110" s="413"/>
      <c r="C110" s="12"/>
      <c r="D110" s="12"/>
      <c r="E110" s="12"/>
      <c r="F110" s="12"/>
      <c r="G110" s="12"/>
      <c r="H110" s="12"/>
      <c r="I110" s="12"/>
    </row>
    <row r="111" spans="1:9" ht="5.25" hidden="1" customHeight="1" x14ac:dyDescent="0.25">
      <c r="A111" s="414"/>
      <c r="B111" s="413"/>
      <c r="C111" s="12"/>
      <c r="D111" s="12"/>
      <c r="E111" s="12"/>
      <c r="F111" s="12"/>
      <c r="G111" s="12"/>
      <c r="H111" s="12"/>
      <c r="I111" s="12"/>
    </row>
    <row r="112" spans="1:9" hidden="1" x14ac:dyDescent="0.25">
      <c r="A112" s="414"/>
      <c r="B112" s="413"/>
      <c r="C112" s="12"/>
      <c r="D112" s="12"/>
      <c r="E112" s="12"/>
      <c r="F112" s="12"/>
      <c r="G112" s="12"/>
      <c r="H112" s="12"/>
      <c r="I112" s="12"/>
    </row>
    <row r="113" spans="1:9" hidden="1" x14ac:dyDescent="0.25">
      <c r="A113" s="414"/>
      <c r="B113" s="413"/>
      <c r="C113" s="204"/>
      <c r="D113" s="12"/>
      <c r="E113" s="12"/>
      <c r="F113" s="12"/>
      <c r="G113" s="12"/>
      <c r="H113" s="12"/>
      <c r="I113" s="12"/>
    </row>
    <row r="114" spans="1:9" hidden="1" x14ac:dyDescent="0.25">
      <c r="A114" s="414"/>
      <c r="B114" s="413"/>
      <c r="C114" s="12"/>
      <c r="D114" s="12"/>
      <c r="E114" s="12"/>
      <c r="F114" s="12"/>
      <c r="G114" s="12"/>
      <c r="H114" s="12"/>
      <c r="I114" s="12"/>
    </row>
    <row r="115" spans="1:9" hidden="1" x14ac:dyDescent="0.25">
      <c r="A115" s="414"/>
      <c r="B115" s="413"/>
      <c r="C115" s="12"/>
      <c r="D115" s="12"/>
      <c r="E115" s="12"/>
      <c r="F115" s="12"/>
      <c r="G115" s="12"/>
      <c r="H115" s="12"/>
      <c r="I115" s="12"/>
    </row>
    <row r="116" spans="1:9" hidden="1" x14ac:dyDescent="0.25">
      <c r="A116" s="414"/>
      <c r="B116" s="413"/>
      <c r="C116" s="12"/>
      <c r="D116" s="12"/>
      <c r="E116" s="12"/>
      <c r="F116" s="12"/>
      <c r="G116" s="12"/>
      <c r="H116" s="12"/>
      <c r="I116" s="12"/>
    </row>
    <row r="117" spans="1:9" hidden="1" x14ac:dyDescent="0.25">
      <c r="A117" s="414"/>
      <c r="B117" s="413"/>
      <c r="C117" s="12"/>
      <c r="D117" s="12"/>
      <c r="E117" s="12"/>
      <c r="F117" s="12"/>
      <c r="G117" s="12"/>
      <c r="H117" s="12"/>
      <c r="I117" s="12"/>
    </row>
    <row r="118" spans="1:9" x14ac:dyDescent="0.25">
      <c r="A118" s="357"/>
      <c r="B118" s="200"/>
      <c r="C118" s="12"/>
      <c r="D118" s="12"/>
      <c r="E118" s="12"/>
      <c r="F118" s="12"/>
      <c r="G118" s="12"/>
      <c r="H118" s="12"/>
      <c r="I118" s="12"/>
    </row>
    <row r="119" spans="1:9" ht="3" customHeight="1" x14ac:dyDescent="0.25">
      <c r="A119" s="357"/>
      <c r="B119" s="200"/>
      <c r="C119" s="12"/>
      <c r="D119" s="12"/>
      <c r="E119" s="12"/>
      <c r="F119" s="12"/>
      <c r="G119" s="12"/>
      <c r="H119" s="12"/>
      <c r="I119" s="12"/>
    </row>
    <row r="120" spans="1:9" ht="15" customHeight="1" x14ac:dyDescent="0.25">
      <c r="A120" s="414" t="s">
        <v>501</v>
      </c>
      <c r="B120" s="413" t="s">
        <v>448</v>
      </c>
      <c r="C120" s="12"/>
      <c r="D120" s="12"/>
      <c r="E120" s="12"/>
      <c r="F120" s="12"/>
      <c r="G120" s="12"/>
      <c r="H120" s="12"/>
      <c r="I120" s="12"/>
    </row>
    <row r="121" spans="1:9" ht="13.5" customHeight="1" x14ac:dyDescent="0.25">
      <c r="A121" s="414"/>
      <c r="B121" s="413"/>
      <c r="C121" s="12"/>
      <c r="D121" s="12"/>
      <c r="E121" s="12"/>
      <c r="F121" s="12"/>
      <c r="G121" s="12"/>
      <c r="H121" s="12"/>
      <c r="I121" s="12"/>
    </row>
    <row r="122" spans="1:9" ht="9" customHeight="1" x14ac:dyDescent="0.25">
      <c r="A122" s="414"/>
      <c r="B122" s="413"/>
      <c r="C122" s="12"/>
      <c r="D122" s="12"/>
      <c r="E122" s="12"/>
      <c r="F122" s="12"/>
      <c r="G122" s="12"/>
      <c r="H122" s="12"/>
      <c r="I122" s="12"/>
    </row>
    <row r="123" spans="1:9" ht="15" hidden="1" customHeight="1" x14ac:dyDescent="0.25">
      <c r="A123" s="414"/>
      <c r="B123" s="413"/>
      <c r="C123" s="12"/>
      <c r="D123" s="12"/>
      <c r="E123" s="12"/>
      <c r="F123" s="12"/>
      <c r="G123" s="12"/>
      <c r="H123" s="12"/>
      <c r="I123" s="12"/>
    </row>
    <row r="124" spans="1:9" ht="15" hidden="1" customHeight="1" x14ac:dyDescent="0.25">
      <c r="A124" s="414"/>
      <c r="B124" s="413"/>
      <c r="C124" s="12"/>
      <c r="D124" s="12"/>
      <c r="E124" s="12"/>
      <c r="F124" s="12"/>
      <c r="G124" s="12"/>
      <c r="H124" s="12"/>
      <c r="I124" s="12"/>
    </row>
    <row r="125" spans="1:9" ht="15" hidden="1" customHeight="1" x14ac:dyDescent="0.25">
      <c r="A125" s="414"/>
      <c r="B125" s="413"/>
      <c r="C125" s="12"/>
      <c r="D125" s="12"/>
      <c r="E125" s="12"/>
      <c r="F125" s="12"/>
      <c r="G125" s="12"/>
      <c r="H125" s="12"/>
      <c r="I125" s="12"/>
    </row>
    <row r="126" spans="1:9" ht="15" hidden="1" customHeight="1" x14ac:dyDescent="0.25">
      <c r="A126" s="414"/>
      <c r="B126" s="413"/>
      <c r="C126" s="214"/>
      <c r="D126" s="12"/>
      <c r="E126" s="12"/>
      <c r="F126" s="12"/>
      <c r="G126" s="12"/>
      <c r="H126" s="12"/>
      <c r="I126" s="12"/>
    </row>
    <row r="127" spans="1:9" ht="15" hidden="1" customHeight="1" x14ac:dyDescent="0.25">
      <c r="A127" s="414"/>
      <c r="B127" s="413"/>
      <c r="C127" s="12"/>
      <c r="D127" s="12"/>
      <c r="E127" s="12"/>
      <c r="F127" s="12"/>
      <c r="G127" s="12"/>
      <c r="H127" s="12"/>
      <c r="I127" s="12"/>
    </row>
    <row r="128" spans="1:9" ht="15" hidden="1" customHeight="1" x14ac:dyDescent="0.25">
      <c r="A128" s="414"/>
      <c r="B128" s="413"/>
      <c r="C128" s="12"/>
      <c r="D128" s="12"/>
      <c r="E128" s="12"/>
      <c r="F128" s="12"/>
      <c r="G128" s="12"/>
      <c r="H128" s="12"/>
      <c r="I128" s="12"/>
    </row>
    <row r="129" spans="1:9" ht="15" hidden="1" customHeight="1" x14ac:dyDescent="0.25">
      <c r="A129" s="414"/>
      <c r="B129" s="413"/>
      <c r="C129" s="12"/>
      <c r="D129" s="12"/>
      <c r="E129" s="12"/>
      <c r="F129" s="12"/>
      <c r="G129" s="12"/>
      <c r="H129" s="12"/>
      <c r="I129" s="12"/>
    </row>
    <row r="130" spans="1:9" ht="15" hidden="1" customHeight="1" x14ac:dyDescent="0.25">
      <c r="A130" s="414"/>
      <c r="B130" s="413"/>
      <c r="C130" s="12"/>
      <c r="D130" s="12"/>
      <c r="E130" s="12"/>
      <c r="F130" s="12"/>
      <c r="G130" s="12"/>
      <c r="H130" s="12"/>
      <c r="I130" s="12"/>
    </row>
    <row r="131" spans="1:9" ht="5.25" customHeight="1" x14ac:dyDescent="0.25">
      <c r="A131" s="357"/>
      <c r="B131" s="356"/>
      <c r="C131" s="12"/>
      <c r="D131" s="12"/>
      <c r="E131" s="12"/>
      <c r="F131" s="12"/>
      <c r="G131" s="12"/>
      <c r="H131" s="12"/>
      <c r="I131" s="12"/>
    </row>
    <row r="132" spans="1:9" ht="15" customHeight="1" x14ac:dyDescent="0.25">
      <c r="A132" s="357"/>
      <c r="B132" s="356"/>
      <c r="C132" s="12"/>
      <c r="D132" s="12"/>
      <c r="E132" s="12"/>
      <c r="F132" s="12"/>
      <c r="G132" s="12"/>
      <c r="H132" s="12"/>
      <c r="I132" s="12"/>
    </row>
    <row r="133" spans="1:9" ht="15" customHeight="1" x14ac:dyDescent="0.25">
      <c r="A133" s="357"/>
      <c r="B133" s="356"/>
      <c r="C133" s="12"/>
      <c r="D133" s="12"/>
      <c r="E133" s="12"/>
      <c r="F133" s="12"/>
      <c r="G133" s="12"/>
      <c r="H133" s="12"/>
      <c r="I133" s="12"/>
    </row>
    <row r="134" spans="1:9" ht="15" customHeight="1" x14ac:dyDescent="0.25">
      <c r="A134" s="357" t="s">
        <v>502</v>
      </c>
      <c r="B134" s="356" t="s">
        <v>487</v>
      </c>
      <c r="C134" s="12"/>
      <c r="D134" s="12"/>
      <c r="E134" s="12"/>
      <c r="F134" s="12"/>
      <c r="G134" s="12"/>
      <c r="H134" s="12"/>
      <c r="I134" s="12"/>
    </row>
    <row r="135" spans="1:9" ht="15" customHeight="1" x14ac:dyDescent="0.25">
      <c r="A135" s="357"/>
      <c r="B135" s="356"/>
      <c r="C135" s="12"/>
      <c r="D135" s="12"/>
      <c r="E135" s="12"/>
      <c r="F135" s="12"/>
      <c r="G135" s="12"/>
      <c r="H135" s="12"/>
      <c r="I135" s="12"/>
    </row>
    <row r="136" spans="1:9" ht="15" customHeight="1" x14ac:dyDescent="0.25">
      <c r="A136" s="357"/>
      <c r="B136" s="356"/>
      <c r="C136" s="12"/>
      <c r="D136" s="12"/>
      <c r="E136" s="12"/>
      <c r="F136" s="12"/>
      <c r="G136" s="12"/>
      <c r="H136" s="12"/>
      <c r="I136" s="12"/>
    </row>
    <row r="137" spans="1:9" ht="15" customHeight="1" x14ac:dyDescent="0.25">
      <c r="A137" s="357"/>
      <c r="B137" s="356"/>
      <c r="C137" s="12"/>
      <c r="D137" s="12"/>
      <c r="E137" s="12"/>
      <c r="F137" s="12"/>
      <c r="G137" s="12"/>
      <c r="H137" s="12"/>
      <c r="I137" s="12"/>
    </row>
    <row r="138" spans="1:9" ht="15" customHeight="1" x14ac:dyDescent="0.25">
      <c r="A138" s="357"/>
      <c r="B138" s="356"/>
      <c r="C138" s="12"/>
      <c r="D138" s="12"/>
      <c r="E138" s="12"/>
      <c r="F138" s="12"/>
      <c r="G138" s="12"/>
      <c r="H138" s="12"/>
      <c r="I138" s="12"/>
    </row>
    <row r="139" spans="1:9" ht="15" customHeight="1" x14ac:dyDescent="0.25">
      <c r="A139" s="357"/>
      <c r="B139" s="356"/>
      <c r="C139" s="12"/>
      <c r="D139" s="12"/>
      <c r="E139" s="12"/>
      <c r="F139" s="12"/>
      <c r="G139" s="12"/>
      <c r="H139" s="12"/>
      <c r="I139" s="12"/>
    </row>
    <row r="140" spans="1:9" ht="15" customHeight="1" x14ac:dyDescent="0.25">
      <c r="A140" s="357"/>
      <c r="B140" s="356"/>
      <c r="C140" s="12"/>
      <c r="D140" s="12"/>
      <c r="E140" s="12"/>
      <c r="F140" s="12"/>
      <c r="G140" s="12"/>
      <c r="H140" s="12"/>
      <c r="I140" s="12"/>
    </row>
    <row r="141" spans="1:9" ht="15" customHeight="1" x14ac:dyDescent="0.25">
      <c r="A141" s="357" t="s">
        <v>503</v>
      </c>
      <c r="B141" s="356" t="s">
        <v>486</v>
      </c>
      <c r="C141" s="12"/>
      <c r="D141" s="12"/>
      <c r="E141" s="12"/>
      <c r="F141" s="12"/>
      <c r="G141" s="12"/>
      <c r="H141" s="12"/>
      <c r="I141" s="12"/>
    </row>
    <row r="142" spans="1:9" ht="15" customHeight="1" x14ac:dyDescent="0.25">
      <c r="A142" s="357"/>
      <c r="B142" s="356"/>
      <c r="C142" s="12"/>
      <c r="D142" s="12"/>
      <c r="E142" s="12"/>
      <c r="F142" s="12"/>
      <c r="G142" s="12"/>
      <c r="H142" s="12"/>
      <c r="I142" s="12"/>
    </row>
    <row r="143" spans="1:9" ht="15" customHeight="1" x14ac:dyDescent="0.25">
      <c r="A143" s="357"/>
      <c r="B143" s="356"/>
      <c r="C143" s="12"/>
      <c r="D143" s="12"/>
      <c r="E143" s="12"/>
      <c r="F143" s="12"/>
      <c r="G143" s="12"/>
      <c r="H143" s="12"/>
      <c r="I143" s="12"/>
    </row>
    <row r="144" spans="1:9" ht="15" customHeight="1" x14ac:dyDescent="0.25">
      <c r="A144" s="357"/>
      <c r="B144" s="356"/>
      <c r="C144" s="12"/>
      <c r="D144" s="12"/>
      <c r="E144" s="12"/>
      <c r="F144" s="12"/>
      <c r="G144" s="12"/>
      <c r="H144" s="12"/>
      <c r="I144" s="12"/>
    </row>
    <row r="145" spans="1:9" ht="15" customHeight="1" x14ac:dyDescent="0.25">
      <c r="A145" s="357"/>
      <c r="B145" s="356"/>
      <c r="C145" s="12"/>
      <c r="D145" s="12"/>
      <c r="E145" s="12"/>
      <c r="F145" s="12"/>
      <c r="G145" s="12"/>
      <c r="H145" s="12"/>
      <c r="I145" s="12"/>
    </row>
    <row r="146" spans="1:9" x14ac:dyDescent="0.25">
      <c r="A146" s="357"/>
      <c r="B146" s="200"/>
      <c r="C146" s="12"/>
      <c r="D146" s="12"/>
      <c r="E146" s="12"/>
      <c r="F146" s="12"/>
      <c r="G146" s="12"/>
      <c r="H146" s="12"/>
      <c r="I146" s="12"/>
    </row>
  </sheetData>
  <sheetProtection algorithmName="SHA-512" hashValue="qIrQV6sI2Szb2JRTxYI/uObRuJSpYAukNaOuqZVamCqjtFlq5mJXoXAtDSubvjRn6/pbJWTLY2etwXpoNusDbA==" saltValue="Yh1vCnuxXXVR72Dg8eMVWw==" spinCount="100000" sheet="1" objects="1" scenarios="1"/>
  <mergeCells count="34">
    <mergeCell ref="A107:A117"/>
    <mergeCell ref="B107:B117"/>
    <mergeCell ref="A120:A130"/>
    <mergeCell ref="B120:B130"/>
    <mergeCell ref="A95:A105"/>
    <mergeCell ref="B95:B105"/>
    <mergeCell ref="A16:A18"/>
    <mergeCell ref="B16:B18"/>
    <mergeCell ref="B20:B25"/>
    <mergeCell ref="A20:A25"/>
    <mergeCell ref="B26:B36"/>
    <mergeCell ref="B54:B59"/>
    <mergeCell ref="A54:A59"/>
    <mergeCell ref="A61:A65"/>
    <mergeCell ref="B61:B65"/>
    <mergeCell ref="A26:A36"/>
    <mergeCell ref="B40:B45"/>
    <mergeCell ref="A40:A45"/>
    <mergeCell ref="B47:B51"/>
    <mergeCell ref="A47:A50"/>
    <mergeCell ref="A6:I6"/>
    <mergeCell ref="C8:I8"/>
    <mergeCell ref="A10:A12"/>
    <mergeCell ref="B10:B12"/>
    <mergeCell ref="B13:B14"/>
    <mergeCell ref="A13:A14"/>
    <mergeCell ref="B82:B92"/>
    <mergeCell ref="A82:A92"/>
    <mergeCell ref="B67:B71"/>
    <mergeCell ref="A67:A71"/>
    <mergeCell ref="B73:B76"/>
    <mergeCell ref="A73:A76"/>
    <mergeCell ref="B78:B79"/>
    <mergeCell ref="A78:A79"/>
  </mergeCells>
  <pageMargins left="0.7" right="0.7" top="0.75" bottom="0.75" header="0.3" footer="0.3"/>
  <pageSetup paperSize="9" scale="78" orientation="portrait" r:id="rId1"/>
  <rowBreaks count="2" manualBreakCount="2">
    <brk id="38" max="8" man="1"/>
    <brk id="80" max="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340"/>
  <sheetViews>
    <sheetView showGridLines="0" zoomScaleNormal="100" workbookViewId="0"/>
  </sheetViews>
  <sheetFormatPr defaultColWidth="9.140625" defaultRowHeight="15" x14ac:dyDescent="0.25"/>
  <cols>
    <col min="1" max="1" width="8.42578125" style="13" bestFit="1" customWidth="1"/>
    <col min="2" max="2" width="67.5703125" style="13" bestFit="1" customWidth="1"/>
    <col min="3" max="3" width="12.28515625" style="13" customWidth="1"/>
    <col min="4" max="16384" width="9.140625" style="13"/>
  </cols>
  <sheetData>
    <row r="1" spans="1:6" ht="21" x14ac:dyDescent="0.35">
      <c r="A1" s="1" t="s">
        <v>603</v>
      </c>
      <c r="B1" s="1"/>
      <c r="C1" s="12"/>
      <c r="D1" s="12"/>
      <c r="E1" s="12"/>
      <c r="F1" s="12"/>
    </row>
    <row r="2" spans="1:6" x14ac:dyDescent="0.25">
      <c r="A2" s="197"/>
      <c r="B2" s="12"/>
      <c r="C2" s="12"/>
      <c r="D2" s="12"/>
      <c r="E2" s="12"/>
      <c r="F2" s="12"/>
    </row>
    <row r="3" spans="1:6" x14ac:dyDescent="0.25">
      <c r="A3" s="197"/>
      <c r="B3" s="12"/>
      <c r="C3" s="12"/>
      <c r="D3" s="12"/>
      <c r="E3" s="12"/>
      <c r="F3" s="12"/>
    </row>
    <row r="4" spans="1:6" x14ac:dyDescent="0.25">
      <c r="A4" s="197"/>
      <c r="B4" s="12"/>
      <c r="C4" s="12"/>
      <c r="D4" s="12"/>
      <c r="E4" s="12"/>
      <c r="F4" s="12"/>
    </row>
    <row r="5" spans="1:6" ht="16.5" thickBot="1" x14ac:dyDescent="0.3">
      <c r="A5" s="205" t="s">
        <v>27</v>
      </c>
      <c r="B5" s="195" t="s">
        <v>36</v>
      </c>
      <c r="C5" s="206"/>
      <c r="D5" s="12"/>
      <c r="E5" s="12"/>
      <c r="F5" s="12"/>
    </row>
    <row r="6" spans="1:6" ht="19.5" thickBot="1" x14ac:dyDescent="0.35">
      <c r="A6" s="416" t="s">
        <v>58</v>
      </c>
      <c r="B6" s="417"/>
      <c r="C6" s="417"/>
      <c r="D6" s="417"/>
      <c r="E6" s="417"/>
      <c r="F6" s="417"/>
    </row>
    <row r="7" spans="1:6" ht="6.75" customHeight="1" x14ac:dyDescent="0.25">
      <c r="A7" s="197"/>
      <c r="B7" s="12"/>
      <c r="C7" s="12"/>
      <c r="D7" s="12"/>
      <c r="E7" s="12"/>
      <c r="F7" s="12"/>
    </row>
    <row r="8" spans="1:6" ht="18.75" x14ac:dyDescent="0.3">
      <c r="A8" s="354" t="s">
        <v>31</v>
      </c>
      <c r="B8" s="207" t="s">
        <v>59</v>
      </c>
      <c r="C8" s="12"/>
      <c r="D8" s="26"/>
      <c r="E8" s="26"/>
      <c r="F8" s="26"/>
    </row>
    <row r="9" spans="1:6" x14ac:dyDescent="0.25">
      <c r="A9" s="197">
        <v>1</v>
      </c>
      <c r="B9" s="145" t="s">
        <v>412</v>
      </c>
      <c r="C9" s="208"/>
      <c r="D9" s="12"/>
      <c r="E9" s="12"/>
      <c r="F9" s="12"/>
    </row>
    <row r="10" spans="1:6" x14ac:dyDescent="0.25">
      <c r="A10" s="197">
        <v>2</v>
      </c>
      <c r="B10" s="145" t="s">
        <v>87</v>
      </c>
      <c r="C10" s="209"/>
      <c r="D10" s="12"/>
      <c r="E10" s="12"/>
      <c r="F10" s="12"/>
    </row>
    <row r="11" spans="1:6" x14ac:dyDescent="0.25">
      <c r="A11" s="197">
        <v>3</v>
      </c>
      <c r="B11" s="145" t="s">
        <v>88</v>
      </c>
      <c r="C11" s="208"/>
      <c r="D11" s="12"/>
      <c r="E11" s="12"/>
      <c r="F11" s="12"/>
    </row>
    <row r="12" spans="1:6" x14ac:dyDescent="0.25">
      <c r="A12" s="197">
        <v>4</v>
      </c>
      <c r="B12" s="145" t="s">
        <v>89</v>
      </c>
      <c r="C12" s="208"/>
      <c r="D12" s="12"/>
      <c r="E12" s="12"/>
      <c r="F12" s="12"/>
    </row>
    <row r="13" spans="1:6" x14ac:dyDescent="0.25">
      <c r="A13" s="197">
        <v>5</v>
      </c>
      <c r="B13" s="145" t="s">
        <v>90</v>
      </c>
      <c r="C13" s="208"/>
      <c r="D13" s="12"/>
      <c r="E13" s="12"/>
      <c r="F13" s="12"/>
    </row>
    <row r="14" spans="1:6" x14ac:dyDescent="0.25">
      <c r="A14" s="197">
        <v>6</v>
      </c>
      <c r="B14" s="145" t="s">
        <v>91</v>
      </c>
      <c r="C14" s="208"/>
      <c r="D14" s="12"/>
      <c r="E14" s="12"/>
      <c r="F14" s="12"/>
    </row>
    <row r="15" spans="1:6" x14ac:dyDescent="0.25">
      <c r="A15" s="197">
        <v>7</v>
      </c>
      <c r="B15" s="145" t="s">
        <v>92</v>
      </c>
      <c r="C15" s="208"/>
      <c r="D15" s="12"/>
      <c r="E15" s="12"/>
      <c r="F15" s="12"/>
    </row>
    <row r="16" spans="1:6" x14ac:dyDescent="0.25">
      <c r="A16" s="197">
        <v>8</v>
      </c>
      <c r="B16" s="145" t="s">
        <v>93</v>
      </c>
      <c r="C16" s="208"/>
      <c r="D16" s="12"/>
      <c r="E16" s="12"/>
      <c r="F16" s="12"/>
    </row>
    <row r="17" spans="1:6" x14ac:dyDescent="0.25">
      <c r="A17" s="197">
        <v>9</v>
      </c>
      <c r="B17" s="145" t="s">
        <v>94</v>
      </c>
      <c r="C17" s="208"/>
      <c r="D17" s="12"/>
      <c r="E17" s="12"/>
      <c r="F17" s="12"/>
    </row>
    <row r="18" spans="1:6" x14ac:dyDescent="0.25">
      <c r="A18" s="197">
        <v>10</v>
      </c>
      <c r="B18" s="145" t="s">
        <v>95</v>
      </c>
      <c r="C18" s="208"/>
      <c r="D18" s="12"/>
      <c r="E18" s="12"/>
      <c r="F18" s="12"/>
    </row>
    <row r="19" spans="1:6" x14ac:dyDescent="0.25">
      <c r="A19" s="197">
        <v>11</v>
      </c>
      <c r="B19" s="145" t="s">
        <v>96</v>
      </c>
      <c r="C19" s="208"/>
      <c r="D19" s="12"/>
      <c r="E19" s="12"/>
      <c r="F19" s="12"/>
    </row>
    <row r="20" spans="1:6" x14ac:dyDescent="0.25">
      <c r="A20" s="197">
        <v>12</v>
      </c>
      <c r="B20" s="145" t="s">
        <v>97</v>
      </c>
      <c r="C20" s="208"/>
      <c r="D20" s="12"/>
      <c r="E20" s="12"/>
      <c r="F20" s="12"/>
    </row>
    <row r="21" spans="1:6" x14ac:dyDescent="0.25">
      <c r="A21" s="197">
        <v>13</v>
      </c>
      <c r="B21" s="145" t="s">
        <v>98</v>
      </c>
      <c r="C21" s="208"/>
      <c r="D21" s="12"/>
      <c r="E21" s="12"/>
      <c r="F21" s="12"/>
    </row>
    <row r="22" spans="1:6" x14ac:dyDescent="0.25">
      <c r="A22" s="197">
        <v>14</v>
      </c>
      <c r="B22" s="145" t="s">
        <v>99</v>
      </c>
      <c r="C22" s="208"/>
      <c r="D22" s="12"/>
      <c r="E22" s="12"/>
      <c r="F22" s="12"/>
    </row>
    <row r="23" spans="1:6" x14ac:dyDescent="0.25">
      <c r="A23" s="197">
        <v>15</v>
      </c>
      <c r="B23" s="145" t="s">
        <v>100</v>
      </c>
      <c r="C23" s="208"/>
      <c r="D23" s="12"/>
      <c r="E23" s="12"/>
      <c r="F23" s="12"/>
    </row>
    <row r="24" spans="1:6" x14ac:dyDescent="0.25">
      <c r="A24" s="197">
        <v>16</v>
      </c>
      <c r="B24" s="145" t="s">
        <v>101</v>
      </c>
      <c r="C24" s="208"/>
      <c r="D24" s="12"/>
      <c r="E24" s="12"/>
      <c r="F24" s="12"/>
    </row>
    <row r="25" spans="1:6" x14ac:dyDescent="0.25">
      <c r="A25" s="197">
        <v>17</v>
      </c>
      <c r="B25" s="145" t="s">
        <v>102</v>
      </c>
      <c r="C25" s="208"/>
      <c r="D25" s="12"/>
      <c r="E25" s="12"/>
      <c r="F25" s="12"/>
    </row>
    <row r="26" spans="1:6" x14ac:dyDescent="0.25">
      <c r="A26" s="197">
        <v>18</v>
      </c>
      <c r="B26" s="145" t="s">
        <v>103</v>
      </c>
      <c r="C26" s="208"/>
      <c r="D26" s="12"/>
      <c r="E26" s="12"/>
      <c r="F26" s="12"/>
    </row>
    <row r="27" spans="1:6" x14ac:dyDescent="0.25">
      <c r="A27" s="197">
        <v>19</v>
      </c>
      <c r="B27" s="145" t="s">
        <v>104</v>
      </c>
      <c r="C27" s="208"/>
      <c r="D27" s="12"/>
      <c r="E27" s="12"/>
      <c r="F27" s="12"/>
    </row>
    <row r="28" spans="1:6" x14ac:dyDescent="0.25">
      <c r="A28" s="197">
        <v>20</v>
      </c>
      <c r="B28" s="145" t="s">
        <v>105</v>
      </c>
      <c r="C28" s="208"/>
      <c r="D28" s="12"/>
      <c r="E28" s="12"/>
      <c r="F28" s="12"/>
    </row>
    <row r="29" spans="1:6" x14ac:dyDescent="0.25">
      <c r="A29" s="197">
        <v>21</v>
      </c>
      <c r="B29" s="145" t="s">
        <v>106</v>
      </c>
      <c r="C29" s="208"/>
      <c r="D29" s="12"/>
      <c r="E29" s="12"/>
      <c r="F29" s="12"/>
    </row>
    <row r="30" spans="1:6" x14ac:dyDescent="0.25">
      <c r="A30" s="197">
        <v>22</v>
      </c>
      <c r="B30" s="145" t="s">
        <v>107</v>
      </c>
      <c r="C30" s="208"/>
      <c r="D30" s="12"/>
      <c r="E30" s="12"/>
      <c r="F30" s="12"/>
    </row>
    <row r="31" spans="1:6" x14ac:dyDescent="0.25">
      <c r="A31" s="197">
        <v>23</v>
      </c>
      <c r="B31" s="145" t="s">
        <v>108</v>
      </c>
      <c r="C31" s="208"/>
      <c r="D31" s="12"/>
      <c r="E31" s="12"/>
      <c r="F31" s="12"/>
    </row>
    <row r="32" spans="1:6" x14ac:dyDescent="0.25">
      <c r="A32" s="197">
        <v>24</v>
      </c>
      <c r="B32" s="145" t="s">
        <v>109</v>
      </c>
      <c r="C32" s="208"/>
      <c r="D32" s="12"/>
      <c r="E32" s="12"/>
      <c r="F32" s="12"/>
    </row>
    <row r="33" spans="1:6" x14ac:dyDescent="0.25">
      <c r="A33" s="197">
        <v>25</v>
      </c>
      <c r="B33" s="145" t="s">
        <v>110</v>
      </c>
      <c r="C33" s="208"/>
      <c r="D33" s="12"/>
      <c r="E33" s="12"/>
      <c r="F33" s="12"/>
    </row>
    <row r="34" spans="1:6" x14ac:dyDescent="0.25">
      <c r="A34" s="197">
        <v>26</v>
      </c>
      <c r="B34" s="145" t="s">
        <v>111</v>
      </c>
      <c r="C34" s="208"/>
      <c r="D34" s="12"/>
      <c r="E34" s="12"/>
      <c r="F34" s="12"/>
    </row>
    <row r="35" spans="1:6" x14ac:dyDescent="0.25">
      <c r="A35" s="197">
        <v>27</v>
      </c>
      <c r="B35" s="145" t="s">
        <v>112</v>
      </c>
      <c r="C35" s="208"/>
      <c r="D35" s="12"/>
      <c r="E35" s="12"/>
      <c r="F35" s="12"/>
    </row>
    <row r="36" spans="1:6" x14ac:dyDescent="0.25">
      <c r="A36" s="197">
        <v>28</v>
      </c>
      <c r="B36" s="145" t="s">
        <v>113</v>
      </c>
      <c r="C36" s="208"/>
      <c r="D36" s="12"/>
      <c r="E36" s="12"/>
      <c r="F36" s="12"/>
    </row>
    <row r="37" spans="1:6" x14ac:dyDescent="0.25">
      <c r="A37" s="197">
        <v>29</v>
      </c>
      <c r="B37" s="145" t="s">
        <v>114</v>
      </c>
      <c r="C37" s="208"/>
      <c r="D37" s="12"/>
      <c r="E37" s="12"/>
      <c r="F37" s="12"/>
    </row>
    <row r="38" spans="1:6" x14ac:dyDescent="0.25">
      <c r="A38" s="197">
        <v>30</v>
      </c>
      <c r="B38" s="145" t="s">
        <v>115</v>
      </c>
      <c r="C38" s="208"/>
      <c r="D38" s="12"/>
      <c r="E38" s="12"/>
      <c r="F38" s="12"/>
    </row>
    <row r="39" spans="1:6" x14ac:dyDescent="0.25">
      <c r="A39" s="197">
        <v>31</v>
      </c>
      <c r="B39" s="145" t="s">
        <v>116</v>
      </c>
      <c r="C39" s="208"/>
      <c r="D39" s="12"/>
      <c r="E39" s="12"/>
      <c r="F39" s="12"/>
    </row>
    <row r="40" spans="1:6" x14ac:dyDescent="0.25">
      <c r="A40" s="197">
        <v>32</v>
      </c>
      <c r="B40" s="145" t="s">
        <v>117</v>
      </c>
      <c r="C40" s="208"/>
      <c r="D40" s="12"/>
      <c r="E40" s="12"/>
      <c r="F40" s="12"/>
    </row>
    <row r="41" spans="1:6" x14ac:dyDescent="0.25">
      <c r="A41" s="197">
        <v>33</v>
      </c>
      <c r="B41" s="145" t="s">
        <v>118</v>
      </c>
      <c r="C41" s="208"/>
      <c r="D41" s="12"/>
      <c r="E41" s="12"/>
      <c r="F41" s="12"/>
    </row>
    <row r="42" spans="1:6" x14ac:dyDescent="0.25">
      <c r="A42" s="197">
        <v>34</v>
      </c>
      <c r="B42" s="145" t="s">
        <v>119</v>
      </c>
      <c r="C42" s="208"/>
      <c r="D42" s="12"/>
      <c r="E42" s="12"/>
      <c r="F42" s="12"/>
    </row>
    <row r="43" spans="1:6" x14ac:dyDescent="0.25">
      <c r="A43" s="197">
        <v>35</v>
      </c>
      <c r="B43" s="145" t="s">
        <v>120</v>
      </c>
      <c r="C43" s="208"/>
      <c r="D43" s="12"/>
      <c r="E43" s="12"/>
      <c r="F43" s="12"/>
    </row>
    <row r="44" spans="1:6" x14ac:dyDescent="0.25">
      <c r="A44" s="197">
        <v>36</v>
      </c>
      <c r="B44" s="145" t="s">
        <v>121</v>
      </c>
      <c r="C44" s="208"/>
      <c r="D44" s="12"/>
      <c r="E44" s="12"/>
      <c r="F44" s="12"/>
    </row>
    <row r="45" spans="1:6" x14ac:dyDescent="0.25">
      <c r="A45" s="197">
        <v>37</v>
      </c>
      <c r="B45" s="145" t="s">
        <v>122</v>
      </c>
      <c r="C45" s="208"/>
      <c r="D45" s="12"/>
      <c r="E45" s="12"/>
      <c r="F45" s="12"/>
    </row>
    <row r="46" spans="1:6" x14ac:dyDescent="0.25">
      <c r="A46" s="197">
        <v>38</v>
      </c>
      <c r="B46" s="145" t="s">
        <v>123</v>
      </c>
      <c r="C46" s="208"/>
      <c r="D46" s="12"/>
      <c r="E46" s="12"/>
      <c r="F46" s="12"/>
    </row>
    <row r="47" spans="1:6" x14ac:dyDescent="0.25">
      <c r="A47" s="197">
        <v>39</v>
      </c>
      <c r="B47" s="145" t="s">
        <v>124</v>
      </c>
      <c r="C47" s="208"/>
      <c r="D47" s="12"/>
      <c r="E47" s="12"/>
      <c r="F47" s="12"/>
    </row>
    <row r="48" spans="1:6" x14ac:dyDescent="0.25">
      <c r="A48" s="197">
        <v>40</v>
      </c>
      <c r="B48" s="145" t="s">
        <v>125</v>
      </c>
      <c r="C48" s="208"/>
      <c r="D48" s="12"/>
      <c r="E48" s="12"/>
      <c r="F48" s="12"/>
    </row>
    <row r="49" spans="1:6" x14ac:dyDescent="0.25">
      <c r="A49" s="197">
        <v>41</v>
      </c>
      <c r="B49" s="145" t="s">
        <v>126</v>
      </c>
      <c r="C49" s="208"/>
      <c r="D49" s="12"/>
      <c r="E49" s="12"/>
      <c r="F49" s="12"/>
    </row>
    <row r="50" spans="1:6" x14ac:dyDescent="0.25">
      <c r="A50" s="197">
        <v>42</v>
      </c>
      <c r="B50" s="145" t="s">
        <v>127</v>
      </c>
      <c r="C50" s="208"/>
      <c r="D50" s="12"/>
      <c r="E50" s="12"/>
      <c r="F50" s="12"/>
    </row>
    <row r="51" spans="1:6" x14ac:dyDescent="0.25">
      <c r="A51" s="197">
        <v>43</v>
      </c>
      <c r="B51" s="145" t="s">
        <v>128</v>
      </c>
      <c r="C51" s="208"/>
      <c r="D51" s="12"/>
      <c r="E51" s="12"/>
      <c r="F51" s="12"/>
    </row>
    <row r="52" spans="1:6" x14ac:dyDescent="0.25">
      <c r="A52" s="197">
        <v>44</v>
      </c>
      <c r="B52" s="145" t="s">
        <v>129</v>
      </c>
      <c r="C52" s="208"/>
      <c r="D52" s="12"/>
      <c r="E52" s="12"/>
      <c r="F52" s="12"/>
    </row>
    <row r="53" spans="1:6" x14ac:dyDescent="0.25">
      <c r="A53" s="197">
        <v>45</v>
      </c>
      <c r="B53" s="145" t="s">
        <v>130</v>
      </c>
      <c r="C53" s="208"/>
      <c r="D53" s="12"/>
      <c r="E53" s="12"/>
      <c r="F53" s="12"/>
    </row>
    <row r="54" spans="1:6" x14ac:dyDescent="0.25">
      <c r="A54" s="197">
        <v>46</v>
      </c>
      <c r="B54" s="145" t="s">
        <v>131</v>
      </c>
      <c r="C54" s="208"/>
      <c r="D54" s="12"/>
      <c r="E54" s="12"/>
      <c r="F54" s="12"/>
    </row>
    <row r="55" spans="1:6" x14ac:dyDescent="0.25">
      <c r="A55" s="197">
        <v>47</v>
      </c>
      <c r="B55" s="145" t="s">
        <v>132</v>
      </c>
      <c r="C55" s="208"/>
      <c r="D55" s="12"/>
      <c r="E55" s="12"/>
      <c r="F55" s="12"/>
    </row>
    <row r="56" spans="1:6" x14ac:dyDescent="0.25">
      <c r="A56" s="197">
        <v>48</v>
      </c>
      <c r="B56" s="145" t="s">
        <v>133</v>
      </c>
      <c r="C56" s="208"/>
      <c r="D56" s="12"/>
      <c r="E56" s="12"/>
      <c r="F56" s="12"/>
    </row>
    <row r="57" spans="1:6" x14ac:dyDescent="0.25">
      <c r="A57" s="197">
        <v>49</v>
      </c>
      <c r="B57" s="145" t="s">
        <v>134</v>
      </c>
      <c r="C57" s="208"/>
      <c r="D57" s="12"/>
      <c r="E57" s="12"/>
      <c r="F57" s="12"/>
    </row>
    <row r="58" spans="1:6" x14ac:dyDescent="0.25">
      <c r="A58" s="197">
        <v>50</v>
      </c>
      <c r="B58" s="145" t="s">
        <v>135</v>
      </c>
      <c r="C58" s="208"/>
      <c r="D58" s="12"/>
      <c r="E58" s="12"/>
      <c r="F58" s="12"/>
    </row>
    <row r="59" spans="1:6" x14ac:dyDescent="0.25">
      <c r="A59" s="197">
        <v>51</v>
      </c>
      <c r="B59" s="145" t="s">
        <v>136</v>
      </c>
      <c r="C59" s="208"/>
      <c r="D59" s="12"/>
      <c r="E59" s="12"/>
      <c r="F59" s="12"/>
    </row>
    <row r="60" spans="1:6" x14ac:dyDescent="0.25">
      <c r="A60" s="197">
        <v>52</v>
      </c>
      <c r="B60" s="145" t="s">
        <v>137</v>
      </c>
      <c r="C60" s="208"/>
      <c r="D60" s="12"/>
      <c r="E60" s="12"/>
      <c r="F60" s="12"/>
    </row>
    <row r="61" spans="1:6" x14ac:dyDescent="0.25">
      <c r="A61" s="197">
        <v>53</v>
      </c>
      <c r="B61" s="145" t="s">
        <v>138</v>
      </c>
      <c r="C61" s="208"/>
      <c r="D61" s="12"/>
      <c r="E61" s="12"/>
      <c r="F61" s="12"/>
    </row>
    <row r="62" spans="1:6" x14ac:dyDescent="0.25">
      <c r="A62" s="197">
        <v>54</v>
      </c>
      <c r="B62" s="145" t="s">
        <v>139</v>
      </c>
      <c r="C62" s="208"/>
      <c r="D62" s="12"/>
      <c r="E62" s="12"/>
      <c r="F62" s="12"/>
    </row>
    <row r="63" spans="1:6" x14ac:dyDescent="0.25">
      <c r="A63" s="197">
        <v>55</v>
      </c>
      <c r="B63" s="145" t="s">
        <v>140</v>
      </c>
      <c r="C63" s="208"/>
      <c r="D63" s="12"/>
      <c r="E63" s="12"/>
      <c r="F63" s="12"/>
    </row>
    <row r="64" spans="1:6" x14ac:dyDescent="0.25">
      <c r="A64" s="197">
        <v>56</v>
      </c>
      <c r="B64" s="145" t="s">
        <v>141</v>
      </c>
      <c r="C64" s="208"/>
      <c r="D64" s="12"/>
      <c r="E64" s="12"/>
      <c r="F64" s="12"/>
    </row>
    <row r="65" spans="1:6" x14ac:dyDescent="0.25">
      <c r="A65" s="197">
        <v>57</v>
      </c>
      <c r="B65" s="145" t="s">
        <v>142</v>
      </c>
      <c r="C65" s="208"/>
      <c r="D65" s="12"/>
      <c r="E65" s="12"/>
      <c r="F65" s="12"/>
    </row>
    <row r="66" spans="1:6" x14ac:dyDescent="0.25">
      <c r="A66" s="197">
        <v>58</v>
      </c>
      <c r="B66" s="145" t="s">
        <v>143</v>
      </c>
      <c r="C66" s="208"/>
      <c r="D66" s="12"/>
      <c r="E66" s="12"/>
      <c r="F66" s="12"/>
    </row>
    <row r="67" spans="1:6" x14ac:dyDescent="0.25">
      <c r="A67" s="197">
        <v>59</v>
      </c>
      <c r="B67" s="145" t="s">
        <v>144</v>
      </c>
      <c r="C67" s="208"/>
      <c r="D67" s="12"/>
      <c r="E67" s="12"/>
      <c r="F67" s="12"/>
    </row>
    <row r="68" spans="1:6" x14ac:dyDescent="0.25">
      <c r="A68" s="197">
        <v>60</v>
      </c>
      <c r="B68" s="145" t="s">
        <v>145</v>
      </c>
      <c r="C68" s="208"/>
      <c r="D68" s="12"/>
      <c r="E68" s="12"/>
      <c r="F68" s="12"/>
    </row>
    <row r="69" spans="1:6" x14ac:dyDescent="0.25">
      <c r="A69" s="197">
        <v>61</v>
      </c>
      <c r="B69" s="145" t="s">
        <v>146</v>
      </c>
      <c r="C69" s="208"/>
      <c r="D69" s="12"/>
      <c r="E69" s="12"/>
      <c r="F69" s="12"/>
    </row>
    <row r="70" spans="1:6" x14ac:dyDescent="0.25">
      <c r="A70" s="197">
        <v>62</v>
      </c>
      <c r="B70" s="145" t="s">
        <v>147</v>
      </c>
      <c r="C70" s="208"/>
      <c r="D70" s="12"/>
      <c r="E70" s="12"/>
      <c r="F70" s="12"/>
    </row>
    <row r="71" spans="1:6" x14ac:dyDescent="0.25">
      <c r="A71" s="197">
        <v>63</v>
      </c>
      <c r="B71" s="145" t="s">
        <v>148</v>
      </c>
      <c r="C71" s="208"/>
      <c r="D71" s="12"/>
      <c r="E71" s="12"/>
      <c r="F71" s="12"/>
    </row>
    <row r="72" spans="1:6" x14ac:dyDescent="0.25">
      <c r="A72" s="197">
        <v>64</v>
      </c>
      <c r="B72" s="145" t="s">
        <v>149</v>
      </c>
      <c r="C72" s="208"/>
      <c r="D72" s="12"/>
      <c r="E72" s="12"/>
      <c r="F72" s="12"/>
    </row>
    <row r="73" spans="1:6" x14ac:dyDescent="0.25">
      <c r="A73" s="197">
        <v>65</v>
      </c>
      <c r="B73" s="145" t="s">
        <v>150</v>
      </c>
      <c r="C73" s="208"/>
      <c r="D73" s="12"/>
      <c r="E73" s="12"/>
      <c r="F73" s="12"/>
    </row>
    <row r="74" spans="1:6" x14ac:dyDescent="0.25">
      <c r="A74" s="197">
        <v>66</v>
      </c>
      <c r="B74" s="145" t="s">
        <v>151</v>
      </c>
      <c r="C74" s="208"/>
      <c r="D74" s="12"/>
      <c r="E74" s="12"/>
      <c r="F74" s="12"/>
    </row>
    <row r="75" spans="1:6" x14ac:dyDescent="0.25">
      <c r="A75" s="197">
        <v>67</v>
      </c>
      <c r="B75" s="145" t="s">
        <v>152</v>
      </c>
      <c r="C75" s="208"/>
      <c r="D75" s="12"/>
      <c r="E75" s="12"/>
      <c r="F75" s="12"/>
    </row>
    <row r="76" spans="1:6" x14ac:dyDescent="0.25">
      <c r="A76" s="197">
        <v>68</v>
      </c>
      <c r="B76" s="145" t="s">
        <v>153</v>
      </c>
      <c r="C76" s="208"/>
      <c r="D76" s="12"/>
      <c r="E76" s="12"/>
      <c r="F76" s="12"/>
    </row>
    <row r="77" spans="1:6" x14ac:dyDescent="0.25">
      <c r="A77" s="197">
        <v>69</v>
      </c>
      <c r="B77" s="145" t="s">
        <v>154</v>
      </c>
      <c r="C77" s="208"/>
      <c r="D77" s="12"/>
      <c r="E77" s="12"/>
      <c r="F77" s="12"/>
    </row>
    <row r="78" spans="1:6" x14ac:dyDescent="0.25">
      <c r="A78" s="197">
        <v>70</v>
      </c>
      <c r="B78" s="145" t="s">
        <v>155</v>
      </c>
      <c r="C78" s="208"/>
      <c r="D78" s="12"/>
      <c r="E78" s="12"/>
      <c r="F78" s="12"/>
    </row>
    <row r="79" spans="1:6" x14ac:dyDescent="0.25">
      <c r="A79" s="197">
        <v>71</v>
      </c>
      <c r="B79" s="145" t="s">
        <v>156</v>
      </c>
      <c r="C79" s="208"/>
      <c r="D79" s="12"/>
      <c r="E79" s="12"/>
      <c r="F79" s="12"/>
    </row>
    <row r="80" spans="1:6" x14ac:dyDescent="0.25">
      <c r="A80" s="197">
        <v>72</v>
      </c>
      <c r="B80" s="145" t="s">
        <v>157</v>
      </c>
      <c r="C80" s="208"/>
      <c r="D80" s="12"/>
      <c r="E80" s="12"/>
      <c r="F80" s="12"/>
    </row>
    <row r="81" spans="1:6" x14ac:dyDescent="0.25">
      <c r="A81" s="197">
        <v>73</v>
      </c>
      <c r="B81" s="145" t="s">
        <v>158</v>
      </c>
      <c r="C81" s="208"/>
      <c r="D81" s="12"/>
      <c r="E81" s="12"/>
      <c r="F81" s="12"/>
    </row>
    <row r="82" spans="1:6" x14ac:dyDescent="0.25">
      <c r="A82" s="197">
        <v>74</v>
      </c>
      <c r="B82" s="145" t="s">
        <v>159</v>
      </c>
      <c r="C82" s="208"/>
      <c r="D82" s="12"/>
      <c r="E82" s="12"/>
      <c r="F82" s="12"/>
    </row>
    <row r="83" spans="1:6" x14ac:dyDescent="0.25">
      <c r="A83" s="197">
        <v>75</v>
      </c>
      <c r="B83" s="145" t="s">
        <v>160</v>
      </c>
      <c r="C83" s="208"/>
      <c r="D83" s="12"/>
      <c r="E83" s="12"/>
      <c r="F83" s="12"/>
    </row>
    <row r="84" spans="1:6" x14ac:dyDescent="0.25">
      <c r="A84" s="197">
        <v>76</v>
      </c>
      <c r="B84" s="145" t="s">
        <v>161</v>
      </c>
      <c r="C84" s="208"/>
      <c r="D84" s="12"/>
      <c r="E84" s="12"/>
      <c r="F84" s="12"/>
    </row>
    <row r="85" spans="1:6" x14ac:dyDescent="0.25">
      <c r="A85" s="197">
        <v>77</v>
      </c>
      <c r="B85" s="145" t="s">
        <v>162</v>
      </c>
      <c r="C85" s="208"/>
      <c r="D85" s="12"/>
      <c r="E85" s="12"/>
      <c r="F85" s="12"/>
    </row>
    <row r="86" spans="1:6" x14ac:dyDescent="0.25">
      <c r="A86" s="197">
        <v>78</v>
      </c>
      <c r="B86" s="145" t="s">
        <v>163</v>
      </c>
      <c r="C86" s="208"/>
      <c r="D86" s="12"/>
      <c r="E86" s="12"/>
      <c r="F86" s="12"/>
    </row>
    <row r="87" spans="1:6" x14ac:dyDescent="0.25">
      <c r="A87" s="197">
        <v>79</v>
      </c>
      <c r="B87" s="145" t="s">
        <v>164</v>
      </c>
      <c r="C87" s="208"/>
      <c r="D87" s="12"/>
      <c r="E87" s="12"/>
      <c r="F87" s="12"/>
    </row>
    <row r="88" spans="1:6" x14ac:dyDescent="0.25">
      <c r="A88" s="197">
        <v>80</v>
      </c>
      <c r="B88" s="145" t="s">
        <v>165</v>
      </c>
      <c r="C88" s="208"/>
      <c r="D88" s="12"/>
      <c r="E88" s="12"/>
      <c r="F88" s="12"/>
    </row>
    <row r="89" spans="1:6" x14ac:dyDescent="0.25">
      <c r="A89" s="197">
        <v>81</v>
      </c>
      <c r="B89" s="145" t="s">
        <v>166</v>
      </c>
      <c r="C89" s="208"/>
      <c r="D89" s="12"/>
      <c r="E89" s="12"/>
      <c r="F89" s="12"/>
    </row>
    <row r="90" spans="1:6" x14ac:dyDescent="0.25">
      <c r="A90" s="197">
        <v>82</v>
      </c>
      <c r="B90" s="145" t="s">
        <v>167</v>
      </c>
      <c r="C90" s="208"/>
      <c r="D90" s="12"/>
      <c r="E90" s="12"/>
      <c r="F90" s="12"/>
    </row>
    <row r="91" spans="1:6" x14ac:dyDescent="0.25">
      <c r="A91" s="197">
        <v>83</v>
      </c>
      <c r="B91" s="145" t="s">
        <v>168</v>
      </c>
      <c r="C91" s="208"/>
      <c r="D91" s="12"/>
      <c r="E91" s="12"/>
      <c r="F91" s="12"/>
    </row>
    <row r="92" spans="1:6" x14ac:dyDescent="0.25">
      <c r="A92" s="197">
        <v>84</v>
      </c>
      <c r="B92" s="145" t="s">
        <v>169</v>
      </c>
      <c r="C92" s="208"/>
      <c r="D92" s="12"/>
      <c r="E92" s="12"/>
      <c r="F92" s="12"/>
    </row>
    <row r="93" spans="1:6" x14ac:dyDescent="0.25">
      <c r="A93" s="197">
        <v>85</v>
      </c>
      <c r="B93" s="145" t="s">
        <v>170</v>
      </c>
      <c r="C93" s="208"/>
      <c r="D93" s="12"/>
      <c r="E93" s="12"/>
      <c r="F93" s="12"/>
    </row>
    <row r="94" spans="1:6" x14ac:dyDescent="0.25">
      <c r="A94" s="197">
        <v>86</v>
      </c>
      <c r="B94" s="145" t="s">
        <v>171</v>
      </c>
      <c r="C94" s="208"/>
      <c r="D94" s="12"/>
      <c r="E94" s="12"/>
      <c r="F94" s="12"/>
    </row>
    <row r="95" spans="1:6" x14ac:dyDescent="0.25">
      <c r="A95" s="197">
        <v>87</v>
      </c>
      <c r="B95" s="145" t="s">
        <v>172</v>
      </c>
      <c r="C95" s="208"/>
      <c r="D95" s="12"/>
      <c r="E95" s="12"/>
      <c r="F95" s="12"/>
    </row>
    <row r="96" spans="1:6" x14ac:dyDescent="0.25">
      <c r="A96" s="197">
        <v>88</v>
      </c>
      <c r="B96" s="145" t="s">
        <v>173</v>
      </c>
      <c r="C96" s="208"/>
      <c r="D96" s="12"/>
      <c r="E96" s="12"/>
      <c r="F96" s="12"/>
    </row>
    <row r="97" spans="1:6" x14ac:dyDescent="0.25">
      <c r="A97" s="197">
        <v>89</v>
      </c>
      <c r="B97" s="145" t="s">
        <v>174</v>
      </c>
      <c r="C97" s="208"/>
      <c r="D97" s="12"/>
      <c r="E97" s="12"/>
      <c r="F97" s="12"/>
    </row>
    <row r="98" spans="1:6" x14ac:dyDescent="0.25">
      <c r="A98" s="197">
        <v>90</v>
      </c>
      <c r="B98" s="145" t="s">
        <v>175</v>
      </c>
      <c r="C98" s="208"/>
      <c r="D98" s="12"/>
      <c r="E98" s="12"/>
      <c r="F98" s="12"/>
    </row>
    <row r="99" spans="1:6" x14ac:dyDescent="0.25">
      <c r="A99" s="197">
        <v>91</v>
      </c>
      <c r="B99" s="145" t="s">
        <v>176</v>
      </c>
      <c r="C99" s="208"/>
      <c r="D99" s="12"/>
      <c r="E99" s="12"/>
      <c r="F99" s="12"/>
    </row>
    <row r="100" spans="1:6" x14ac:dyDescent="0.25">
      <c r="A100" s="197">
        <v>92</v>
      </c>
      <c r="B100" s="145" t="s">
        <v>177</v>
      </c>
      <c r="C100" s="208"/>
      <c r="D100" s="12"/>
      <c r="E100" s="12"/>
      <c r="F100" s="12"/>
    </row>
    <row r="101" spans="1:6" x14ac:dyDescent="0.25">
      <c r="A101" s="197">
        <v>93</v>
      </c>
      <c r="B101" s="145" t="s">
        <v>178</v>
      </c>
      <c r="C101" s="208"/>
      <c r="D101" s="12"/>
      <c r="E101" s="12"/>
      <c r="F101" s="12"/>
    </row>
    <row r="102" spans="1:6" x14ac:dyDescent="0.25">
      <c r="A102" s="197">
        <v>94</v>
      </c>
      <c r="B102" s="145" t="s">
        <v>179</v>
      </c>
      <c r="C102" s="208"/>
      <c r="D102" s="12"/>
      <c r="E102" s="12"/>
      <c r="F102" s="12"/>
    </row>
    <row r="103" spans="1:6" x14ac:dyDescent="0.25">
      <c r="A103" s="197">
        <v>95</v>
      </c>
      <c r="B103" s="145" t="s">
        <v>180</v>
      </c>
      <c r="C103" s="208"/>
      <c r="D103" s="12"/>
      <c r="E103" s="12"/>
      <c r="F103" s="12"/>
    </row>
    <row r="104" spans="1:6" x14ac:dyDescent="0.25">
      <c r="A104" s="197">
        <v>96</v>
      </c>
      <c r="B104" s="145" t="s">
        <v>181</v>
      </c>
      <c r="C104" s="208"/>
      <c r="D104" s="12"/>
      <c r="E104" s="12"/>
      <c r="F104" s="12"/>
    </row>
    <row r="105" spans="1:6" x14ac:dyDescent="0.25">
      <c r="A105" s="197">
        <v>97</v>
      </c>
      <c r="B105" s="145" t="s">
        <v>182</v>
      </c>
      <c r="C105" s="208"/>
      <c r="D105" s="12"/>
      <c r="E105" s="12"/>
      <c r="F105" s="12"/>
    </row>
    <row r="106" spans="1:6" x14ac:dyDescent="0.25">
      <c r="A106" s="197">
        <v>98</v>
      </c>
      <c r="B106" s="145" t="s">
        <v>183</v>
      </c>
      <c r="C106" s="208"/>
      <c r="D106" s="12"/>
      <c r="E106" s="12"/>
      <c r="F106" s="12"/>
    </row>
    <row r="107" spans="1:6" x14ac:dyDescent="0.25">
      <c r="A107" s="197">
        <v>99</v>
      </c>
      <c r="B107" s="145" t="s">
        <v>184</v>
      </c>
      <c r="C107" s="208"/>
      <c r="D107" s="12"/>
      <c r="E107" s="12"/>
      <c r="F107" s="12"/>
    </row>
    <row r="108" spans="1:6" x14ac:dyDescent="0.25">
      <c r="A108" s="197">
        <v>100</v>
      </c>
      <c r="B108" s="145" t="s">
        <v>185</v>
      </c>
      <c r="C108" s="208"/>
      <c r="D108" s="12"/>
      <c r="E108" s="12"/>
      <c r="F108" s="12"/>
    </row>
    <row r="109" spans="1:6" x14ac:dyDescent="0.25">
      <c r="A109" s="197">
        <v>101</v>
      </c>
      <c r="B109" s="145" t="s">
        <v>186</v>
      </c>
      <c r="C109" s="208"/>
      <c r="D109" s="12"/>
      <c r="E109" s="12"/>
      <c r="F109" s="12"/>
    </row>
    <row r="110" spans="1:6" x14ac:dyDescent="0.25">
      <c r="A110" s="197">
        <v>102</v>
      </c>
      <c r="B110" s="145" t="s">
        <v>187</v>
      </c>
      <c r="C110" s="208"/>
      <c r="D110" s="12"/>
      <c r="E110" s="12"/>
      <c r="F110" s="12"/>
    </row>
    <row r="111" spans="1:6" x14ac:dyDescent="0.25">
      <c r="A111" s="197">
        <v>103</v>
      </c>
      <c r="B111" s="145" t="s">
        <v>188</v>
      </c>
      <c r="C111" s="208"/>
      <c r="D111" s="12"/>
      <c r="E111" s="12"/>
      <c r="F111" s="12"/>
    </row>
    <row r="112" spans="1:6" x14ac:dyDescent="0.25">
      <c r="A112" s="197">
        <v>104</v>
      </c>
      <c r="B112" s="145" t="s">
        <v>189</v>
      </c>
      <c r="C112" s="208"/>
      <c r="D112" s="12"/>
      <c r="E112" s="12"/>
      <c r="F112" s="12"/>
    </row>
    <row r="113" spans="1:6" x14ac:dyDescent="0.25">
      <c r="A113" s="197">
        <v>105</v>
      </c>
      <c r="B113" s="145" t="s">
        <v>190</v>
      </c>
      <c r="C113" s="208"/>
      <c r="D113" s="12"/>
      <c r="E113" s="12"/>
      <c r="F113" s="12"/>
    </row>
    <row r="114" spans="1:6" x14ac:dyDescent="0.25">
      <c r="A114" s="197">
        <v>106</v>
      </c>
      <c r="B114" s="145" t="s">
        <v>191</v>
      </c>
      <c r="C114" s="208"/>
      <c r="D114" s="12"/>
      <c r="E114" s="12"/>
      <c r="F114" s="12"/>
    </row>
    <row r="115" spans="1:6" x14ac:dyDescent="0.25">
      <c r="A115" s="197">
        <v>107</v>
      </c>
      <c r="B115" s="145" t="s">
        <v>192</v>
      </c>
      <c r="C115" s="208"/>
      <c r="D115" s="12"/>
      <c r="E115" s="12"/>
      <c r="F115" s="12"/>
    </row>
    <row r="116" spans="1:6" x14ac:dyDescent="0.25">
      <c r="A116" s="197">
        <v>108</v>
      </c>
      <c r="B116" s="145" t="s">
        <v>193</v>
      </c>
      <c r="C116" s="208"/>
      <c r="D116" s="12"/>
      <c r="E116" s="12"/>
      <c r="F116" s="12"/>
    </row>
    <row r="117" spans="1:6" x14ac:dyDescent="0.25">
      <c r="A117" s="197">
        <v>109</v>
      </c>
      <c r="B117" s="145" t="s">
        <v>194</v>
      </c>
      <c r="C117" s="208"/>
      <c r="D117" s="12"/>
      <c r="E117" s="12"/>
      <c r="F117" s="12"/>
    </row>
    <row r="118" spans="1:6" x14ac:dyDescent="0.25">
      <c r="A118" s="197">
        <v>110</v>
      </c>
      <c r="B118" s="145" t="s">
        <v>195</v>
      </c>
      <c r="C118" s="208"/>
      <c r="D118" s="12"/>
      <c r="E118" s="12"/>
      <c r="F118" s="12"/>
    </row>
    <row r="119" spans="1:6" x14ac:dyDescent="0.25">
      <c r="A119" s="197">
        <v>111</v>
      </c>
      <c r="B119" s="145" t="s">
        <v>196</v>
      </c>
      <c r="C119" s="208"/>
      <c r="D119" s="12"/>
      <c r="E119" s="12"/>
      <c r="F119" s="12"/>
    </row>
    <row r="120" spans="1:6" x14ac:dyDescent="0.25">
      <c r="A120" s="197">
        <v>112</v>
      </c>
      <c r="B120" s="145" t="s">
        <v>197</v>
      </c>
      <c r="C120" s="208"/>
      <c r="D120" s="12"/>
      <c r="E120" s="12"/>
      <c r="F120" s="12"/>
    </row>
    <row r="121" spans="1:6" x14ac:dyDescent="0.25">
      <c r="A121" s="197">
        <v>113</v>
      </c>
      <c r="B121" s="145" t="s">
        <v>198</v>
      </c>
      <c r="C121" s="208"/>
      <c r="D121" s="12"/>
      <c r="E121" s="12"/>
      <c r="F121" s="12"/>
    </row>
    <row r="122" spans="1:6" x14ac:dyDescent="0.25">
      <c r="A122" s="197">
        <v>114</v>
      </c>
      <c r="B122" s="145" t="s">
        <v>199</v>
      </c>
      <c r="C122" s="208"/>
      <c r="D122" s="12"/>
      <c r="E122" s="12"/>
      <c r="F122" s="12"/>
    </row>
    <row r="123" spans="1:6" x14ac:dyDescent="0.25">
      <c r="A123" s="197">
        <v>115</v>
      </c>
      <c r="B123" s="145" t="s">
        <v>200</v>
      </c>
      <c r="C123" s="208"/>
      <c r="D123" s="12"/>
      <c r="E123" s="12"/>
      <c r="F123" s="12"/>
    </row>
    <row r="124" spans="1:6" x14ac:dyDescent="0.25">
      <c r="A124" s="197">
        <v>116</v>
      </c>
      <c r="B124" s="145" t="s">
        <v>201</v>
      </c>
      <c r="C124" s="208"/>
      <c r="D124" s="12"/>
      <c r="E124" s="12"/>
      <c r="F124" s="12"/>
    </row>
    <row r="125" spans="1:6" x14ac:dyDescent="0.25">
      <c r="A125" s="197">
        <v>117</v>
      </c>
      <c r="B125" s="145" t="s">
        <v>202</v>
      </c>
      <c r="C125" s="208"/>
      <c r="D125" s="12"/>
      <c r="E125" s="12"/>
      <c r="F125" s="12"/>
    </row>
    <row r="126" spans="1:6" x14ac:dyDescent="0.25">
      <c r="A126" s="197">
        <v>118</v>
      </c>
      <c r="B126" s="145" t="s">
        <v>203</v>
      </c>
      <c r="C126" s="208"/>
      <c r="D126" s="12"/>
      <c r="E126" s="12"/>
      <c r="F126" s="12"/>
    </row>
    <row r="127" spans="1:6" x14ac:dyDescent="0.25">
      <c r="A127" s="197">
        <v>119</v>
      </c>
      <c r="B127" s="145" t="s">
        <v>204</v>
      </c>
      <c r="C127" s="208"/>
      <c r="D127" s="12"/>
      <c r="E127" s="12"/>
      <c r="F127" s="12"/>
    </row>
    <row r="128" spans="1:6" x14ac:dyDescent="0.25">
      <c r="A128" s="197">
        <v>120</v>
      </c>
      <c r="B128" s="145" t="s">
        <v>205</v>
      </c>
      <c r="C128" s="208"/>
      <c r="D128" s="12"/>
      <c r="E128" s="12"/>
      <c r="F128" s="12"/>
    </row>
    <row r="129" spans="1:6" x14ac:dyDescent="0.25">
      <c r="A129" s="197">
        <v>121</v>
      </c>
      <c r="B129" s="145" t="s">
        <v>206</v>
      </c>
      <c r="C129" s="208"/>
      <c r="D129" s="12"/>
      <c r="E129" s="12"/>
      <c r="F129" s="12"/>
    </row>
    <row r="130" spans="1:6" x14ac:dyDescent="0.25">
      <c r="A130" s="197">
        <v>122</v>
      </c>
      <c r="B130" s="145" t="s">
        <v>207</v>
      </c>
      <c r="C130" s="208"/>
      <c r="D130" s="12"/>
      <c r="E130" s="12"/>
      <c r="F130" s="12"/>
    </row>
    <row r="131" spans="1:6" x14ac:dyDescent="0.25">
      <c r="A131" s="197">
        <v>123</v>
      </c>
      <c r="B131" s="145" t="s">
        <v>208</v>
      </c>
      <c r="C131" s="208"/>
      <c r="D131" s="12"/>
      <c r="E131" s="12"/>
      <c r="F131" s="12"/>
    </row>
    <row r="132" spans="1:6" x14ac:dyDescent="0.25">
      <c r="A132" s="197">
        <v>124</v>
      </c>
      <c r="B132" s="145" t="s">
        <v>209</v>
      </c>
      <c r="C132" s="208"/>
      <c r="D132" s="12"/>
      <c r="E132" s="12"/>
      <c r="F132" s="12"/>
    </row>
    <row r="133" spans="1:6" x14ac:dyDescent="0.25">
      <c r="A133" s="197">
        <v>125</v>
      </c>
      <c r="B133" s="145" t="s">
        <v>210</v>
      </c>
      <c r="C133" s="208"/>
      <c r="D133" s="12"/>
      <c r="E133" s="12"/>
      <c r="F133" s="12"/>
    </row>
    <row r="134" spans="1:6" x14ac:dyDescent="0.25">
      <c r="A134" s="197">
        <v>126</v>
      </c>
      <c r="B134" s="145" t="s">
        <v>211</v>
      </c>
      <c r="C134" s="208"/>
      <c r="D134" s="12"/>
      <c r="E134" s="12"/>
      <c r="F134" s="12"/>
    </row>
    <row r="135" spans="1:6" x14ac:dyDescent="0.25">
      <c r="A135" s="197">
        <v>127</v>
      </c>
      <c r="B135" s="145" t="s">
        <v>212</v>
      </c>
      <c r="C135" s="208"/>
      <c r="D135" s="12"/>
      <c r="E135" s="12"/>
      <c r="F135" s="12"/>
    </row>
    <row r="136" spans="1:6" x14ac:dyDescent="0.25">
      <c r="A136" s="197">
        <v>128</v>
      </c>
      <c r="B136" s="145" t="s">
        <v>213</v>
      </c>
      <c r="C136" s="208"/>
      <c r="D136" s="12"/>
      <c r="E136" s="12"/>
      <c r="F136" s="12"/>
    </row>
    <row r="137" spans="1:6" x14ac:dyDescent="0.25">
      <c r="A137" s="197">
        <v>129</v>
      </c>
      <c r="B137" s="145" t="s">
        <v>214</v>
      </c>
      <c r="C137" s="208"/>
      <c r="D137" s="12"/>
      <c r="E137" s="12"/>
      <c r="F137" s="12"/>
    </row>
    <row r="138" spans="1:6" x14ac:dyDescent="0.25">
      <c r="A138" s="197">
        <v>130</v>
      </c>
      <c r="B138" s="145" t="s">
        <v>215</v>
      </c>
      <c r="C138" s="208"/>
      <c r="D138" s="12"/>
      <c r="E138" s="12"/>
      <c r="F138" s="12"/>
    </row>
    <row r="139" spans="1:6" x14ac:dyDescent="0.25">
      <c r="A139" s="197">
        <v>131</v>
      </c>
      <c r="B139" s="145" t="s">
        <v>216</v>
      </c>
      <c r="C139" s="208"/>
      <c r="D139" s="12"/>
      <c r="E139" s="12"/>
      <c r="F139" s="12"/>
    </row>
    <row r="140" spans="1:6" x14ac:dyDescent="0.25">
      <c r="A140" s="197">
        <v>132</v>
      </c>
      <c r="B140" s="145" t="s">
        <v>217</v>
      </c>
      <c r="C140" s="208"/>
      <c r="D140" s="12"/>
      <c r="E140" s="12"/>
      <c r="F140" s="12"/>
    </row>
    <row r="141" spans="1:6" x14ac:dyDescent="0.25">
      <c r="A141" s="197">
        <v>133</v>
      </c>
      <c r="B141" s="145" t="s">
        <v>218</v>
      </c>
      <c r="C141" s="208"/>
      <c r="D141" s="12"/>
      <c r="E141" s="12"/>
      <c r="F141" s="12"/>
    </row>
    <row r="142" spans="1:6" x14ac:dyDescent="0.25">
      <c r="A142" s="197">
        <v>134</v>
      </c>
      <c r="B142" s="145" t="s">
        <v>219</v>
      </c>
      <c r="C142" s="208"/>
      <c r="D142" s="12"/>
      <c r="E142" s="12"/>
      <c r="F142" s="12"/>
    </row>
    <row r="143" spans="1:6" x14ac:dyDescent="0.25">
      <c r="A143" s="197">
        <v>135</v>
      </c>
      <c r="B143" s="145" t="s">
        <v>220</v>
      </c>
      <c r="C143" s="208"/>
      <c r="D143" s="12"/>
      <c r="E143" s="12"/>
      <c r="F143" s="12"/>
    </row>
    <row r="144" spans="1:6" x14ac:dyDescent="0.25">
      <c r="A144" s="197">
        <v>136</v>
      </c>
      <c r="B144" s="145" t="s">
        <v>221</v>
      </c>
      <c r="C144" s="208"/>
      <c r="D144" s="12"/>
      <c r="E144" s="12"/>
      <c r="F144" s="12"/>
    </row>
    <row r="145" spans="1:6" x14ac:dyDescent="0.25">
      <c r="A145" s="197">
        <v>137</v>
      </c>
      <c r="B145" s="145" t="s">
        <v>222</v>
      </c>
      <c r="C145" s="208"/>
      <c r="D145" s="12"/>
      <c r="E145" s="12"/>
      <c r="F145" s="12"/>
    </row>
    <row r="146" spans="1:6" x14ac:dyDescent="0.25">
      <c r="A146" s="197">
        <v>138</v>
      </c>
      <c r="B146" s="145" t="s">
        <v>223</v>
      </c>
      <c r="C146" s="208"/>
      <c r="D146" s="12"/>
      <c r="E146" s="12"/>
      <c r="F146" s="12"/>
    </row>
    <row r="147" spans="1:6" x14ac:dyDescent="0.25">
      <c r="A147" s="197">
        <v>139</v>
      </c>
      <c r="B147" s="145" t="s">
        <v>224</v>
      </c>
      <c r="C147" s="208"/>
      <c r="D147" s="12"/>
      <c r="E147" s="12"/>
      <c r="F147" s="12"/>
    </row>
    <row r="148" spans="1:6" x14ac:dyDescent="0.25">
      <c r="A148" s="197">
        <v>140</v>
      </c>
      <c r="B148" s="145" t="s">
        <v>225</v>
      </c>
      <c r="C148" s="208"/>
      <c r="D148" s="12"/>
      <c r="E148" s="12"/>
      <c r="F148" s="12"/>
    </row>
    <row r="149" spans="1:6" x14ac:dyDescent="0.25">
      <c r="A149" s="197">
        <v>141</v>
      </c>
      <c r="B149" s="145" t="s">
        <v>226</v>
      </c>
      <c r="C149" s="208"/>
      <c r="D149" s="12"/>
      <c r="E149" s="12"/>
      <c r="F149" s="12"/>
    </row>
    <row r="150" spans="1:6" x14ac:dyDescent="0.25">
      <c r="A150" s="197">
        <v>142</v>
      </c>
      <c r="B150" s="145" t="s">
        <v>227</v>
      </c>
      <c r="C150" s="208"/>
      <c r="D150" s="12"/>
      <c r="E150" s="12"/>
      <c r="F150" s="12"/>
    </row>
    <row r="151" spans="1:6" x14ac:dyDescent="0.25">
      <c r="A151" s="197">
        <v>143</v>
      </c>
      <c r="B151" s="145" t="s">
        <v>228</v>
      </c>
      <c r="C151" s="208"/>
      <c r="D151" s="12"/>
      <c r="E151" s="12"/>
      <c r="F151" s="12"/>
    </row>
    <row r="152" spans="1:6" x14ac:dyDescent="0.25">
      <c r="A152" s="197">
        <v>144</v>
      </c>
      <c r="B152" s="145" t="s">
        <v>229</v>
      </c>
      <c r="C152" s="208"/>
      <c r="D152" s="12"/>
      <c r="E152" s="12"/>
      <c r="F152" s="12"/>
    </row>
    <row r="153" spans="1:6" x14ac:dyDescent="0.25">
      <c r="A153" s="197">
        <v>145</v>
      </c>
      <c r="B153" s="145" t="s">
        <v>230</v>
      </c>
      <c r="C153" s="208"/>
      <c r="D153" s="12"/>
      <c r="E153" s="12"/>
      <c r="F153" s="12"/>
    </row>
    <row r="154" spans="1:6" x14ac:dyDescent="0.25">
      <c r="A154" s="197">
        <v>146</v>
      </c>
      <c r="B154" s="145" t="s">
        <v>231</v>
      </c>
      <c r="C154" s="208"/>
      <c r="D154" s="12"/>
      <c r="E154" s="12"/>
      <c r="F154" s="12"/>
    </row>
    <row r="155" spans="1:6" x14ac:dyDescent="0.25">
      <c r="A155" s="197">
        <v>147</v>
      </c>
      <c r="B155" s="145" t="s">
        <v>232</v>
      </c>
      <c r="C155" s="208"/>
      <c r="D155" s="12"/>
      <c r="E155" s="12"/>
      <c r="F155" s="12"/>
    </row>
    <row r="156" spans="1:6" x14ac:dyDescent="0.25">
      <c r="A156" s="197">
        <v>148</v>
      </c>
      <c r="B156" s="145" t="s">
        <v>233</v>
      </c>
      <c r="C156" s="208"/>
      <c r="D156" s="12"/>
      <c r="E156" s="12"/>
      <c r="F156" s="12"/>
    </row>
    <row r="157" spans="1:6" x14ac:dyDescent="0.25">
      <c r="A157" s="197">
        <v>149</v>
      </c>
      <c r="B157" s="145" t="s">
        <v>234</v>
      </c>
      <c r="C157" s="208"/>
      <c r="D157" s="12"/>
      <c r="E157" s="12"/>
      <c r="F157" s="12"/>
    </row>
    <row r="158" spans="1:6" x14ac:dyDescent="0.25">
      <c r="A158" s="197">
        <v>150</v>
      </c>
      <c r="B158" s="145" t="s">
        <v>235</v>
      </c>
      <c r="C158" s="208"/>
      <c r="D158" s="12"/>
      <c r="E158" s="12"/>
      <c r="F158" s="12"/>
    </row>
    <row r="159" spans="1:6" x14ac:dyDescent="0.25">
      <c r="A159" s="197">
        <v>151</v>
      </c>
      <c r="B159" s="145" t="s">
        <v>236</v>
      </c>
      <c r="C159" s="208"/>
      <c r="D159" s="12"/>
      <c r="E159" s="12"/>
      <c r="F159" s="12"/>
    </row>
    <row r="160" spans="1:6" x14ac:dyDescent="0.25">
      <c r="A160" s="197">
        <v>152</v>
      </c>
      <c r="B160" s="145" t="s">
        <v>237</v>
      </c>
      <c r="C160" s="208"/>
      <c r="D160" s="12"/>
      <c r="E160" s="12"/>
      <c r="F160" s="12"/>
    </row>
    <row r="161" spans="1:6" x14ac:dyDescent="0.25">
      <c r="A161" s="197">
        <v>153</v>
      </c>
      <c r="B161" s="145" t="s">
        <v>238</v>
      </c>
      <c r="C161" s="208"/>
      <c r="D161" s="12"/>
      <c r="E161" s="12"/>
      <c r="F161" s="12"/>
    </row>
    <row r="162" spans="1:6" x14ac:dyDescent="0.25">
      <c r="A162" s="197">
        <v>154</v>
      </c>
      <c r="B162" s="145" t="s">
        <v>239</v>
      </c>
      <c r="C162" s="208"/>
      <c r="D162" s="12"/>
      <c r="E162" s="12"/>
      <c r="F162" s="12"/>
    </row>
    <row r="163" spans="1:6" x14ac:dyDescent="0.25">
      <c r="A163" s="197">
        <v>155</v>
      </c>
      <c r="B163" s="145" t="s">
        <v>240</v>
      </c>
      <c r="C163" s="208"/>
      <c r="D163" s="12"/>
      <c r="E163" s="12"/>
      <c r="F163" s="12"/>
    </row>
    <row r="164" spans="1:6" x14ac:dyDescent="0.25">
      <c r="A164" s="197">
        <v>156</v>
      </c>
      <c r="B164" s="145" t="s">
        <v>241</v>
      </c>
      <c r="C164" s="208"/>
      <c r="D164" s="12"/>
      <c r="E164" s="12"/>
      <c r="F164" s="12"/>
    </row>
    <row r="165" spans="1:6" x14ac:dyDescent="0.25">
      <c r="A165" s="197">
        <v>157</v>
      </c>
      <c r="B165" s="145" t="s">
        <v>242</v>
      </c>
      <c r="C165" s="208"/>
      <c r="D165" s="12"/>
      <c r="E165" s="12"/>
      <c r="F165" s="12"/>
    </row>
    <row r="166" spans="1:6" x14ac:dyDescent="0.25">
      <c r="A166" s="197">
        <v>158</v>
      </c>
      <c r="B166" s="145" t="s">
        <v>243</v>
      </c>
      <c r="C166" s="208"/>
      <c r="D166" s="12"/>
      <c r="E166" s="12"/>
      <c r="F166" s="12"/>
    </row>
    <row r="167" spans="1:6" x14ac:dyDescent="0.25">
      <c r="A167" s="197">
        <v>159</v>
      </c>
      <c r="B167" s="145" t="s">
        <v>244</v>
      </c>
      <c r="C167" s="208"/>
      <c r="D167" s="12"/>
      <c r="E167" s="12"/>
      <c r="F167" s="12"/>
    </row>
    <row r="168" spans="1:6" x14ac:dyDescent="0.25">
      <c r="A168" s="197">
        <v>160</v>
      </c>
      <c r="B168" s="145" t="s">
        <v>245</v>
      </c>
      <c r="C168" s="208"/>
      <c r="D168" s="12"/>
      <c r="E168" s="12"/>
      <c r="F168" s="12"/>
    </row>
    <row r="169" spans="1:6" x14ac:dyDescent="0.25">
      <c r="A169" s="197">
        <v>161</v>
      </c>
      <c r="B169" s="145" t="s">
        <v>246</v>
      </c>
      <c r="C169" s="208"/>
      <c r="D169" s="12"/>
      <c r="E169" s="12"/>
      <c r="F169" s="12"/>
    </row>
    <row r="170" spans="1:6" x14ac:dyDescent="0.25">
      <c r="A170" s="197">
        <v>162</v>
      </c>
      <c r="B170" s="145" t="s">
        <v>247</v>
      </c>
      <c r="C170" s="208"/>
      <c r="D170" s="12"/>
      <c r="E170" s="12"/>
      <c r="F170" s="12"/>
    </row>
    <row r="171" spans="1:6" x14ac:dyDescent="0.25">
      <c r="A171" s="197">
        <v>163</v>
      </c>
      <c r="B171" s="145" t="s">
        <v>248</v>
      </c>
      <c r="C171" s="208"/>
      <c r="D171" s="12"/>
      <c r="E171" s="12"/>
      <c r="F171" s="12"/>
    </row>
    <row r="172" spans="1:6" x14ac:dyDescent="0.25">
      <c r="A172" s="197">
        <v>164</v>
      </c>
      <c r="B172" s="145" t="s">
        <v>249</v>
      </c>
      <c r="C172" s="208"/>
      <c r="D172" s="12"/>
      <c r="E172" s="12"/>
      <c r="F172" s="12"/>
    </row>
    <row r="173" spans="1:6" x14ac:dyDescent="0.25">
      <c r="A173" s="197">
        <v>165</v>
      </c>
      <c r="B173" s="145" t="s">
        <v>250</v>
      </c>
      <c r="C173" s="208"/>
      <c r="D173" s="12"/>
      <c r="E173" s="12"/>
      <c r="F173" s="12"/>
    </row>
    <row r="174" spans="1:6" x14ac:dyDescent="0.25">
      <c r="A174" s="197">
        <v>166</v>
      </c>
      <c r="B174" s="145" t="s">
        <v>251</v>
      </c>
      <c r="C174" s="208"/>
      <c r="D174" s="12"/>
      <c r="E174" s="12"/>
      <c r="F174" s="12"/>
    </row>
    <row r="175" spans="1:6" x14ac:dyDescent="0.25">
      <c r="A175" s="197">
        <v>167</v>
      </c>
      <c r="B175" s="145" t="s">
        <v>252</v>
      </c>
      <c r="C175" s="208"/>
      <c r="D175" s="12"/>
      <c r="E175" s="12"/>
      <c r="F175" s="12"/>
    </row>
    <row r="176" spans="1:6" x14ac:dyDescent="0.25">
      <c r="A176" s="197">
        <v>168</v>
      </c>
      <c r="B176" s="145" t="s">
        <v>253</v>
      </c>
      <c r="C176" s="208"/>
      <c r="D176" s="12"/>
      <c r="E176" s="12"/>
      <c r="F176" s="12"/>
    </row>
    <row r="177" spans="1:6" x14ac:dyDescent="0.25">
      <c r="A177" s="197">
        <v>169</v>
      </c>
      <c r="B177" s="145" t="s">
        <v>254</v>
      </c>
      <c r="C177" s="208"/>
      <c r="D177" s="12"/>
      <c r="E177" s="12"/>
      <c r="F177" s="12"/>
    </row>
    <row r="178" spans="1:6" x14ac:dyDescent="0.25">
      <c r="A178" s="197">
        <v>170</v>
      </c>
      <c r="B178" s="145" t="s">
        <v>255</v>
      </c>
      <c r="C178" s="208"/>
      <c r="D178" s="12"/>
      <c r="E178" s="12"/>
      <c r="F178" s="12"/>
    </row>
    <row r="179" spans="1:6" x14ac:dyDescent="0.25">
      <c r="A179" s="197">
        <v>171</v>
      </c>
      <c r="B179" s="145" t="s">
        <v>256</v>
      </c>
      <c r="C179" s="208"/>
      <c r="D179" s="12"/>
      <c r="E179" s="12"/>
      <c r="F179" s="12"/>
    </row>
    <row r="180" spans="1:6" x14ac:dyDescent="0.25">
      <c r="A180" s="197">
        <v>172</v>
      </c>
      <c r="B180" s="145" t="s">
        <v>257</v>
      </c>
      <c r="C180" s="208"/>
      <c r="D180" s="12"/>
      <c r="E180" s="12"/>
      <c r="F180" s="12"/>
    </row>
    <row r="181" spans="1:6" x14ac:dyDescent="0.25">
      <c r="A181" s="197">
        <v>173</v>
      </c>
      <c r="B181" s="145" t="s">
        <v>258</v>
      </c>
      <c r="C181" s="208"/>
      <c r="D181" s="12"/>
      <c r="E181" s="12"/>
      <c r="F181" s="12"/>
    </row>
    <row r="182" spans="1:6" x14ac:dyDescent="0.25">
      <c r="A182" s="197">
        <v>174</v>
      </c>
      <c r="B182" s="145" t="s">
        <v>259</v>
      </c>
      <c r="C182" s="208"/>
      <c r="D182" s="12"/>
      <c r="E182" s="12"/>
      <c r="F182" s="12"/>
    </row>
    <row r="183" spans="1:6" x14ac:dyDescent="0.25">
      <c r="A183" s="197">
        <v>175</v>
      </c>
      <c r="B183" s="145" t="s">
        <v>260</v>
      </c>
      <c r="C183" s="208"/>
      <c r="D183" s="12"/>
      <c r="E183" s="12"/>
      <c r="F183" s="12"/>
    </row>
    <row r="184" spans="1:6" x14ac:dyDescent="0.25">
      <c r="A184" s="197">
        <v>176</v>
      </c>
      <c r="B184" s="145" t="s">
        <v>261</v>
      </c>
      <c r="C184" s="208"/>
      <c r="D184" s="12"/>
      <c r="E184" s="12"/>
      <c r="F184" s="12"/>
    </row>
    <row r="185" spans="1:6" x14ac:dyDescent="0.25">
      <c r="A185" s="197">
        <v>177</v>
      </c>
      <c r="B185" s="145" t="s">
        <v>262</v>
      </c>
      <c r="C185" s="208"/>
      <c r="D185" s="12"/>
      <c r="E185" s="12"/>
      <c r="F185" s="12"/>
    </row>
    <row r="186" spans="1:6" x14ac:dyDescent="0.25">
      <c r="A186" s="197">
        <v>178</v>
      </c>
      <c r="B186" s="145" t="s">
        <v>263</v>
      </c>
      <c r="C186" s="208"/>
      <c r="D186" s="12"/>
      <c r="E186" s="12"/>
      <c r="F186" s="12"/>
    </row>
    <row r="187" spans="1:6" x14ac:dyDescent="0.25">
      <c r="A187" s="197">
        <v>179</v>
      </c>
      <c r="B187" s="145" t="s">
        <v>264</v>
      </c>
      <c r="C187" s="208"/>
      <c r="D187" s="12"/>
      <c r="E187" s="12"/>
      <c r="F187" s="12"/>
    </row>
    <row r="188" spans="1:6" x14ac:dyDescent="0.25">
      <c r="A188" s="197">
        <v>180</v>
      </c>
      <c r="B188" s="145" t="s">
        <v>265</v>
      </c>
      <c r="C188" s="208"/>
      <c r="D188" s="12"/>
      <c r="E188" s="12"/>
      <c r="F188" s="12"/>
    </row>
    <row r="189" spans="1:6" x14ac:dyDescent="0.25">
      <c r="A189" s="197">
        <v>181</v>
      </c>
      <c r="B189" s="145" t="s">
        <v>266</v>
      </c>
      <c r="C189" s="208"/>
      <c r="D189" s="12"/>
      <c r="E189" s="12"/>
      <c r="F189" s="12"/>
    </row>
    <row r="190" spans="1:6" x14ac:dyDescent="0.25">
      <c r="A190" s="197">
        <v>182</v>
      </c>
      <c r="B190" s="145" t="s">
        <v>267</v>
      </c>
      <c r="C190" s="208"/>
      <c r="D190" s="12"/>
      <c r="E190" s="12"/>
      <c r="F190" s="12"/>
    </row>
    <row r="191" spans="1:6" x14ac:dyDescent="0.25">
      <c r="A191" s="197">
        <v>183</v>
      </c>
      <c r="B191" s="145" t="s">
        <v>268</v>
      </c>
      <c r="C191" s="208"/>
      <c r="D191" s="12"/>
      <c r="E191" s="12"/>
      <c r="F191" s="12"/>
    </row>
    <row r="192" spans="1:6" x14ac:dyDescent="0.25">
      <c r="A192" s="197">
        <v>184</v>
      </c>
      <c r="B192" s="145" t="s">
        <v>269</v>
      </c>
      <c r="C192" s="208"/>
      <c r="D192" s="12"/>
      <c r="E192" s="12"/>
      <c r="F192" s="12"/>
    </row>
    <row r="193" spans="1:6" x14ac:dyDescent="0.25">
      <c r="A193" s="197">
        <v>185</v>
      </c>
      <c r="B193" s="145" t="s">
        <v>270</v>
      </c>
      <c r="C193" s="208"/>
      <c r="D193" s="12"/>
      <c r="E193" s="12"/>
      <c r="F193" s="12"/>
    </row>
    <row r="194" spans="1:6" x14ac:dyDescent="0.25">
      <c r="A194" s="197">
        <v>186</v>
      </c>
      <c r="B194" s="145" t="s">
        <v>271</v>
      </c>
      <c r="C194" s="208"/>
      <c r="D194" s="12"/>
      <c r="E194" s="12"/>
      <c r="F194" s="12"/>
    </row>
    <row r="195" spans="1:6" x14ac:dyDescent="0.25">
      <c r="A195" s="197">
        <v>187</v>
      </c>
      <c r="B195" s="145" t="s">
        <v>272</v>
      </c>
      <c r="C195" s="208"/>
      <c r="D195" s="12"/>
      <c r="E195" s="12"/>
      <c r="F195" s="12"/>
    </row>
    <row r="196" spans="1:6" x14ac:dyDescent="0.25">
      <c r="A196" s="197">
        <v>188</v>
      </c>
      <c r="B196" s="145" t="s">
        <v>273</v>
      </c>
      <c r="C196" s="208"/>
      <c r="D196" s="12"/>
      <c r="E196" s="12"/>
      <c r="F196" s="12"/>
    </row>
    <row r="197" spans="1:6" x14ac:dyDescent="0.25">
      <c r="A197" s="197">
        <v>189</v>
      </c>
      <c r="B197" s="145" t="s">
        <v>274</v>
      </c>
      <c r="C197" s="208"/>
      <c r="D197" s="12"/>
      <c r="E197" s="12"/>
      <c r="F197" s="12"/>
    </row>
    <row r="198" spans="1:6" x14ac:dyDescent="0.25">
      <c r="A198" s="197">
        <v>190</v>
      </c>
      <c r="B198" s="145" t="s">
        <v>275</v>
      </c>
      <c r="C198" s="208"/>
      <c r="D198" s="12"/>
      <c r="E198" s="12"/>
      <c r="F198" s="12"/>
    </row>
    <row r="199" spans="1:6" x14ac:dyDescent="0.25">
      <c r="A199" s="197">
        <v>191</v>
      </c>
      <c r="B199" s="145" t="s">
        <v>276</v>
      </c>
      <c r="C199" s="208"/>
      <c r="D199" s="12"/>
      <c r="E199" s="12"/>
      <c r="F199" s="12"/>
    </row>
    <row r="200" spans="1:6" x14ac:dyDescent="0.25">
      <c r="A200" s="197">
        <v>192</v>
      </c>
      <c r="B200" s="145" t="s">
        <v>277</v>
      </c>
      <c r="C200" s="208"/>
      <c r="D200" s="12"/>
      <c r="E200" s="12"/>
      <c r="F200" s="12"/>
    </row>
    <row r="201" spans="1:6" x14ac:dyDescent="0.25">
      <c r="A201" s="197">
        <v>193</v>
      </c>
      <c r="B201" s="145" t="s">
        <v>278</v>
      </c>
      <c r="C201" s="208"/>
      <c r="D201" s="12"/>
      <c r="E201" s="12"/>
      <c r="F201" s="12"/>
    </row>
    <row r="202" spans="1:6" x14ac:dyDescent="0.25">
      <c r="A202" s="197">
        <v>194</v>
      </c>
      <c r="B202" s="145" t="s">
        <v>279</v>
      </c>
      <c r="C202" s="208"/>
      <c r="D202" s="12"/>
      <c r="E202" s="12"/>
      <c r="F202" s="12"/>
    </row>
    <row r="203" spans="1:6" x14ac:dyDescent="0.25">
      <c r="A203" s="197">
        <v>195</v>
      </c>
      <c r="B203" s="145" t="s">
        <v>280</v>
      </c>
      <c r="C203" s="208"/>
      <c r="D203" s="12"/>
      <c r="E203" s="12"/>
      <c r="F203" s="12"/>
    </row>
    <row r="204" spans="1:6" x14ac:dyDescent="0.25">
      <c r="A204" s="197">
        <v>196</v>
      </c>
      <c r="B204" s="145" t="s">
        <v>281</v>
      </c>
      <c r="C204" s="208"/>
      <c r="D204" s="12"/>
      <c r="E204" s="12"/>
      <c r="F204" s="12"/>
    </row>
    <row r="205" spans="1:6" x14ac:dyDescent="0.25">
      <c r="A205" s="197">
        <v>197</v>
      </c>
      <c r="B205" s="145" t="s">
        <v>282</v>
      </c>
      <c r="C205" s="208"/>
      <c r="D205" s="12"/>
      <c r="E205" s="12"/>
      <c r="F205" s="12"/>
    </row>
    <row r="206" spans="1:6" x14ac:dyDescent="0.25">
      <c r="A206" s="197">
        <v>198</v>
      </c>
      <c r="B206" s="145" t="s">
        <v>283</v>
      </c>
      <c r="C206" s="208"/>
      <c r="D206" s="12"/>
      <c r="E206" s="12"/>
      <c r="F206" s="12"/>
    </row>
    <row r="207" spans="1:6" x14ac:dyDescent="0.25">
      <c r="A207" s="197">
        <v>199</v>
      </c>
      <c r="B207" s="145" t="s">
        <v>284</v>
      </c>
      <c r="C207" s="208"/>
      <c r="D207" s="12"/>
      <c r="E207" s="12"/>
      <c r="F207" s="12"/>
    </row>
    <row r="208" spans="1:6" x14ac:dyDescent="0.25">
      <c r="A208" s="197">
        <v>200</v>
      </c>
      <c r="B208" s="145" t="s">
        <v>285</v>
      </c>
      <c r="C208" s="208"/>
      <c r="D208" s="12"/>
      <c r="E208" s="12"/>
      <c r="F208" s="12"/>
    </row>
    <row r="209" spans="1:6" x14ac:dyDescent="0.25">
      <c r="A209" s="197">
        <v>201</v>
      </c>
      <c r="B209" s="145" t="s">
        <v>286</v>
      </c>
      <c r="C209" s="208"/>
      <c r="D209" s="12"/>
      <c r="E209" s="12"/>
      <c r="F209" s="12"/>
    </row>
    <row r="210" spans="1:6" x14ac:dyDescent="0.25">
      <c r="A210" s="197">
        <v>202</v>
      </c>
      <c r="B210" s="145" t="s">
        <v>287</v>
      </c>
      <c r="C210" s="208"/>
      <c r="D210" s="12"/>
      <c r="E210" s="12"/>
      <c r="F210" s="12"/>
    </row>
    <row r="211" spans="1:6" x14ac:dyDescent="0.25">
      <c r="A211" s="197">
        <v>203</v>
      </c>
      <c r="B211" s="145" t="s">
        <v>288</v>
      </c>
      <c r="C211" s="208"/>
      <c r="D211" s="12"/>
      <c r="E211" s="12"/>
      <c r="F211" s="12"/>
    </row>
    <row r="212" spans="1:6" x14ac:dyDescent="0.25">
      <c r="A212" s="197">
        <v>204</v>
      </c>
      <c r="B212" s="145" t="s">
        <v>289</v>
      </c>
      <c r="C212" s="208"/>
      <c r="D212" s="12"/>
      <c r="E212" s="12"/>
      <c r="F212" s="12"/>
    </row>
    <row r="213" spans="1:6" x14ac:dyDescent="0.25">
      <c r="A213" s="197">
        <v>205</v>
      </c>
      <c r="B213" s="145" t="s">
        <v>290</v>
      </c>
      <c r="C213" s="208"/>
      <c r="D213" s="12"/>
      <c r="E213" s="12"/>
      <c r="F213" s="12"/>
    </row>
    <row r="214" spans="1:6" x14ac:dyDescent="0.25">
      <c r="A214" s="197">
        <v>206</v>
      </c>
      <c r="B214" s="145" t="s">
        <v>291</v>
      </c>
      <c r="C214" s="208"/>
      <c r="D214" s="12"/>
      <c r="E214" s="12"/>
      <c r="F214" s="12"/>
    </row>
    <row r="215" spans="1:6" x14ac:dyDescent="0.25">
      <c r="A215" s="197">
        <v>207</v>
      </c>
      <c r="B215" s="145" t="s">
        <v>292</v>
      </c>
      <c r="C215" s="208"/>
      <c r="D215" s="12"/>
      <c r="E215" s="12"/>
      <c r="F215" s="12"/>
    </row>
    <row r="216" spans="1:6" x14ac:dyDescent="0.25">
      <c r="A216" s="197">
        <v>208</v>
      </c>
      <c r="B216" s="145" t="s">
        <v>293</v>
      </c>
      <c r="C216" s="208"/>
      <c r="D216" s="12"/>
      <c r="E216" s="12"/>
      <c r="F216" s="12"/>
    </row>
    <row r="217" spans="1:6" x14ac:dyDescent="0.25">
      <c r="A217" s="197">
        <v>209</v>
      </c>
      <c r="B217" s="145" t="s">
        <v>294</v>
      </c>
      <c r="C217" s="208"/>
      <c r="D217" s="12"/>
      <c r="E217" s="12"/>
      <c r="F217" s="12"/>
    </row>
    <row r="218" spans="1:6" x14ac:dyDescent="0.25">
      <c r="A218" s="197">
        <v>210</v>
      </c>
      <c r="B218" s="145" t="s">
        <v>295</v>
      </c>
      <c r="C218" s="208"/>
      <c r="D218" s="12"/>
      <c r="E218" s="12"/>
      <c r="F218" s="12"/>
    </row>
    <row r="219" spans="1:6" x14ac:dyDescent="0.25">
      <c r="A219" s="197">
        <v>211</v>
      </c>
      <c r="B219" s="145" t="s">
        <v>296</v>
      </c>
      <c r="C219" s="208"/>
      <c r="D219" s="12"/>
      <c r="E219" s="12"/>
      <c r="F219" s="12"/>
    </row>
    <row r="220" spans="1:6" x14ac:dyDescent="0.25">
      <c r="A220" s="197">
        <v>212</v>
      </c>
      <c r="B220" s="145" t="s">
        <v>297</v>
      </c>
      <c r="C220" s="208"/>
      <c r="D220" s="12"/>
      <c r="E220" s="12"/>
      <c r="F220" s="12"/>
    </row>
    <row r="221" spans="1:6" x14ac:dyDescent="0.25">
      <c r="A221" s="197">
        <v>213</v>
      </c>
      <c r="B221" s="145" t="s">
        <v>298</v>
      </c>
      <c r="C221" s="208"/>
      <c r="D221" s="12"/>
      <c r="E221" s="12"/>
      <c r="F221" s="12"/>
    </row>
    <row r="222" spans="1:6" x14ac:dyDescent="0.25">
      <c r="A222" s="197">
        <v>214</v>
      </c>
      <c r="B222" s="145" t="s">
        <v>299</v>
      </c>
      <c r="C222" s="208"/>
      <c r="D222" s="12"/>
      <c r="E222" s="12"/>
      <c r="F222" s="12"/>
    </row>
    <row r="223" spans="1:6" x14ac:dyDescent="0.25">
      <c r="A223" s="197">
        <v>215</v>
      </c>
      <c r="B223" s="145" t="s">
        <v>300</v>
      </c>
      <c r="C223" s="208"/>
      <c r="D223" s="12"/>
      <c r="E223" s="12"/>
      <c r="F223" s="12"/>
    </row>
    <row r="224" spans="1:6" x14ac:dyDescent="0.25">
      <c r="A224" s="197">
        <v>216</v>
      </c>
      <c r="B224" s="145" t="s">
        <v>301</v>
      </c>
      <c r="C224" s="208"/>
      <c r="D224" s="12"/>
      <c r="E224" s="12"/>
      <c r="F224" s="12"/>
    </row>
    <row r="225" spans="1:6" x14ac:dyDescent="0.25">
      <c r="A225" s="197">
        <v>217</v>
      </c>
      <c r="B225" s="145" t="s">
        <v>302</v>
      </c>
      <c r="C225" s="208"/>
      <c r="D225" s="12"/>
      <c r="E225" s="12"/>
      <c r="F225" s="12"/>
    </row>
    <row r="226" spans="1:6" x14ac:dyDescent="0.25">
      <c r="A226" s="197">
        <v>218</v>
      </c>
      <c r="B226" s="145" t="s">
        <v>303</v>
      </c>
      <c r="C226" s="208"/>
      <c r="D226" s="12"/>
      <c r="E226" s="12"/>
      <c r="F226" s="12"/>
    </row>
    <row r="227" spans="1:6" x14ac:dyDescent="0.25">
      <c r="A227" s="197">
        <v>219</v>
      </c>
      <c r="B227" s="145" t="s">
        <v>304</v>
      </c>
      <c r="C227" s="208"/>
      <c r="D227" s="12"/>
      <c r="E227" s="12"/>
      <c r="F227" s="12"/>
    </row>
    <row r="228" spans="1:6" x14ac:dyDescent="0.25">
      <c r="A228" s="197">
        <v>220</v>
      </c>
      <c r="B228" s="145" t="s">
        <v>305</v>
      </c>
      <c r="C228" s="208"/>
      <c r="D228" s="12"/>
      <c r="E228" s="12"/>
      <c r="F228" s="12"/>
    </row>
    <row r="229" spans="1:6" x14ac:dyDescent="0.25">
      <c r="A229" s="197">
        <v>221</v>
      </c>
      <c r="B229" s="145" t="s">
        <v>306</v>
      </c>
      <c r="C229" s="208"/>
      <c r="D229" s="12"/>
      <c r="E229" s="12"/>
      <c r="F229" s="12"/>
    </row>
    <row r="230" spans="1:6" x14ac:dyDescent="0.25">
      <c r="A230" s="197">
        <v>222</v>
      </c>
      <c r="B230" s="145" t="s">
        <v>307</v>
      </c>
      <c r="C230" s="208"/>
      <c r="D230" s="12"/>
      <c r="E230" s="12"/>
      <c r="F230" s="12"/>
    </row>
    <row r="231" spans="1:6" x14ac:dyDescent="0.25">
      <c r="A231" s="197">
        <v>223</v>
      </c>
      <c r="B231" s="145" t="s">
        <v>308</v>
      </c>
      <c r="C231" s="208"/>
      <c r="D231" s="12"/>
      <c r="E231" s="12"/>
      <c r="F231" s="12"/>
    </row>
    <row r="232" spans="1:6" x14ac:dyDescent="0.25">
      <c r="A232" s="197">
        <v>224</v>
      </c>
      <c r="B232" s="145" t="s">
        <v>309</v>
      </c>
      <c r="C232" s="208"/>
      <c r="D232" s="12"/>
      <c r="E232" s="12"/>
      <c r="F232" s="12"/>
    </row>
    <row r="233" spans="1:6" x14ac:dyDescent="0.25">
      <c r="A233" s="197">
        <v>225</v>
      </c>
      <c r="B233" s="145" t="s">
        <v>310</v>
      </c>
      <c r="C233" s="208"/>
      <c r="D233" s="12"/>
      <c r="E233" s="12"/>
      <c r="F233" s="12"/>
    </row>
    <row r="234" spans="1:6" x14ac:dyDescent="0.25">
      <c r="A234" s="197">
        <v>226</v>
      </c>
      <c r="B234" s="145" t="s">
        <v>311</v>
      </c>
      <c r="C234" s="208"/>
      <c r="D234" s="12"/>
      <c r="E234" s="12"/>
      <c r="F234" s="12"/>
    </row>
    <row r="235" spans="1:6" x14ac:dyDescent="0.25">
      <c r="A235" s="197">
        <v>227</v>
      </c>
      <c r="B235" s="145" t="s">
        <v>312</v>
      </c>
      <c r="C235" s="208"/>
      <c r="D235" s="12"/>
      <c r="E235" s="12"/>
      <c r="F235" s="12"/>
    </row>
    <row r="236" spans="1:6" x14ac:dyDescent="0.25">
      <c r="A236" s="197">
        <v>228</v>
      </c>
      <c r="B236" s="145" t="s">
        <v>313</v>
      </c>
      <c r="C236" s="208"/>
      <c r="D236" s="12"/>
      <c r="E236" s="12"/>
      <c r="F236" s="12"/>
    </row>
    <row r="237" spans="1:6" x14ac:dyDescent="0.25">
      <c r="A237" s="197">
        <v>229</v>
      </c>
      <c r="B237" s="145" t="s">
        <v>314</v>
      </c>
      <c r="C237" s="208"/>
      <c r="D237" s="12"/>
      <c r="E237" s="12"/>
      <c r="F237" s="12"/>
    </row>
    <row r="238" spans="1:6" x14ac:dyDescent="0.25">
      <c r="A238" s="197">
        <v>230</v>
      </c>
      <c r="B238" s="145" t="s">
        <v>315</v>
      </c>
      <c r="C238" s="208"/>
      <c r="D238" s="12"/>
      <c r="E238" s="12"/>
      <c r="F238" s="12"/>
    </row>
    <row r="239" spans="1:6" x14ac:dyDescent="0.25">
      <c r="A239" s="197">
        <v>231</v>
      </c>
      <c r="B239" s="145" t="s">
        <v>316</v>
      </c>
      <c r="C239" s="208"/>
      <c r="D239" s="12"/>
      <c r="E239" s="12"/>
      <c r="F239" s="12"/>
    </row>
    <row r="240" spans="1:6" x14ac:dyDescent="0.25">
      <c r="A240" s="197">
        <v>232</v>
      </c>
      <c r="B240" s="145" t="s">
        <v>317</v>
      </c>
      <c r="C240" s="208"/>
      <c r="D240" s="12"/>
      <c r="E240" s="12"/>
      <c r="F240" s="12"/>
    </row>
    <row r="241" spans="1:6" x14ac:dyDescent="0.25">
      <c r="A241" s="197">
        <v>233</v>
      </c>
      <c r="B241" s="145" t="s">
        <v>318</v>
      </c>
      <c r="C241" s="208"/>
      <c r="D241" s="12"/>
      <c r="E241" s="12"/>
      <c r="F241" s="12"/>
    </row>
    <row r="242" spans="1:6" x14ac:dyDescent="0.25">
      <c r="A242" s="197">
        <v>234</v>
      </c>
      <c r="B242" s="145" t="s">
        <v>319</v>
      </c>
      <c r="C242" s="208"/>
      <c r="D242" s="12"/>
      <c r="E242" s="12"/>
      <c r="F242" s="12"/>
    </row>
    <row r="243" spans="1:6" x14ac:dyDescent="0.25">
      <c r="A243" s="197">
        <v>235</v>
      </c>
      <c r="B243" s="145" t="s">
        <v>320</v>
      </c>
      <c r="C243" s="208"/>
      <c r="D243" s="12"/>
      <c r="E243" s="12"/>
      <c r="F243" s="12"/>
    </row>
    <row r="244" spans="1:6" x14ac:dyDescent="0.25">
      <c r="A244" s="197">
        <v>236</v>
      </c>
      <c r="B244" s="145" t="s">
        <v>321</v>
      </c>
      <c r="C244" s="208"/>
      <c r="D244" s="12"/>
      <c r="E244" s="12"/>
      <c r="F244" s="12"/>
    </row>
    <row r="245" spans="1:6" x14ac:dyDescent="0.25">
      <c r="A245" s="197">
        <v>237</v>
      </c>
      <c r="B245" s="145" t="s">
        <v>322</v>
      </c>
      <c r="C245" s="208"/>
      <c r="D245" s="12"/>
      <c r="E245" s="12"/>
      <c r="F245" s="12"/>
    </row>
    <row r="246" spans="1:6" x14ac:dyDescent="0.25">
      <c r="A246" s="197">
        <v>238</v>
      </c>
      <c r="B246" s="145" t="s">
        <v>323</v>
      </c>
      <c r="C246" s="208"/>
      <c r="D246" s="12"/>
      <c r="E246" s="12"/>
      <c r="F246" s="12"/>
    </row>
    <row r="247" spans="1:6" x14ac:dyDescent="0.25">
      <c r="A247" s="197">
        <v>239</v>
      </c>
      <c r="B247" s="145" t="s">
        <v>324</v>
      </c>
      <c r="C247" s="208"/>
      <c r="D247" s="12"/>
      <c r="E247" s="12"/>
      <c r="F247" s="12"/>
    </row>
    <row r="248" spans="1:6" x14ac:dyDescent="0.25">
      <c r="A248" s="197">
        <v>240</v>
      </c>
      <c r="B248" s="145" t="s">
        <v>325</v>
      </c>
      <c r="C248" s="208"/>
      <c r="D248" s="12"/>
      <c r="E248" s="12"/>
      <c r="F248" s="12"/>
    </row>
    <row r="249" spans="1:6" x14ac:dyDescent="0.25">
      <c r="A249" s="197">
        <v>241</v>
      </c>
      <c r="B249" s="145" t="s">
        <v>326</v>
      </c>
      <c r="C249" s="208"/>
      <c r="D249" s="12"/>
      <c r="E249" s="12"/>
      <c r="F249" s="12"/>
    </row>
    <row r="250" spans="1:6" x14ac:dyDescent="0.25">
      <c r="A250" s="197">
        <v>242</v>
      </c>
      <c r="B250" s="145" t="s">
        <v>327</v>
      </c>
      <c r="C250" s="208"/>
      <c r="D250" s="12"/>
      <c r="E250" s="12"/>
      <c r="F250" s="12"/>
    </row>
    <row r="251" spans="1:6" x14ac:dyDescent="0.25">
      <c r="A251" s="197">
        <v>243</v>
      </c>
      <c r="B251" s="145" t="s">
        <v>328</v>
      </c>
      <c r="C251" s="208"/>
      <c r="D251" s="12"/>
      <c r="E251" s="12"/>
      <c r="F251" s="12"/>
    </row>
    <row r="252" spans="1:6" x14ac:dyDescent="0.25">
      <c r="A252" s="197">
        <v>244</v>
      </c>
      <c r="B252" s="145" t="s">
        <v>329</v>
      </c>
      <c r="C252" s="208"/>
      <c r="D252" s="12"/>
      <c r="E252" s="12"/>
      <c r="F252" s="12"/>
    </row>
    <row r="253" spans="1:6" x14ac:dyDescent="0.25">
      <c r="A253" s="197">
        <v>245</v>
      </c>
      <c r="B253" s="145" t="s">
        <v>330</v>
      </c>
      <c r="C253" s="208"/>
      <c r="D253" s="12"/>
      <c r="E253" s="12"/>
      <c r="F253" s="12"/>
    </row>
    <row r="254" spans="1:6" x14ac:dyDescent="0.25">
      <c r="A254" s="197">
        <v>246</v>
      </c>
      <c r="B254" s="145" t="s">
        <v>331</v>
      </c>
      <c r="C254" s="208"/>
      <c r="D254" s="12"/>
      <c r="E254" s="12"/>
      <c r="F254" s="12"/>
    </row>
    <row r="255" spans="1:6" x14ac:dyDescent="0.25">
      <c r="A255" s="197">
        <v>247</v>
      </c>
      <c r="B255" s="145" t="s">
        <v>332</v>
      </c>
      <c r="C255" s="208"/>
      <c r="D255" s="12"/>
      <c r="E255" s="12"/>
      <c r="F255" s="12"/>
    </row>
    <row r="256" spans="1:6" x14ac:dyDescent="0.25">
      <c r="A256" s="197">
        <v>248</v>
      </c>
      <c r="B256" s="145" t="s">
        <v>333</v>
      </c>
      <c r="C256" s="208"/>
      <c r="D256" s="12"/>
      <c r="E256" s="12"/>
      <c r="F256" s="12"/>
    </row>
    <row r="257" spans="1:6" x14ac:dyDescent="0.25">
      <c r="A257" s="197">
        <v>249</v>
      </c>
      <c r="B257" s="145" t="s">
        <v>334</v>
      </c>
      <c r="C257" s="208"/>
      <c r="D257" s="12"/>
      <c r="E257" s="12"/>
      <c r="F257" s="12"/>
    </row>
    <row r="258" spans="1:6" x14ac:dyDescent="0.25">
      <c r="A258" s="197">
        <v>250</v>
      </c>
      <c r="B258" s="145" t="s">
        <v>335</v>
      </c>
      <c r="C258" s="208"/>
      <c r="D258" s="12"/>
      <c r="E258" s="12"/>
      <c r="F258" s="12"/>
    </row>
    <row r="259" spans="1:6" x14ac:dyDescent="0.25">
      <c r="A259" s="197">
        <v>251</v>
      </c>
      <c r="B259" s="145" t="s">
        <v>41</v>
      </c>
      <c r="C259" s="208"/>
      <c r="D259" s="12"/>
      <c r="E259" s="12"/>
      <c r="F259" s="12"/>
    </row>
    <row r="260" spans="1:6" x14ac:dyDescent="0.25">
      <c r="A260" s="210" t="s">
        <v>28</v>
      </c>
      <c r="B260" s="211" t="s">
        <v>7</v>
      </c>
      <c r="C260" s="211"/>
      <c r="D260" s="12"/>
      <c r="E260" s="12"/>
      <c r="F260" s="12"/>
    </row>
    <row r="261" spans="1:6" ht="15.75" x14ac:dyDescent="0.25">
      <c r="A261" s="354" t="s">
        <v>32</v>
      </c>
      <c r="B261" s="207" t="s">
        <v>7</v>
      </c>
      <c r="C261" s="12"/>
      <c r="D261" s="12"/>
      <c r="E261" s="12"/>
      <c r="F261" s="12"/>
    </row>
    <row r="262" spans="1:6" x14ac:dyDescent="0.25">
      <c r="A262" s="197">
        <v>1</v>
      </c>
      <c r="B262" s="212" t="s">
        <v>412</v>
      </c>
      <c r="C262" s="197"/>
      <c r="D262" s="197"/>
      <c r="E262" s="197"/>
      <c r="F262" s="197"/>
    </row>
    <row r="263" spans="1:6" x14ac:dyDescent="0.25">
      <c r="A263" s="197">
        <v>2</v>
      </c>
      <c r="B263" s="12" t="s">
        <v>8</v>
      </c>
      <c r="C263" s="12"/>
      <c r="D263" s="12"/>
      <c r="E263" s="12"/>
      <c r="F263" s="12"/>
    </row>
    <row r="264" spans="1:6" x14ac:dyDescent="0.25">
      <c r="A264" s="197">
        <v>3</v>
      </c>
      <c r="B264" s="12" t="s">
        <v>9</v>
      </c>
      <c r="C264" s="12"/>
      <c r="D264" s="12"/>
      <c r="E264" s="12"/>
      <c r="F264" s="12"/>
    </row>
    <row r="265" spans="1:6" x14ac:dyDescent="0.25">
      <c r="A265" s="197">
        <v>4</v>
      </c>
      <c r="B265" s="12" t="s">
        <v>37</v>
      </c>
      <c r="C265" s="12"/>
      <c r="D265" s="12"/>
      <c r="E265" s="12"/>
      <c r="F265" s="12"/>
    </row>
    <row r="266" spans="1:6" x14ac:dyDescent="0.25">
      <c r="A266" s="210" t="s">
        <v>29</v>
      </c>
      <c r="B266" s="211" t="s">
        <v>39</v>
      </c>
      <c r="C266" s="211"/>
      <c r="D266" s="211"/>
      <c r="E266" s="211"/>
      <c r="F266" s="12"/>
    </row>
    <row r="267" spans="1:6" ht="15.75" x14ac:dyDescent="0.25">
      <c r="A267" s="354" t="s">
        <v>33</v>
      </c>
      <c r="B267" s="207" t="s">
        <v>60</v>
      </c>
      <c r="C267" s="211"/>
      <c r="D267" s="211"/>
      <c r="E267" s="12"/>
      <c r="F267" s="12"/>
    </row>
    <row r="268" spans="1:6" x14ac:dyDescent="0.25">
      <c r="A268" s="197">
        <v>1</v>
      </c>
      <c r="B268" s="12" t="s">
        <v>412</v>
      </c>
      <c r="C268" s="211"/>
      <c r="D268" s="211"/>
      <c r="E268" s="12"/>
      <c r="F268" s="12"/>
    </row>
    <row r="269" spans="1:6" x14ac:dyDescent="0.25">
      <c r="A269" s="197">
        <v>2</v>
      </c>
      <c r="B269" s="12" t="s">
        <v>4</v>
      </c>
      <c r="C269" s="211"/>
      <c r="D269" s="211"/>
      <c r="E269" s="12"/>
      <c r="F269" s="12"/>
    </row>
    <row r="270" spans="1:6" x14ac:dyDescent="0.25">
      <c r="A270" s="197">
        <v>3</v>
      </c>
      <c r="B270" s="12" t="s">
        <v>488</v>
      </c>
      <c r="C270" s="211"/>
      <c r="D270" s="211"/>
      <c r="E270" s="12"/>
      <c r="F270" s="12"/>
    </row>
    <row r="271" spans="1:6" x14ac:dyDescent="0.25">
      <c r="A271" s="197">
        <v>4</v>
      </c>
      <c r="B271" s="12" t="s">
        <v>442</v>
      </c>
      <c r="C271" s="211"/>
      <c r="D271" s="211"/>
      <c r="E271" s="12"/>
      <c r="F271" s="12"/>
    </row>
    <row r="272" spans="1:6" x14ac:dyDescent="0.25">
      <c r="A272" s="197">
        <v>5</v>
      </c>
      <c r="B272" s="12" t="s">
        <v>443</v>
      </c>
      <c r="C272" s="211"/>
      <c r="D272" s="211"/>
      <c r="E272" s="12"/>
      <c r="F272" s="12"/>
    </row>
    <row r="273" spans="1:6" x14ac:dyDescent="0.25">
      <c r="A273" s="197">
        <v>6</v>
      </c>
      <c r="B273" s="12" t="s">
        <v>38</v>
      </c>
      <c r="C273" s="211"/>
      <c r="D273" s="211"/>
      <c r="E273" s="12"/>
      <c r="F273" s="12"/>
    </row>
    <row r="274" spans="1:6" x14ac:dyDescent="0.25">
      <c r="A274" s="197">
        <v>7</v>
      </c>
      <c r="B274" s="12" t="s">
        <v>40</v>
      </c>
      <c r="C274" s="211"/>
      <c r="D274" s="211"/>
      <c r="E274" s="12"/>
      <c r="F274" s="12"/>
    </row>
    <row r="275" spans="1:6" x14ac:dyDescent="0.25">
      <c r="A275" s="197">
        <v>8</v>
      </c>
      <c r="B275" s="12" t="s">
        <v>485</v>
      </c>
      <c r="C275" s="211"/>
      <c r="D275" s="211"/>
      <c r="E275" s="12"/>
      <c r="F275" s="12"/>
    </row>
    <row r="276" spans="1:6" x14ac:dyDescent="0.25">
      <c r="A276" s="197">
        <v>9</v>
      </c>
      <c r="B276" s="12" t="s">
        <v>486</v>
      </c>
      <c r="C276" s="211"/>
      <c r="D276" s="211"/>
      <c r="E276" s="12"/>
      <c r="F276" s="12"/>
    </row>
    <row r="277" spans="1:6" x14ac:dyDescent="0.25">
      <c r="A277" s="197">
        <v>10</v>
      </c>
      <c r="B277" s="12" t="s">
        <v>487</v>
      </c>
      <c r="C277" s="211"/>
      <c r="D277" s="211"/>
      <c r="E277" s="12"/>
      <c r="F277" s="12"/>
    </row>
    <row r="278" spans="1:6" x14ac:dyDescent="0.25">
      <c r="A278" s="197">
        <v>11</v>
      </c>
      <c r="B278" s="12" t="s">
        <v>41</v>
      </c>
      <c r="C278" s="211"/>
      <c r="D278" s="211"/>
      <c r="E278" s="12"/>
      <c r="F278" s="12"/>
    </row>
    <row r="279" spans="1:6" x14ac:dyDescent="0.25">
      <c r="A279" s="197"/>
      <c r="B279" s="12"/>
      <c r="C279" s="211"/>
      <c r="D279" s="211"/>
      <c r="E279" s="12"/>
      <c r="F279" s="12"/>
    </row>
    <row r="280" spans="1:6" ht="15.75" x14ac:dyDescent="0.25">
      <c r="A280" s="354" t="s">
        <v>34</v>
      </c>
      <c r="B280" s="207" t="s">
        <v>13</v>
      </c>
      <c r="C280" s="12"/>
      <c r="D280" s="12"/>
      <c r="E280" s="12"/>
      <c r="F280" s="12"/>
    </row>
    <row r="281" spans="1:6" x14ac:dyDescent="0.25">
      <c r="A281" s="197">
        <v>1</v>
      </c>
      <c r="B281" s="12" t="s">
        <v>412</v>
      </c>
      <c r="C281" s="12"/>
      <c r="D281" s="12"/>
      <c r="E281" s="12"/>
      <c r="F281" s="12"/>
    </row>
    <row r="282" spans="1:6" x14ac:dyDescent="0.25">
      <c r="A282" s="197">
        <v>2</v>
      </c>
      <c r="B282" s="12" t="s">
        <v>14</v>
      </c>
      <c r="C282" s="12"/>
      <c r="D282" s="12"/>
      <c r="E282" s="12"/>
      <c r="F282" s="12"/>
    </row>
    <row r="283" spans="1:6" x14ac:dyDescent="0.25">
      <c r="A283" s="197">
        <v>3</v>
      </c>
      <c r="B283" s="12" t="s">
        <v>73</v>
      </c>
      <c r="C283" s="12"/>
      <c r="D283" s="12"/>
      <c r="E283" s="12"/>
      <c r="F283" s="12"/>
    </row>
    <row r="284" spans="1:6" x14ac:dyDescent="0.25">
      <c r="A284" s="197">
        <v>4</v>
      </c>
      <c r="B284" s="12" t="s">
        <v>468</v>
      </c>
      <c r="C284" s="12"/>
      <c r="D284" s="12"/>
      <c r="E284" s="12"/>
      <c r="F284" s="12"/>
    </row>
    <row r="285" spans="1:6" x14ac:dyDescent="0.25">
      <c r="A285" s="197"/>
      <c r="B285" s="12"/>
      <c r="C285" s="12"/>
      <c r="D285" s="12"/>
      <c r="E285" s="12"/>
      <c r="F285" s="12"/>
    </row>
    <row r="286" spans="1:6" ht="15.75" x14ac:dyDescent="0.25">
      <c r="A286" s="354" t="s">
        <v>35</v>
      </c>
      <c r="B286" s="207" t="s">
        <v>591</v>
      </c>
      <c r="C286" s="12"/>
      <c r="D286" s="12"/>
      <c r="E286" s="12"/>
      <c r="F286" s="12"/>
    </row>
    <row r="287" spans="1:6" ht="9" customHeight="1" x14ac:dyDescent="0.25">
      <c r="A287" s="197"/>
      <c r="B287" s="12"/>
      <c r="C287" s="12"/>
      <c r="D287" s="12"/>
      <c r="E287" s="12"/>
      <c r="F287" s="12"/>
    </row>
    <row r="288" spans="1:6" x14ac:dyDescent="0.25">
      <c r="A288" s="197"/>
      <c r="B288" s="12"/>
      <c r="C288" s="12"/>
      <c r="D288" s="12"/>
      <c r="E288" s="12"/>
      <c r="F288" s="12"/>
    </row>
    <row r="289" spans="1:6" x14ac:dyDescent="0.25">
      <c r="A289" s="197"/>
      <c r="B289" s="12"/>
      <c r="C289" s="12"/>
      <c r="D289" s="12"/>
      <c r="E289" s="12"/>
      <c r="F289" s="12"/>
    </row>
    <row r="290" spans="1:6" x14ac:dyDescent="0.25">
      <c r="A290" s="197"/>
      <c r="B290" s="12"/>
      <c r="C290" s="12"/>
      <c r="D290" s="12"/>
      <c r="E290" s="12"/>
      <c r="F290" s="12"/>
    </row>
    <row r="291" spans="1:6" x14ac:dyDescent="0.25">
      <c r="A291" s="197"/>
      <c r="B291" s="12"/>
      <c r="C291" s="12"/>
      <c r="D291" s="12"/>
      <c r="E291" s="12"/>
      <c r="F291" s="12"/>
    </row>
    <row r="292" spans="1:6" x14ac:dyDescent="0.25">
      <c r="A292" s="197"/>
      <c r="B292" s="12"/>
      <c r="C292" s="12"/>
      <c r="D292" s="12"/>
      <c r="E292" s="12"/>
      <c r="F292" s="12"/>
    </row>
    <row r="293" spans="1:6" x14ac:dyDescent="0.25">
      <c r="A293" s="197"/>
      <c r="B293" s="12"/>
      <c r="C293" s="12"/>
      <c r="D293" s="12"/>
      <c r="E293" s="12"/>
      <c r="F293" s="12"/>
    </row>
    <row r="294" spans="1:6" x14ac:dyDescent="0.25">
      <c r="A294" s="197"/>
      <c r="B294" s="12"/>
      <c r="C294" s="12"/>
      <c r="D294" s="12"/>
      <c r="E294" s="12"/>
      <c r="F294" s="12"/>
    </row>
    <row r="295" spans="1:6" x14ac:dyDescent="0.25">
      <c r="A295" s="197"/>
      <c r="B295" s="12"/>
      <c r="C295" s="12"/>
      <c r="D295" s="12"/>
      <c r="E295" s="12"/>
      <c r="F295" s="12"/>
    </row>
    <row r="296" spans="1:6" x14ac:dyDescent="0.25">
      <c r="A296" s="197"/>
      <c r="B296" s="12"/>
      <c r="C296" s="12"/>
      <c r="D296" s="12"/>
      <c r="E296" s="12"/>
      <c r="F296" s="12"/>
    </row>
    <row r="297" spans="1:6" x14ac:dyDescent="0.25">
      <c r="A297" s="197"/>
      <c r="B297" s="12"/>
      <c r="C297" s="12"/>
      <c r="D297" s="12"/>
      <c r="E297" s="12"/>
      <c r="F297" s="12"/>
    </row>
    <row r="298" spans="1:6" x14ac:dyDescent="0.25">
      <c r="A298" s="197"/>
      <c r="B298" s="12"/>
      <c r="C298" s="12"/>
      <c r="D298" s="12"/>
      <c r="E298" s="12"/>
      <c r="F298" s="12"/>
    </row>
    <row r="299" spans="1:6" x14ac:dyDescent="0.25">
      <c r="A299" s="197"/>
      <c r="B299" s="12"/>
      <c r="C299" s="12"/>
      <c r="D299" s="12"/>
      <c r="E299" s="12"/>
      <c r="F299" s="12"/>
    </row>
    <row r="300" spans="1:6" x14ac:dyDescent="0.25">
      <c r="A300" s="197"/>
      <c r="B300" s="12"/>
      <c r="C300" s="12"/>
      <c r="D300" s="12"/>
      <c r="E300" s="12"/>
      <c r="F300" s="12"/>
    </row>
    <row r="301" spans="1:6" x14ac:dyDescent="0.25">
      <c r="A301" s="197"/>
      <c r="B301" s="12"/>
      <c r="C301" s="12"/>
      <c r="D301" s="12"/>
      <c r="E301" s="12"/>
      <c r="F301" s="12"/>
    </row>
    <row r="302" spans="1:6" x14ac:dyDescent="0.25">
      <c r="A302" s="197"/>
      <c r="B302" s="12"/>
      <c r="C302" s="12"/>
      <c r="D302" s="12"/>
      <c r="E302" s="12"/>
      <c r="F302" s="12"/>
    </row>
    <row r="303" spans="1:6" x14ac:dyDescent="0.25">
      <c r="A303" s="197"/>
      <c r="B303" s="12"/>
      <c r="C303" s="12"/>
      <c r="D303" s="12"/>
      <c r="E303" s="12"/>
      <c r="F303" s="12"/>
    </row>
    <row r="304" spans="1:6" x14ac:dyDescent="0.25">
      <c r="A304" s="197"/>
      <c r="B304" s="12"/>
      <c r="C304" s="12"/>
      <c r="D304" s="12"/>
      <c r="E304" s="12"/>
      <c r="F304" s="12"/>
    </row>
    <row r="305" spans="1:6" x14ac:dyDescent="0.25">
      <c r="A305" s="197"/>
      <c r="B305" s="12"/>
      <c r="C305" s="12"/>
      <c r="D305" s="12"/>
      <c r="E305" s="12"/>
      <c r="F305" s="12"/>
    </row>
    <row r="306" spans="1:6" x14ac:dyDescent="0.25">
      <c r="A306" s="197"/>
      <c r="B306" s="12"/>
      <c r="C306" s="12"/>
      <c r="D306" s="12"/>
      <c r="E306" s="12"/>
      <c r="F306" s="12"/>
    </row>
    <row r="307" spans="1:6" x14ac:dyDescent="0.25">
      <c r="A307" s="197"/>
      <c r="B307" s="12"/>
      <c r="C307" s="12"/>
      <c r="D307" s="12"/>
      <c r="E307" s="12"/>
      <c r="F307" s="12"/>
    </row>
    <row r="308" spans="1:6" x14ac:dyDescent="0.25">
      <c r="A308" s="197"/>
      <c r="B308" s="12"/>
      <c r="C308" s="12"/>
      <c r="D308" s="12"/>
      <c r="E308" s="12"/>
      <c r="F308" s="12"/>
    </row>
    <row r="309" spans="1:6" x14ac:dyDescent="0.25">
      <c r="A309" s="197"/>
      <c r="B309" s="12"/>
      <c r="C309" s="12"/>
      <c r="D309" s="12"/>
      <c r="E309" s="12"/>
      <c r="F309" s="12"/>
    </row>
    <row r="310" spans="1:6" x14ac:dyDescent="0.25">
      <c r="A310" s="197"/>
      <c r="B310" s="12"/>
      <c r="C310" s="12"/>
      <c r="D310" s="12"/>
      <c r="E310" s="12"/>
      <c r="F310" s="12"/>
    </row>
    <row r="311" spans="1:6" x14ac:dyDescent="0.25">
      <c r="A311" s="197"/>
      <c r="B311" s="12"/>
      <c r="C311" s="12"/>
      <c r="D311" s="12"/>
      <c r="E311" s="12"/>
      <c r="F311" s="12"/>
    </row>
    <row r="312" spans="1:6" hidden="1" x14ac:dyDescent="0.25">
      <c r="A312" s="197"/>
      <c r="B312" s="12"/>
      <c r="C312" s="12"/>
      <c r="D312" s="12"/>
      <c r="E312" s="12"/>
      <c r="F312" s="12"/>
    </row>
    <row r="313" spans="1:6" hidden="1" x14ac:dyDescent="0.25">
      <c r="A313" s="197"/>
      <c r="B313" s="12"/>
      <c r="C313" s="12"/>
      <c r="D313" s="12"/>
      <c r="E313" s="12"/>
      <c r="F313" s="12"/>
    </row>
    <row r="314" spans="1:6" x14ac:dyDescent="0.25">
      <c r="A314" s="197"/>
      <c r="B314" s="12"/>
      <c r="C314" s="12"/>
      <c r="D314" s="12"/>
      <c r="E314" s="12"/>
      <c r="F314" s="12"/>
    </row>
    <row r="315" spans="1:6" ht="15.75" x14ac:dyDescent="0.25">
      <c r="A315" s="354" t="s">
        <v>429</v>
      </c>
      <c r="B315" s="207" t="s">
        <v>430</v>
      </c>
      <c r="C315" s="12"/>
      <c r="D315" s="12"/>
      <c r="E315" s="12"/>
      <c r="F315" s="12"/>
    </row>
    <row r="316" spans="1:6" x14ac:dyDescent="0.25">
      <c r="A316" s="197">
        <v>1</v>
      </c>
      <c r="B316" s="12" t="s">
        <v>80</v>
      </c>
      <c r="C316" s="12"/>
      <c r="D316" s="12"/>
      <c r="E316" s="12"/>
      <c r="F316" s="12"/>
    </row>
    <row r="317" spans="1:6" x14ac:dyDescent="0.25">
      <c r="A317" s="197">
        <v>2</v>
      </c>
      <c r="B317" s="12" t="s">
        <v>490</v>
      </c>
      <c r="C317" s="12"/>
      <c r="D317" s="12"/>
      <c r="E317" s="12"/>
      <c r="F317" s="12"/>
    </row>
    <row r="318" spans="1:6" x14ac:dyDescent="0.25">
      <c r="A318" s="197">
        <v>3</v>
      </c>
      <c r="B318" s="12" t="s">
        <v>412</v>
      </c>
      <c r="C318" s="12"/>
      <c r="D318" s="12"/>
      <c r="E318" s="12"/>
      <c r="F318" s="12"/>
    </row>
    <row r="319" spans="1:6" x14ac:dyDescent="0.25">
      <c r="A319" s="197"/>
      <c r="B319" s="12"/>
      <c r="C319" s="12"/>
      <c r="D319" s="12"/>
      <c r="E319" s="12"/>
      <c r="F319" s="12"/>
    </row>
    <row r="320" spans="1:6" ht="15.75" x14ac:dyDescent="0.25">
      <c r="A320" s="354" t="s">
        <v>431</v>
      </c>
      <c r="B320" s="213" t="s">
        <v>456</v>
      </c>
      <c r="C320" s="12"/>
      <c r="D320" s="12"/>
      <c r="E320" s="12"/>
      <c r="F320" s="12"/>
    </row>
    <row r="321" spans="1:6" x14ac:dyDescent="0.25">
      <c r="A321" s="197">
        <v>1</v>
      </c>
      <c r="B321" s="12" t="s">
        <v>17</v>
      </c>
      <c r="C321" s="12"/>
      <c r="D321" s="12"/>
      <c r="E321" s="12"/>
      <c r="F321" s="12"/>
    </row>
    <row r="322" spans="1:6" x14ac:dyDescent="0.25">
      <c r="A322" s="197">
        <v>2</v>
      </c>
      <c r="B322" s="12" t="s">
        <v>5</v>
      </c>
      <c r="C322" s="12"/>
      <c r="D322" s="12"/>
      <c r="E322" s="12"/>
      <c r="F322" s="12"/>
    </row>
    <row r="323" spans="1:6" x14ac:dyDescent="0.25">
      <c r="A323" s="197"/>
      <c r="B323" s="12"/>
      <c r="C323" s="12"/>
      <c r="D323" s="12"/>
      <c r="E323" s="12"/>
      <c r="F323" s="12"/>
    </row>
    <row r="324" spans="1:6" ht="15.75" x14ac:dyDescent="0.25">
      <c r="A324" s="354" t="s">
        <v>553</v>
      </c>
      <c r="B324" s="207" t="s">
        <v>455</v>
      </c>
      <c r="C324" s="12"/>
      <c r="D324" s="12"/>
      <c r="E324" s="12"/>
      <c r="F324" s="12"/>
    </row>
    <row r="325" spans="1:6" x14ac:dyDescent="0.25">
      <c r="A325" s="197">
        <v>1</v>
      </c>
      <c r="B325" s="12" t="s">
        <v>450</v>
      </c>
      <c r="C325" s="12"/>
      <c r="D325" s="12"/>
      <c r="E325" s="12"/>
      <c r="F325" s="12"/>
    </row>
    <row r="326" spans="1:6" x14ac:dyDescent="0.25">
      <c r="A326" s="197">
        <v>2</v>
      </c>
      <c r="B326" s="12" t="s">
        <v>451</v>
      </c>
      <c r="C326" s="12"/>
      <c r="D326" s="12"/>
      <c r="E326" s="12"/>
      <c r="F326" s="12"/>
    </row>
    <row r="327" spans="1:6" x14ac:dyDescent="0.25">
      <c r="A327" s="197">
        <v>3</v>
      </c>
      <c r="B327" s="12" t="s">
        <v>452</v>
      </c>
      <c r="C327" s="12"/>
      <c r="D327" s="12"/>
      <c r="E327" s="12"/>
      <c r="F327" s="12"/>
    </row>
    <row r="328" spans="1:6" x14ac:dyDescent="0.25">
      <c r="A328" s="197">
        <v>4</v>
      </c>
      <c r="B328" s="12" t="s">
        <v>453</v>
      </c>
      <c r="C328" s="12"/>
      <c r="D328" s="12"/>
      <c r="E328" s="12"/>
      <c r="F328" s="12"/>
    </row>
    <row r="329" spans="1:6" x14ac:dyDescent="0.25">
      <c r="A329" s="197">
        <v>5</v>
      </c>
      <c r="B329" s="12" t="s">
        <v>454</v>
      </c>
      <c r="C329" s="12"/>
      <c r="D329" s="12"/>
      <c r="E329" s="12"/>
      <c r="F329" s="12"/>
    </row>
    <row r="330" spans="1:6" x14ac:dyDescent="0.25">
      <c r="A330" s="197">
        <v>6</v>
      </c>
      <c r="B330" s="12" t="s">
        <v>41</v>
      </c>
      <c r="C330" s="12"/>
      <c r="D330" s="12"/>
      <c r="E330" s="12"/>
      <c r="F330" s="12"/>
    </row>
    <row r="331" spans="1:6" x14ac:dyDescent="0.25">
      <c r="A331" s="197">
        <v>7</v>
      </c>
      <c r="B331" s="12" t="s">
        <v>412</v>
      </c>
      <c r="C331" s="12"/>
      <c r="D331" s="12"/>
      <c r="E331" s="12"/>
      <c r="F331" s="12"/>
    </row>
    <row r="332" spans="1:6" x14ac:dyDescent="0.25">
      <c r="A332" s="197"/>
      <c r="B332" s="12"/>
      <c r="C332" s="12"/>
      <c r="D332" s="12"/>
      <c r="E332" s="12"/>
      <c r="F332" s="12"/>
    </row>
    <row r="333" spans="1:6" ht="15.75" x14ac:dyDescent="0.25">
      <c r="A333" s="354" t="s">
        <v>449</v>
      </c>
      <c r="B333" s="207" t="s">
        <v>513</v>
      </c>
      <c r="C333" s="12"/>
      <c r="D333" s="12"/>
      <c r="E333" s="12"/>
      <c r="F333" s="12"/>
    </row>
    <row r="334" spans="1:6" x14ac:dyDescent="0.25">
      <c r="A334" s="197">
        <v>1</v>
      </c>
      <c r="B334" s="292" t="s">
        <v>514</v>
      </c>
      <c r="C334" s="12"/>
      <c r="D334" s="12"/>
      <c r="E334" s="12"/>
      <c r="F334" s="12"/>
    </row>
    <row r="335" spans="1:6" x14ac:dyDescent="0.25">
      <c r="A335" s="197">
        <v>2</v>
      </c>
      <c r="B335" s="292" t="s">
        <v>515</v>
      </c>
      <c r="C335" s="12"/>
      <c r="D335" s="12"/>
      <c r="E335" s="12"/>
      <c r="F335" s="12"/>
    </row>
    <row r="336" spans="1:6" x14ac:dyDescent="0.25">
      <c r="A336" s="197">
        <v>3</v>
      </c>
      <c r="B336" s="292" t="s">
        <v>516</v>
      </c>
      <c r="C336" s="12"/>
      <c r="D336" s="12"/>
      <c r="E336" s="12"/>
      <c r="F336" s="12"/>
    </row>
    <row r="337" spans="1:6" x14ac:dyDescent="0.25">
      <c r="A337" s="197">
        <v>4</v>
      </c>
      <c r="B337" s="292" t="s">
        <v>517</v>
      </c>
      <c r="C337" s="12"/>
      <c r="D337" s="12"/>
      <c r="E337" s="12"/>
      <c r="F337" s="12"/>
    </row>
    <row r="338" spans="1:6" x14ac:dyDescent="0.25">
      <c r="A338" s="197">
        <v>5</v>
      </c>
      <c r="B338" s="292" t="s">
        <v>41</v>
      </c>
      <c r="C338" s="12"/>
      <c r="D338" s="12"/>
      <c r="E338" s="12"/>
      <c r="F338" s="12"/>
    </row>
    <row r="339" spans="1:6" x14ac:dyDescent="0.25">
      <c r="A339" s="197">
        <v>6</v>
      </c>
      <c r="B339" s="292" t="s">
        <v>412</v>
      </c>
      <c r="C339" s="12"/>
      <c r="D339" s="12"/>
      <c r="E339" s="12"/>
      <c r="F339" s="12"/>
    </row>
    <row r="340" spans="1:6" x14ac:dyDescent="0.25">
      <c r="A340" s="197"/>
      <c r="B340" s="292"/>
      <c r="C340" s="12"/>
      <c r="D340" s="12"/>
      <c r="E340" s="12"/>
      <c r="F340" s="12"/>
    </row>
  </sheetData>
  <sheetProtection algorithmName="SHA-512" hashValue="Sfzo1TurZKgn7uvitdaZ2lK5P46eIyh7fxrPvnATd7sF0lK3wS4fFoiZqosyWc6oOC9+mqZRHwGFaE/OE74MdQ==" saltValue="5HNkdhP/tkmp3jdN/iqRxw==" spinCount="100000" sheet="1" objects="1" scenarios="1"/>
  <mergeCells count="1">
    <mergeCell ref="A6:F6"/>
  </mergeCells>
  <pageMargins left="0.7" right="0.7" top="0.75" bottom="0.75" header="0.3" footer="0.3"/>
  <pageSetup scale="77" orientation="portrait" r:id="rId1"/>
  <rowBreaks count="1" manualBreakCount="1">
    <brk id="284" max="5" man="1"/>
  </rowBreaks>
  <colBreaks count="1" manualBreakCount="1">
    <brk id="6"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D39"/>
  <sheetViews>
    <sheetView showGridLines="0" zoomScaleNormal="100" workbookViewId="0"/>
  </sheetViews>
  <sheetFormatPr defaultColWidth="9.140625" defaultRowHeight="15.75" x14ac:dyDescent="0.25"/>
  <cols>
    <col min="1" max="1" width="9.140625" style="3"/>
    <col min="2" max="2" width="24.5703125" style="3" customWidth="1"/>
    <col min="3" max="3" width="29.28515625" style="3" customWidth="1"/>
    <col min="4" max="4" width="56.28515625" style="3" customWidth="1"/>
    <col min="5" max="16384" width="9.140625" style="3"/>
  </cols>
  <sheetData>
    <row r="1" spans="1:4" ht="21" x14ac:dyDescent="0.35">
      <c r="A1" s="1" t="s">
        <v>603</v>
      </c>
      <c r="B1" s="1"/>
      <c r="C1" s="2"/>
      <c r="D1" s="2"/>
    </row>
    <row r="2" spans="1:4" x14ac:dyDescent="0.25">
      <c r="A2" s="5"/>
      <c r="B2" s="6"/>
      <c r="C2" s="6"/>
      <c r="D2" s="6"/>
    </row>
    <row r="3" spans="1:4" ht="18.75" x14ac:dyDescent="0.3">
      <c r="A3" s="284" t="s">
        <v>489</v>
      </c>
      <c r="B3" s="7"/>
      <c r="C3" s="8"/>
      <c r="D3" s="6"/>
    </row>
    <row r="4" spans="1:4" ht="8.25" customHeight="1" x14ac:dyDescent="0.25">
      <c r="A4" s="5"/>
      <c r="B4" s="4"/>
      <c r="C4" s="6"/>
      <c r="D4" s="6"/>
    </row>
    <row r="5" spans="1:4" ht="8.25" customHeight="1" x14ac:dyDescent="0.25">
      <c r="A5" s="5"/>
      <c r="B5" s="5"/>
      <c r="C5" s="5"/>
      <c r="D5" s="4"/>
    </row>
    <row r="6" spans="1:4" ht="18.75" x14ac:dyDescent="0.3">
      <c r="A6" s="370" t="s">
        <v>416</v>
      </c>
      <c r="B6" s="370"/>
      <c r="C6" s="370"/>
      <c r="D6" s="370"/>
    </row>
    <row r="7" spans="1:4" x14ac:dyDescent="0.25">
      <c r="A7" s="5"/>
      <c r="B7" s="5"/>
      <c r="C7" s="5"/>
      <c r="D7" s="5"/>
    </row>
    <row r="8" spans="1:4" x14ac:dyDescent="0.25">
      <c r="A8" s="9" t="s">
        <v>27</v>
      </c>
      <c r="B8" s="364" t="s">
        <v>26</v>
      </c>
      <c r="C8" s="364"/>
      <c r="D8" s="364"/>
    </row>
    <row r="9" spans="1:4" x14ac:dyDescent="0.25">
      <c r="A9" s="320">
        <v>1</v>
      </c>
      <c r="B9" s="361" t="s">
        <v>0</v>
      </c>
      <c r="C9" s="362"/>
      <c r="D9" s="358">
        <v>43371</v>
      </c>
    </row>
    <row r="10" spans="1:4" x14ac:dyDescent="0.25">
      <c r="A10" s="320">
        <v>2</v>
      </c>
      <c r="B10" s="361" t="s">
        <v>1</v>
      </c>
      <c r="C10" s="362"/>
      <c r="D10" s="10">
        <v>2</v>
      </c>
    </row>
    <row r="11" spans="1:4" x14ac:dyDescent="0.25">
      <c r="A11" s="320">
        <v>3</v>
      </c>
      <c r="B11" s="361" t="s">
        <v>546</v>
      </c>
      <c r="C11" s="362"/>
      <c r="D11" s="238"/>
    </row>
    <row r="12" spans="1:4" x14ac:dyDescent="0.25">
      <c r="A12" s="320">
        <v>4</v>
      </c>
      <c r="B12" s="361" t="s">
        <v>417</v>
      </c>
      <c r="C12" s="362"/>
      <c r="D12" s="10" t="s">
        <v>475</v>
      </c>
    </row>
    <row r="13" spans="1:4" x14ac:dyDescent="0.25">
      <c r="A13" s="320">
        <v>5</v>
      </c>
      <c r="B13" s="361" t="s">
        <v>2</v>
      </c>
      <c r="C13" s="362"/>
      <c r="D13" s="10" t="s">
        <v>3</v>
      </c>
    </row>
    <row r="14" spans="1:4" x14ac:dyDescent="0.25">
      <c r="A14" s="4"/>
      <c r="B14" s="5"/>
      <c r="C14" s="5"/>
      <c r="D14" s="5"/>
    </row>
    <row r="15" spans="1:4" x14ac:dyDescent="0.25">
      <c r="A15" s="9" t="s">
        <v>28</v>
      </c>
      <c r="B15" s="363" t="s">
        <v>20</v>
      </c>
      <c r="C15" s="363"/>
      <c r="D15" s="363"/>
    </row>
    <row r="16" spans="1:4" x14ac:dyDescent="0.25">
      <c r="A16" s="320">
        <v>1</v>
      </c>
      <c r="B16" s="365" t="s">
        <v>547</v>
      </c>
      <c r="C16" s="362"/>
      <c r="D16" s="239"/>
    </row>
    <row r="17" spans="1:4" x14ac:dyDescent="0.25">
      <c r="A17" s="320">
        <v>2</v>
      </c>
      <c r="B17" s="368" t="s">
        <v>586</v>
      </c>
      <c r="C17" s="369"/>
      <c r="D17" s="239"/>
    </row>
    <row r="18" spans="1:4" x14ac:dyDescent="0.25">
      <c r="A18" s="320">
        <v>3</v>
      </c>
      <c r="B18" s="366" t="s">
        <v>548</v>
      </c>
      <c r="C18" s="367"/>
      <c r="D18" s="239"/>
    </row>
    <row r="19" spans="1:4" x14ac:dyDescent="0.25">
      <c r="A19" s="320">
        <v>4</v>
      </c>
      <c r="B19" s="361" t="s">
        <v>604</v>
      </c>
      <c r="C19" s="362"/>
      <c r="D19" s="240"/>
    </row>
    <row r="20" spans="1:4" x14ac:dyDescent="0.25">
      <c r="A20" s="4"/>
      <c r="B20" s="6"/>
      <c r="C20" s="6"/>
      <c r="D20" s="6"/>
    </row>
    <row r="21" spans="1:4" x14ac:dyDescent="0.25">
      <c r="A21" s="9" t="s">
        <v>29</v>
      </c>
      <c r="B21" s="364" t="s">
        <v>19</v>
      </c>
      <c r="C21" s="364"/>
      <c r="D21" s="364"/>
    </row>
    <row r="22" spans="1:4" x14ac:dyDescent="0.25">
      <c r="A22" s="320">
        <v>1</v>
      </c>
      <c r="B22" s="361" t="s">
        <v>593</v>
      </c>
      <c r="C22" s="362"/>
      <c r="D22" s="238"/>
    </row>
    <row r="23" spans="1:4" x14ac:dyDescent="0.25">
      <c r="A23" s="320">
        <v>2</v>
      </c>
      <c r="B23" s="361" t="s">
        <v>592</v>
      </c>
      <c r="C23" s="362"/>
      <c r="D23" s="238"/>
    </row>
    <row r="24" spans="1:4" x14ac:dyDescent="0.25">
      <c r="A24" s="320">
        <v>3</v>
      </c>
      <c r="B24" s="361" t="s">
        <v>21</v>
      </c>
      <c r="C24" s="362"/>
      <c r="D24" s="238"/>
    </row>
    <row r="25" spans="1:4" x14ac:dyDescent="0.25">
      <c r="A25" s="320">
        <v>4</v>
      </c>
      <c r="B25" s="361" t="s">
        <v>605</v>
      </c>
      <c r="C25" s="362"/>
      <c r="D25" s="241"/>
    </row>
    <row r="26" spans="1:4" x14ac:dyDescent="0.25">
      <c r="A26" s="320">
        <v>5</v>
      </c>
      <c r="B26" s="361" t="s">
        <v>23</v>
      </c>
      <c r="C26" s="362"/>
      <c r="D26" s="241"/>
    </row>
    <row r="27" spans="1:4" x14ac:dyDescent="0.25">
      <c r="A27" s="320">
        <v>6</v>
      </c>
      <c r="B27" s="361" t="s">
        <v>473</v>
      </c>
      <c r="C27" s="362"/>
      <c r="D27" s="242"/>
    </row>
    <row r="28" spans="1:4" x14ac:dyDescent="0.25">
      <c r="A28" s="4"/>
      <c r="B28" s="6"/>
      <c r="C28" s="6"/>
      <c r="D28" s="6"/>
    </row>
    <row r="29" spans="1:4" x14ac:dyDescent="0.25">
      <c r="A29" s="9" t="s">
        <v>30</v>
      </c>
      <c r="B29" s="364" t="s">
        <v>390</v>
      </c>
      <c r="C29" s="364"/>
      <c r="D29" s="364"/>
    </row>
    <row r="30" spans="1:4" x14ac:dyDescent="0.25">
      <c r="A30" s="320">
        <v>1</v>
      </c>
      <c r="B30" s="361" t="s">
        <v>24</v>
      </c>
      <c r="C30" s="362"/>
      <c r="D30" s="238"/>
    </row>
    <row r="31" spans="1:4" x14ac:dyDescent="0.25">
      <c r="A31" s="320">
        <v>2</v>
      </c>
      <c r="B31" s="352" t="s">
        <v>472</v>
      </c>
      <c r="C31" s="353"/>
      <c r="D31" s="243"/>
    </row>
    <row r="32" spans="1:4" x14ac:dyDescent="0.25">
      <c r="A32" s="320">
        <v>3</v>
      </c>
      <c r="B32" s="361" t="s">
        <v>22</v>
      </c>
      <c r="C32" s="362"/>
      <c r="D32" s="241"/>
    </row>
    <row r="33" spans="1:4" x14ac:dyDescent="0.25">
      <c r="A33" s="320">
        <v>4</v>
      </c>
      <c r="B33" s="361" t="s">
        <v>606</v>
      </c>
      <c r="C33" s="362"/>
      <c r="D33" s="241"/>
    </row>
    <row r="34" spans="1:4" x14ac:dyDescent="0.25">
      <c r="A34" s="320">
        <v>5</v>
      </c>
      <c r="B34" s="361" t="s">
        <v>25</v>
      </c>
      <c r="C34" s="362"/>
      <c r="D34" s="242"/>
    </row>
    <row r="35" spans="1:4" x14ac:dyDescent="0.25">
      <c r="A35" s="5"/>
      <c r="B35" s="5"/>
      <c r="C35" s="5"/>
      <c r="D35" s="5"/>
    </row>
    <row r="36" spans="1:4" x14ac:dyDescent="0.25">
      <c r="A36" s="5"/>
      <c r="B36" s="5"/>
      <c r="C36" s="4"/>
      <c r="D36" s="5"/>
    </row>
    <row r="37" spans="1:4" x14ac:dyDescent="0.25">
      <c r="A37" s="5"/>
      <c r="B37" s="355"/>
      <c r="C37" s="321" t="s">
        <v>74</v>
      </c>
      <c r="D37" s="5"/>
    </row>
    <row r="38" spans="1:4" x14ac:dyDescent="0.25">
      <c r="A38" s="5"/>
      <c r="B38" s="4"/>
      <c r="C38" s="218" t="b">
        <f>IF(OR(ISBLANK(D9),ISBLANK(D10),ISBLANK(D11),ISBLANK(D12),ISBLANK(D13),ISBLANK(D16),ISBLANK(D17),ISBLANK(D18),ISBLANK(D19),ISBLANK(D22),ISBLANK(D23),ISBLANK(D24),ISBLANK(D25),ISBLANK(D26),ISBLANK(D27),ISBLANK(D30),ISBLANK(D31),ISBLANK(D32),ISBLANK(D33),ISBLANK(D34)),FALSE,TRUE)</f>
        <v>0</v>
      </c>
      <c r="D38" s="4"/>
    </row>
    <row r="39" spans="1:4" x14ac:dyDescent="0.25">
      <c r="A39" s="5"/>
      <c r="B39" s="5"/>
      <c r="C39" s="5"/>
      <c r="D39" s="5"/>
    </row>
  </sheetData>
  <sheetProtection algorithmName="SHA-512" hashValue="cq2cHbKo4Yt+VuJjCNPz616Z3Z81INNy8ABKlonWGGG0lFK8TnhDxWYEjKBX2onIdNzfL52y1FIJ1L3xkJZoAA==" saltValue="GZO4VOFmdtz5STs1k6k45w==" spinCount="100000" sheet="1" objects="1" scenarios="1"/>
  <mergeCells count="24">
    <mergeCell ref="B13:C13"/>
    <mergeCell ref="B17:C17"/>
    <mergeCell ref="A6:D6"/>
    <mergeCell ref="B8:D8"/>
    <mergeCell ref="B12:C12"/>
    <mergeCell ref="B9:C9"/>
    <mergeCell ref="B10:C10"/>
    <mergeCell ref="B11:C11"/>
    <mergeCell ref="B34:C34"/>
    <mergeCell ref="B15:D15"/>
    <mergeCell ref="B21:D21"/>
    <mergeCell ref="B29:D29"/>
    <mergeCell ref="B30:C30"/>
    <mergeCell ref="B32:C32"/>
    <mergeCell ref="B33:C33"/>
    <mergeCell ref="B27:C27"/>
    <mergeCell ref="B24:C24"/>
    <mergeCell ref="B25:C25"/>
    <mergeCell ref="B19:C19"/>
    <mergeCell ref="B22:C22"/>
    <mergeCell ref="B16:C16"/>
    <mergeCell ref="B18:C18"/>
    <mergeCell ref="B26:C26"/>
    <mergeCell ref="B23:C23"/>
  </mergeCells>
  <conditionalFormatting sqref="C38">
    <cfRule type="cellIs" dxfId="70" priority="1" operator="equal">
      <formula>TRUE</formula>
    </cfRule>
    <cfRule type="cellIs" dxfId="69" priority="2" operator="equal">
      <formula>"TRUE"</formula>
    </cfRule>
    <cfRule type="cellIs" dxfId="68" priority="3" operator="equal">
      <formula>"FALSE"</formula>
    </cfRule>
  </conditionalFormatting>
  <dataValidations count="3">
    <dataValidation type="date" operator="greaterThan" allowBlank="1" showInputMessage="1" showErrorMessage="1" sqref="D18 D19">
      <formula1>29221</formula1>
    </dataValidation>
    <dataValidation type="whole" operator="notBetween" allowBlank="1" showInputMessage="1" showErrorMessage="1" sqref="D32:D33 D25:D26">
      <formula1>0</formula1>
      <formula2>0</formula2>
    </dataValidation>
    <dataValidation operator="notBetween" allowBlank="1" showInputMessage="1" showErrorMessage="1" sqref="D27"/>
  </dataValidations>
  <pageMargins left="0.70866141732283472" right="0.70866141732283472" top="0.74803149606299213" bottom="0.74803149606299213" header="0.31496062992125984" footer="0.31496062992125984"/>
  <pageSetup scale="75" fitToHeight="0"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L54"/>
  <sheetViews>
    <sheetView showGridLines="0" zoomScaleNormal="100" workbookViewId="0"/>
  </sheetViews>
  <sheetFormatPr defaultColWidth="9.140625" defaultRowHeight="15" x14ac:dyDescent="0.25"/>
  <cols>
    <col min="1" max="1" width="2.5703125" style="13" customWidth="1"/>
    <col min="2" max="2" width="4.42578125" style="13" customWidth="1"/>
    <col min="3" max="5" width="16.7109375" style="13" customWidth="1"/>
    <col min="6" max="8" width="9.140625" style="13"/>
    <col min="9" max="9" width="9.140625" style="13" customWidth="1"/>
    <col min="10" max="10" width="9.85546875" style="13" customWidth="1"/>
    <col min="11" max="11" width="17.85546875" style="13" bestFit="1" customWidth="1"/>
    <col min="12" max="16384" width="9.140625" style="13"/>
  </cols>
  <sheetData>
    <row r="1" spans="1:12" ht="21.75" customHeight="1" x14ac:dyDescent="0.35">
      <c r="A1" s="1" t="s">
        <v>603</v>
      </c>
      <c r="B1" s="1"/>
      <c r="C1" s="11"/>
      <c r="D1" s="12"/>
      <c r="E1" s="374">
        <f>'General Info'!D22</f>
        <v>0</v>
      </c>
      <c r="F1" s="374"/>
      <c r="G1" s="374"/>
      <c r="H1" s="12"/>
      <c r="I1" s="12"/>
      <c r="J1" s="12"/>
      <c r="K1" s="12"/>
    </row>
    <row r="2" spans="1:12" ht="53.25" customHeight="1" x14ac:dyDescent="0.25">
      <c r="A2" s="12"/>
      <c r="B2" s="12"/>
      <c r="C2" s="12"/>
      <c r="D2" s="12"/>
      <c r="E2" s="12"/>
      <c r="F2" s="12"/>
      <c r="G2" s="12"/>
      <c r="H2" s="12"/>
      <c r="I2" s="12"/>
      <c r="J2" s="12"/>
      <c r="K2" s="12"/>
    </row>
    <row r="3" spans="1:12" x14ac:dyDescent="0.25">
      <c r="A3" s="12"/>
      <c r="B3" s="12"/>
      <c r="C3" s="12"/>
      <c r="D3" s="12"/>
      <c r="E3" s="12"/>
      <c r="F3" s="12"/>
      <c r="G3" s="12"/>
      <c r="H3" s="12"/>
      <c r="I3" s="12"/>
      <c r="J3" s="12"/>
      <c r="K3" s="12"/>
    </row>
    <row r="4" spans="1:12" ht="18.75" x14ac:dyDescent="0.3">
      <c r="A4" s="375" t="s">
        <v>386</v>
      </c>
      <c r="B4" s="370"/>
      <c r="C4" s="370"/>
      <c r="D4" s="370"/>
      <c r="E4" s="370"/>
      <c r="F4" s="370"/>
      <c r="G4" s="370"/>
      <c r="H4" s="370"/>
      <c r="I4" s="370"/>
      <c r="J4" s="370"/>
      <c r="K4" s="370"/>
    </row>
    <row r="5" spans="1:12" x14ac:dyDescent="0.25">
      <c r="A5" s="12"/>
      <c r="B5" s="12"/>
      <c r="C5" s="12"/>
      <c r="D5" s="12"/>
      <c r="E5" s="12"/>
      <c r="F5" s="12"/>
      <c r="G5" s="12"/>
      <c r="H5" s="12"/>
      <c r="I5" s="12"/>
      <c r="J5" s="12"/>
      <c r="K5" s="12"/>
    </row>
    <row r="6" spans="1:12" ht="15.75" x14ac:dyDescent="0.25">
      <c r="A6" s="15"/>
      <c r="B6" s="15"/>
      <c r="C6" s="15"/>
      <c r="D6" s="15"/>
      <c r="E6" s="15"/>
      <c r="F6" s="15"/>
      <c r="G6" s="15"/>
      <c r="H6" s="15"/>
      <c r="I6" s="15"/>
      <c r="J6" s="15"/>
      <c r="K6" s="301" t="s">
        <v>343</v>
      </c>
    </row>
    <row r="7" spans="1:12" ht="16.5" thickBot="1" x14ac:dyDescent="0.3">
      <c r="A7" s="15"/>
      <c r="B7" s="15"/>
      <c r="C7" s="15"/>
      <c r="D7" s="15"/>
      <c r="E7" s="15"/>
      <c r="F7" s="15"/>
      <c r="G7" s="15"/>
      <c r="H7" s="15"/>
      <c r="I7" s="15"/>
      <c r="J7" s="15"/>
      <c r="K7" s="15"/>
    </row>
    <row r="8" spans="1:12" ht="16.5" thickBot="1" x14ac:dyDescent="0.3">
      <c r="A8" s="15" t="s">
        <v>31</v>
      </c>
      <c r="B8" s="15" t="s">
        <v>438</v>
      </c>
      <c r="C8" s="15"/>
      <c r="D8" s="15"/>
      <c r="E8" s="15"/>
      <c r="F8" s="15"/>
      <c r="G8" s="15"/>
      <c r="H8" s="15"/>
      <c r="I8" s="15"/>
      <c r="J8" s="15"/>
      <c r="K8" s="245"/>
      <c r="L8" s="16">
        <f>IF(OR(AND(K8="No",K10="N/A"),AND(K8="Yes",K10="On-Balance Sheet"),AND(K8="Yes",K10="Off-Balance Sheet")),1,0)</f>
        <v>0</v>
      </c>
    </row>
    <row r="9" spans="1:12" ht="16.5" thickBot="1" x14ac:dyDescent="0.3">
      <c r="A9" s="15"/>
      <c r="B9" s="15"/>
      <c r="C9" s="15"/>
      <c r="D9" s="15"/>
      <c r="E9" s="15"/>
      <c r="F9" s="15"/>
      <c r="G9" s="15"/>
      <c r="H9" s="15"/>
      <c r="I9" s="15"/>
      <c r="J9" s="15"/>
      <c r="K9" s="15"/>
    </row>
    <row r="10" spans="1:12" ht="30.75" customHeight="1" thickBot="1" x14ac:dyDescent="0.3">
      <c r="A10" s="17" t="s">
        <v>367</v>
      </c>
      <c r="B10" s="372" t="s">
        <v>439</v>
      </c>
      <c r="C10" s="372"/>
      <c r="D10" s="372"/>
      <c r="E10" s="372"/>
      <c r="F10" s="372"/>
      <c r="G10" s="372"/>
      <c r="H10" s="372"/>
      <c r="I10" s="372"/>
      <c r="J10" s="373"/>
      <c r="K10" s="246"/>
    </row>
    <row r="11" spans="1:12" ht="16.5" thickBot="1" x14ac:dyDescent="0.3">
      <c r="A11" s="15"/>
      <c r="B11" s="15"/>
      <c r="C11" s="15"/>
      <c r="D11" s="15"/>
      <c r="E11" s="15"/>
      <c r="F11" s="15"/>
      <c r="G11" s="15"/>
      <c r="H11" s="15"/>
      <c r="I11" s="15"/>
      <c r="J11" s="15"/>
      <c r="K11" s="15"/>
    </row>
    <row r="12" spans="1:12" ht="16.5" thickBot="1" x14ac:dyDescent="0.3">
      <c r="A12" s="15" t="s">
        <v>33</v>
      </c>
      <c r="B12" s="15" t="s">
        <v>458</v>
      </c>
      <c r="C12" s="15"/>
      <c r="D12" s="15"/>
      <c r="E12" s="15"/>
      <c r="F12" s="15"/>
      <c r="G12" s="15"/>
      <c r="H12" s="15"/>
      <c r="I12" s="15"/>
      <c r="J12" s="15"/>
      <c r="K12" s="245"/>
      <c r="L12" s="16">
        <f>IF(OR(AND(K12&lt;&gt;"Other",K14="N/A"),AND(K12="Other",AND(K14&lt;&gt;"",K14&lt;&gt;"N/A"))),1,0)</f>
        <v>0</v>
      </c>
    </row>
    <row r="13" spans="1:12" ht="16.5" thickBot="1" x14ac:dyDescent="0.3">
      <c r="A13" s="15"/>
      <c r="B13" s="15"/>
      <c r="C13" s="15"/>
      <c r="D13" s="15"/>
      <c r="E13" s="15"/>
      <c r="F13" s="15"/>
      <c r="G13" s="15"/>
      <c r="H13" s="15"/>
      <c r="I13" s="15"/>
      <c r="J13" s="15"/>
      <c r="K13" s="15"/>
    </row>
    <row r="14" spans="1:12" ht="16.5" thickBot="1" x14ac:dyDescent="0.3">
      <c r="A14" s="15" t="s">
        <v>34</v>
      </c>
      <c r="B14" s="244" t="s">
        <v>457</v>
      </c>
      <c r="C14" s="15"/>
      <c r="D14" s="15"/>
      <c r="E14" s="15"/>
      <c r="F14" s="15"/>
      <c r="G14" s="15"/>
      <c r="H14" s="15"/>
      <c r="I14" s="15"/>
      <c r="J14" s="15"/>
      <c r="K14" s="247"/>
    </row>
    <row r="15" spans="1:12" ht="16.5" thickBot="1" x14ac:dyDescent="0.3">
      <c r="A15" s="15"/>
      <c r="B15" s="15"/>
      <c r="C15" s="15"/>
      <c r="D15" s="15"/>
      <c r="E15" s="15"/>
      <c r="F15" s="15"/>
      <c r="G15" s="15"/>
      <c r="H15" s="15"/>
      <c r="I15" s="15"/>
      <c r="J15" s="15" t="s">
        <v>435</v>
      </c>
      <c r="K15" s="15"/>
    </row>
    <row r="16" spans="1:12" ht="15.75" x14ac:dyDescent="0.25">
      <c r="A16" s="15" t="s">
        <v>470</v>
      </c>
      <c r="B16" s="15" t="s">
        <v>471</v>
      </c>
      <c r="C16" s="15"/>
      <c r="D16" s="15"/>
      <c r="E16" s="15"/>
      <c r="F16" s="15"/>
      <c r="G16" s="15"/>
      <c r="H16" s="15"/>
      <c r="I16" s="15"/>
      <c r="J16" s="15"/>
      <c r="K16" s="378"/>
    </row>
    <row r="17" spans="1:11" ht="28.5" customHeight="1" thickBot="1" x14ac:dyDescent="0.3">
      <c r="A17" s="15"/>
      <c r="B17" s="377" t="s">
        <v>474</v>
      </c>
      <c r="C17" s="377"/>
      <c r="D17" s="377"/>
      <c r="E17" s="377"/>
      <c r="F17" s="377"/>
      <c r="G17" s="377"/>
      <c r="H17" s="377"/>
      <c r="I17" s="377"/>
      <c r="J17" s="377"/>
      <c r="K17" s="379"/>
    </row>
    <row r="18" spans="1:11" ht="15.75" x14ac:dyDescent="0.25">
      <c r="A18" s="15"/>
      <c r="B18" s="15"/>
      <c r="C18" s="15"/>
      <c r="D18" s="15"/>
      <c r="E18" s="15"/>
      <c r="F18" s="15"/>
      <c r="G18" s="15"/>
      <c r="H18" s="15"/>
      <c r="I18" s="15"/>
      <c r="J18" s="15"/>
      <c r="K18" s="15"/>
    </row>
    <row r="19" spans="1:11" ht="15.75" x14ac:dyDescent="0.25">
      <c r="A19" s="15" t="s">
        <v>429</v>
      </c>
      <c r="B19" s="81" t="s">
        <v>505</v>
      </c>
      <c r="C19" s="15"/>
      <c r="D19" s="15"/>
      <c r="E19" s="15"/>
      <c r="F19" s="15"/>
      <c r="G19" s="15"/>
      <c r="H19" s="15"/>
      <c r="I19" s="15"/>
      <c r="J19" s="15"/>
      <c r="K19" s="15"/>
    </row>
    <row r="20" spans="1:11" ht="10.5" customHeight="1" x14ac:dyDescent="0.25">
      <c r="A20" s="15"/>
      <c r="B20" s="81"/>
      <c r="C20" s="15"/>
      <c r="D20" s="15"/>
      <c r="E20" s="15"/>
      <c r="F20" s="15"/>
      <c r="G20" s="15"/>
      <c r="H20" s="15"/>
      <c r="I20" s="15"/>
      <c r="J20" s="15"/>
      <c r="K20" s="15"/>
    </row>
    <row r="21" spans="1:11" ht="16.5" thickBot="1" x14ac:dyDescent="0.3">
      <c r="A21" s="15"/>
      <c r="B21" s="15" t="s">
        <v>508</v>
      </c>
      <c r="C21" s="15" t="s">
        <v>506</v>
      </c>
      <c r="D21" s="15"/>
      <c r="E21" s="15"/>
      <c r="F21" s="15"/>
      <c r="G21" s="15"/>
      <c r="H21" s="15"/>
      <c r="I21" s="15"/>
      <c r="J21" s="15"/>
      <c r="K21" s="15"/>
    </row>
    <row r="22" spans="1:11" ht="16.5" thickBot="1" x14ac:dyDescent="0.3">
      <c r="A22" s="15"/>
      <c r="B22" s="15"/>
      <c r="C22" s="380"/>
      <c r="D22" s="381"/>
      <c r="E22" s="382"/>
      <c r="F22" s="15"/>
      <c r="G22" s="15"/>
      <c r="H22" s="15"/>
      <c r="I22" s="15"/>
      <c r="J22" s="15"/>
      <c r="K22" s="15"/>
    </row>
    <row r="23" spans="1:11" ht="15.75" x14ac:dyDescent="0.25">
      <c r="A23" s="15"/>
      <c r="B23" s="15"/>
      <c r="C23" s="383" t="s">
        <v>519</v>
      </c>
      <c r="D23" s="383"/>
      <c r="E23" s="383"/>
      <c r="F23" s="383"/>
      <c r="G23" s="15"/>
      <c r="H23" s="15"/>
      <c r="I23" s="15"/>
      <c r="J23" s="15"/>
      <c r="K23" s="15"/>
    </row>
    <row r="24" spans="1:11" ht="15.75" x14ac:dyDescent="0.25">
      <c r="A24" s="15"/>
      <c r="B24" s="15"/>
      <c r="C24" s="293"/>
      <c r="D24" s="293"/>
      <c r="E24" s="15"/>
      <c r="F24" s="15"/>
      <c r="G24" s="15"/>
      <c r="H24" s="15"/>
      <c r="I24" s="15"/>
      <c r="J24" s="15"/>
      <c r="K24" s="15"/>
    </row>
    <row r="25" spans="1:11" ht="15.75" x14ac:dyDescent="0.25">
      <c r="A25" s="15"/>
      <c r="B25" s="15" t="s">
        <v>509</v>
      </c>
      <c r="C25" s="296" t="s">
        <v>507</v>
      </c>
      <c r="D25" s="15"/>
      <c r="E25" s="15"/>
      <c r="F25" s="15"/>
      <c r="G25" s="15"/>
      <c r="H25" s="15"/>
      <c r="I25" s="15"/>
      <c r="J25" s="15"/>
      <c r="K25" s="15"/>
    </row>
    <row r="26" spans="1:11" ht="43.5" customHeight="1" x14ac:dyDescent="0.25">
      <c r="A26" s="15"/>
      <c r="B26" s="15"/>
      <c r="C26" s="383" t="s">
        <v>549</v>
      </c>
      <c r="D26" s="383"/>
      <c r="E26" s="383"/>
      <c r="F26" s="383"/>
      <c r="G26" s="15"/>
      <c r="H26" s="15"/>
      <c r="I26" s="15"/>
      <c r="J26" s="15"/>
      <c r="K26" s="15"/>
    </row>
    <row r="27" spans="1:11" ht="7.5" customHeight="1" x14ac:dyDescent="0.25">
      <c r="A27" s="15"/>
      <c r="B27" s="15"/>
      <c r="C27" s="335"/>
      <c r="D27" s="335"/>
      <c r="E27" s="335"/>
      <c r="F27" s="15"/>
      <c r="G27" s="15"/>
      <c r="H27" s="15"/>
      <c r="I27" s="15"/>
      <c r="J27" s="15"/>
      <c r="K27" s="15"/>
    </row>
    <row r="28" spans="1:11" ht="15.75" customHeight="1" thickBot="1" x14ac:dyDescent="0.3">
      <c r="A28" s="15"/>
      <c r="B28" s="15"/>
      <c r="C28" s="294" t="s">
        <v>510</v>
      </c>
      <c r="D28" s="294" t="s">
        <v>511</v>
      </c>
      <c r="E28" s="294" t="s">
        <v>512</v>
      </c>
      <c r="F28" s="15"/>
      <c r="G28" s="15"/>
      <c r="H28" s="15"/>
      <c r="I28" s="15"/>
      <c r="J28" s="15"/>
      <c r="K28" s="15"/>
    </row>
    <row r="29" spans="1:11" ht="15.75" customHeight="1" thickBot="1" x14ac:dyDescent="0.3">
      <c r="A29" s="15"/>
      <c r="B29" s="15"/>
      <c r="C29" s="338"/>
      <c r="D29" s="339"/>
      <c r="E29" s="340"/>
      <c r="F29" s="15"/>
      <c r="G29" s="15"/>
      <c r="H29" s="15"/>
      <c r="I29" s="15"/>
      <c r="J29" s="15"/>
      <c r="K29" s="15"/>
    </row>
    <row r="30" spans="1:11" ht="15.75" customHeight="1" x14ac:dyDescent="0.25">
      <c r="A30" s="15"/>
      <c r="B30" s="335"/>
      <c r="C30" s="335"/>
      <c r="D30" s="335"/>
      <c r="E30" s="335"/>
      <c r="F30" s="15"/>
      <c r="G30" s="15"/>
      <c r="H30" s="15"/>
      <c r="I30" s="15"/>
      <c r="J30" s="15"/>
      <c r="K30" s="15"/>
    </row>
    <row r="31" spans="1:11" ht="39" customHeight="1" thickBot="1" x14ac:dyDescent="0.3">
      <c r="A31" s="15"/>
      <c r="B31" s="295" t="s">
        <v>518</v>
      </c>
      <c r="C31" s="385" t="s">
        <v>526</v>
      </c>
      <c r="D31" s="385"/>
      <c r="E31" s="385"/>
      <c r="F31" s="385"/>
      <c r="G31" s="385"/>
      <c r="H31" s="385"/>
      <c r="I31" s="385"/>
      <c r="J31" s="385"/>
      <c r="K31" s="15"/>
    </row>
    <row r="32" spans="1:11" ht="15.75" customHeight="1" thickBot="1" x14ac:dyDescent="0.3">
      <c r="A32" s="15"/>
      <c r="B32" s="15"/>
      <c r="C32" s="387"/>
      <c r="D32" s="388"/>
      <c r="E32" s="389"/>
      <c r="F32" s="15"/>
      <c r="G32" s="15"/>
      <c r="H32" s="15"/>
      <c r="I32" s="15"/>
      <c r="J32" s="15"/>
      <c r="K32" s="15"/>
    </row>
    <row r="33" spans="1:11" ht="15.75" x14ac:dyDescent="0.25">
      <c r="A33" s="15"/>
      <c r="B33" s="15"/>
      <c r="C33" s="15"/>
      <c r="D33" s="15"/>
      <c r="E33" s="15"/>
      <c r="F33" s="15"/>
      <c r="G33" s="15"/>
      <c r="H33" s="15"/>
      <c r="I33" s="15"/>
      <c r="J33" s="15"/>
      <c r="K33" s="15"/>
    </row>
    <row r="34" spans="1:11" ht="18" customHeight="1" x14ac:dyDescent="0.25">
      <c r="A34" s="6" t="s">
        <v>431</v>
      </c>
      <c r="B34" s="390" t="s">
        <v>527</v>
      </c>
      <c r="C34" s="390"/>
      <c r="D34" s="390"/>
      <c r="E34" s="390"/>
      <c r="F34" s="390"/>
      <c r="G34" s="390"/>
      <c r="H34" s="390"/>
      <c r="I34" s="390"/>
      <c r="J34" s="390"/>
      <c r="K34" s="15"/>
    </row>
    <row r="35" spans="1:11" ht="16.5" thickBot="1" x14ac:dyDescent="0.3">
      <c r="A35" s="6"/>
      <c r="B35" s="6"/>
      <c r="C35" s="334"/>
      <c r="D35" s="297"/>
      <c r="E35" s="6"/>
      <c r="F35" s="6"/>
      <c r="G35" s="6"/>
      <c r="H35" s="6"/>
      <c r="I35" s="6"/>
      <c r="J35" s="6"/>
      <c r="K35" s="15"/>
    </row>
    <row r="36" spans="1:11" ht="16.5" thickBot="1" x14ac:dyDescent="0.3">
      <c r="A36" s="6"/>
      <c r="B36" s="6"/>
      <c r="C36" s="371" t="s">
        <v>520</v>
      </c>
      <c r="D36" s="371"/>
      <c r="E36" s="299"/>
      <c r="F36" s="6"/>
      <c r="G36" s="6"/>
      <c r="H36" s="6"/>
      <c r="I36" s="6"/>
      <c r="J36" s="6"/>
      <c r="K36" s="15"/>
    </row>
    <row r="37" spans="1:11" ht="16.5" thickBot="1" x14ac:dyDescent="0.3">
      <c r="A37" s="6"/>
      <c r="B37" s="6"/>
      <c r="C37" s="371" t="s">
        <v>521</v>
      </c>
      <c r="D37" s="371"/>
      <c r="E37" s="300"/>
      <c r="F37" s="6"/>
      <c r="G37" s="6"/>
      <c r="H37" s="6"/>
      <c r="I37" s="6"/>
      <c r="J37" s="6"/>
      <c r="K37" s="15"/>
    </row>
    <row r="38" spans="1:11" ht="16.5" thickBot="1" x14ac:dyDescent="0.3">
      <c r="A38" s="6"/>
      <c r="B38" s="6"/>
      <c r="C38" s="371" t="s">
        <v>522</v>
      </c>
      <c r="D38" s="371"/>
      <c r="E38" s="299"/>
      <c r="F38" s="6"/>
      <c r="G38" s="6"/>
      <c r="H38" s="6"/>
      <c r="I38" s="6"/>
      <c r="J38" s="6"/>
      <c r="K38" s="15"/>
    </row>
    <row r="39" spans="1:11" ht="16.5" thickBot="1" x14ac:dyDescent="0.3">
      <c r="A39" s="6"/>
      <c r="B39" s="6"/>
      <c r="C39" s="371" t="s">
        <v>523</v>
      </c>
      <c r="D39" s="371"/>
      <c r="E39" s="299"/>
      <c r="F39" s="6"/>
      <c r="G39" s="6"/>
      <c r="H39" s="6"/>
      <c r="I39" s="6"/>
      <c r="J39" s="6"/>
      <c r="K39" s="15"/>
    </row>
    <row r="40" spans="1:11" ht="39" customHeight="1" thickBot="1" x14ac:dyDescent="0.3">
      <c r="A40" s="6"/>
      <c r="B40" s="6"/>
      <c r="C40" s="371" t="s">
        <v>524</v>
      </c>
      <c r="D40" s="371"/>
      <c r="E40" s="299"/>
      <c r="F40" s="6"/>
      <c r="G40" s="6"/>
      <c r="H40" s="6"/>
      <c r="I40" s="6"/>
      <c r="J40" s="6"/>
      <c r="K40" s="15"/>
    </row>
    <row r="41" spans="1:11" ht="16.5" thickBot="1" x14ac:dyDescent="0.3">
      <c r="A41" s="6"/>
      <c r="B41" s="6"/>
      <c r="C41" s="371" t="s">
        <v>525</v>
      </c>
      <c r="D41" s="371"/>
      <c r="E41" s="299"/>
      <c r="F41" s="6"/>
      <c r="G41" s="6"/>
      <c r="H41" s="6"/>
      <c r="I41" s="6"/>
      <c r="J41" s="6"/>
      <c r="K41" s="15"/>
    </row>
    <row r="42" spans="1:11" ht="15.75" x14ac:dyDescent="0.25">
      <c r="A42" s="6"/>
      <c r="B42" s="6"/>
      <c r="C42" s="298"/>
      <c r="D42" s="298"/>
      <c r="E42" s="298"/>
      <c r="F42" s="6"/>
      <c r="G42" s="6"/>
      <c r="H42" s="6"/>
      <c r="I42" s="6"/>
      <c r="J42" s="6"/>
      <c r="K42" s="15"/>
    </row>
    <row r="43" spans="1:11" ht="66.75" customHeight="1" x14ac:dyDescent="0.25">
      <c r="A43" s="6"/>
      <c r="B43" s="6"/>
      <c r="C43" s="384" t="s">
        <v>550</v>
      </c>
      <c r="D43" s="384"/>
      <c r="E43" s="384"/>
      <c r="F43" s="384"/>
      <c r="G43" s="384"/>
      <c r="H43" s="384"/>
      <c r="I43" s="384"/>
      <c r="J43" s="384"/>
      <c r="K43" s="15"/>
    </row>
    <row r="44" spans="1:11" ht="15.75" x14ac:dyDescent="0.25">
      <c r="A44" s="6"/>
      <c r="B44" s="6"/>
      <c r="C44" s="6"/>
      <c r="D44" s="6"/>
      <c r="E44" s="6"/>
      <c r="F44" s="6"/>
      <c r="G44" s="6"/>
      <c r="H44" s="6"/>
      <c r="I44" s="6"/>
      <c r="J44" s="6"/>
      <c r="K44" s="15"/>
    </row>
    <row r="45" spans="1:11" ht="15.75" x14ac:dyDescent="0.25">
      <c r="A45" s="6"/>
      <c r="B45" s="6"/>
      <c r="C45" s="6"/>
      <c r="D45" s="6"/>
      <c r="E45" s="6"/>
      <c r="F45" s="6"/>
      <c r="G45" s="6"/>
      <c r="H45" s="6"/>
      <c r="I45" s="6"/>
      <c r="J45" s="6"/>
      <c r="K45" s="15"/>
    </row>
    <row r="46" spans="1:11" ht="15.75" x14ac:dyDescent="0.25">
      <c r="A46" s="15"/>
      <c r="B46" s="15"/>
      <c r="C46" s="15"/>
      <c r="D46" s="15"/>
      <c r="E46" s="386" t="s">
        <v>74</v>
      </c>
      <c r="F46" s="386"/>
      <c r="G46" s="386"/>
      <c r="H46" s="15"/>
      <c r="I46" s="15"/>
      <c r="J46" s="15"/>
      <c r="K46" s="15"/>
    </row>
    <row r="47" spans="1:11" ht="15.75" x14ac:dyDescent="0.25">
      <c r="A47" s="15"/>
      <c r="B47" s="15"/>
      <c r="C47" s="15"/>
      <c r="D47" s="15"/>
      <c r="E47" s="376" t="b">
        <f>IF(OR(ISBLANK(K8),ISBLANK(K10),ISBLANK(K12),ISBLANK(K14),L8=0,L12=0,ISBLANK(K16),ISBLANK(C22),ISBLANK(C29),ISBLANK(D29),ISBLANK(E29),ISBLANK(C32),ISBLANK(E36),ISBLANK(E37),ISBLANK(E38),ISBLANK(E39),ISBLANK(E40),ISBLANK(E41)),FALSE,TRUE)</f>
        <v>0</v>
      </c>
      <c r="F47" s="376"/>
      <c r="G47" s="376"/>
      <c r="H47" s="12"/>
      <c r="I47" s="15"/>
      <c r="J47" s="15"/>
      <c r="K47" s="12"/>
    </row>
    <row r="48" spans="1:11" ht="15.75" x14ac:dyDescent="0.25">
      <c r="A48" s="12"/>
      <c r="B48" s="15"/>
      <c r="C48" s="15"/>
      <c r="D48" s="15"/>
      <c r="E48" s="12"/>
      <c r="F48" s="12"/>
      <c r="G48" s="12"/>
      <c r="H48" s="12"/>
      <c r="I48" s="12"/>
      <c r="J48" s="12"/>
      <c r="K48" s="12"/>
    </row>
    <row r="54" ht="15" customHeight="1" x14ac:dyDescent="0.25"/>
  </sheetData>
  <sheetProtection algorithmName="SHA-512" hashValue="/Yl70OTYX8YKixxfk7x5mHiNP8yWL796MMJRm6FGPimI6pSiy4h1nOo1LzuL6YVCdZ6Q7PEuQ8xvu2LG9Y08jg==" saltValue="s3Nlq13hV2riZNfL/I7QNw==" spinCount="100000" sheet="1" objects="1" scenarios="1"/>
  <mergeCells count="20">
    <mergeCell ref="E1:G1"/>
    <mergeCell ref="A4:K4"/>
    <mergeCell ref="E47:G47"/>
    <mergeCell ref="B17:J17"/>
    <mergeCell ref="K16:K17"/>
    <mergeCell ref="C22:E22"/>
    <mergeCell ref="C26:F26"/>
    <mergeCell ref="C23:F23"/>
    <mergeCell ref="C41:D41"/>
    <mergeCell ref="C43:J43"/>
    <mergeCell ref="C31:J31"/>
    <mergeCell ref="E46:G46"/>
    <mergeCell ref="C32:E32"/>
    <mergeCell ref="B34:J34"/>
    <mergeCell ref="C36:D36"/>
    <mergeCell ref="C37:D37"/>
    <mergeCell ref="C38:D38"/>
    <mergeCell ref="C39:D39"/>
    <mergeCell ref="C40:D40"/>
    <mergeCell ref="B10:J10"/>
  </mergeCells>
  <conditionalFormatting sqref="E47">
    <cfRule type="cellIs" dxfId="67" priority="1" operator="equal">
      <formula>FALSE</formula>
    </cfRule>
    <cfRule type="cellIs" dxfId="66" priority="2" operator="equal">
      <formula>TRUE</formula>
    </cfRule>
  </conditionalFormatting>
  <dataValidations count="8">
    <dataValidation type="list" allowBlank="1" showInputMessage="1" showErrorMessage="1" sqref="K8 E36 E37 E38 E39 E40">
      <formula1>List_YesNo</formula1>
    </dataValidation>
    <dataValidation type="list" allowBlank="1" showInputMessage="1" showErrorMessage="1" sqref="K10">
      <formula1>List_ClientsMoney</formula1>
    </dataValidation>
    <dataValidation type="list" allowBlank="1" showInputMessage="1" showErrorMessage="1" sqref="K12">
      <formula1>List_Leverage</formula1>
    </dataValidation>
    <dataValidation allowBlank="1" showInputMessage="1" showErrorMessage="1" promptTitle="Input data" prompt="Insert non-negative integer value" sqref="C53"/>
    <dataValidation type="whole" operator="greaterThan" allowBlank="1" showInputMessage="1" showErrorMessage="1" sqref="K16:K17">
      <formula1>0</formula1>
    </dataValidation>
    <dataValidation type="list" allowBlank="1" showInputMessage="1" showErrorMessage="1" sqref="E41">
      <formula1>List_YesNo</formula1>
    </dataValidation>
    <dataValidation type="list" allowBlank="1" showInputMessage="1" showErrorMessage="1" sqref="C29:E29">
      <formula1>NameofPlatform</formula1>
    </dataValidation>
    <dataValidation type="list" allowBlank="1" showInputMessage="1" showErrorMessage="1" sqref="C22:E22">
      <formula1>List_YesNo</formula1>
    </dataValidation>
  </dataValidations>
  <pageMargins left="0.7" right="0.7" top="0.75" bottom="0.75" header="0.3" footer="0.3"/>
  <pageSetup paperSize="9" scale="72"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1021"/>
  <sheetViews>
    <sheetView showGridLines="0" zoomScaleNormal="100" workbookViewId="0"/>
  </sheetViews>
  <sheetFormatPr defaultColWidth="9.140625" defaultRowHeight="15.75" x14ac:dyDescent="0.25"/>
  <cols>
    <col min="1" max="1" width="9.7109375" style="19" customWidth="1"/>
    <col min="2" max="2" width="21" style="19" customWidth="1"/>
    <col min="3" max="3" width="16.42578125" style="19" customWidth="1"/>
    <col min="4" max="7" width="22.5703125" style="19" customWidth="1"/>
    <col min="8" max="8" width="14.28515625" style="276" customWidth="1"/>
    <col min="9" max="12" width="9.140625" style="276"/>
    <col min="13" max="16384" width="9.140625" style="19"/>
  </cols>
  <sheetData>
    <row r="1" spans="1:12" ht="22.5" customHeight="1" x14ac:dyDescent="0.35">
      <c r="A1" s="1" t="s">
        <v>603</v>
      </c>
      <c r="B1" s="1"/>
      <c r="C1" s="6"/>
      <c r="D1" s="374">
        <f>'General Info'!D22</f>
        <v>0</v>
      </c>
      <c r="E1" s="374"/>
      <c r="F1" s="6"/>
      <c r="G1" s="6"/>
    </row>
    <row r="2" spans="1:12" ht="18" customHeight="1" x14ac:dyDescent="0.4">
      <c r="A2" s="21"/>
      <c r="B2" s="22"/>
      <c r="C2" s="6"/>
      <c r="D2" s="6"/>
      <c r="E2" s="6"/>
      <c r="F2" s="6"/>
      <c r="G2" s="6"/>
    </row>
    <row r="3" spans="1:12" ht="18" customHeight="1" x14ac:dyDescent="0.4">
      <c r="A3" s="21"/>
      <c r="B3" s="22"/>
      <c r="C3" s="6"/>
      <c r="D3" s="6"/>
      <c r="E3" s="6"/>
      <c r="F3" s="6"/>
      <c r="G3" s="6"/>
    </row>
    <row r="4" spans="1:12" ht="18" customHeight="1" x14ac:dyDescent="0.4">
      <c r="A4" s="21"/>
      <c r="B4" s="22"/>
      <c r="C4" s="6"/>
      <c r="D4" s="6"/>
      <c r="E4" s="6"/>
      <c r="F4" s="6"/>
      <c r="G4" s="6"/>
    </row>
    <row r="5" spans="1:12" ht="18" customHeight="1" x14ac:dyDescent="0.4">
      <c r="A5" s="21"/>
      <c r="B5" s="22"/>
      <c r="C5" s="6"/>
      <c r="D5" s="6"/>
      <c r="E5" s="6"/>
      <c r="F5" s="6"/>
      <c r="G5" s="6"/>
    </row>
    <row r="6" spans="1:12" ht="18" customHeight="1" x14ac:dyDescent="0.3">
      <c r="A6" s="375" t="s">
        <v>391</v>
      </c>
      <c r="B6" s="370"/>
      <c r="C6" s="370"/>
      <c r="D6" s="370"/>
      <c r="E6" s="370"/>
      <c r="F6" s="370"/>
      <c r="G6" s="370"/>
    </row>
    <row r="7" spans="1:12" ht="18" customHeight="1" x14ac:dyDescent="0.3">
      <c r="A7" s="23"/>
      <c r="B7" s="24" t="s">
        <v>85</v>
      </c>
      <c r="C7" s="25"/>
      <c r="D7" s="25"/>
      <c r="E7" s="26"/>
      <c r="F7" s="26"/>
      <c r="G7" s="26"/>
    </row>
    <row r="8" spans="1:12" ht="18.75" x14ac:dyDescent="0.3">
      <c r="A8" s="23"/>
      <c r="B8" s="27" t="s">
        <v>446</v>
      </c>
      <c r="C8" s="28"/>
      <c r="D8" s="28"/>
      <c r="E8" s="29"/>
      <c r="F8" s="20"/>
      <c r="G8" s="20"/>
    </row>
    <row r="9" spans="1:12" x14ac:dyDescent="0.25">
      <c r="A9" s="23"/>
      <c r="B9" s="27" t="s">
        <v>445</v>
      </c>
      <c r="C9" s="30"/>
      <c r="D9" s="30"/>
      <c r="E9" s="31"/>
      <c r="F9" s="32"/>
      <c r="G9" s="32"/>
    </row>
    <row r="10" spans="1:12" ht="3.75" customHeight="1" x14ac:dyDescent="0.25">
      <c r="A10" s="23"/>
      <c r="B10" s="27"/>
      <c r="C10" s="30"/>
      <c r="D10" s="30"/>
      <c r="E10" s="31"/>
      <c r="F10" s="32"/>
      <c r="G10" s="32"/>
    </row>
    <row r="11" spans="1:12" ht="18.75" x14ac:dyDescent="0.3">
      <c r="A11" s="23"/>
      <c r="B11" s="33" t="s">
        <v>368</v>
      </c>
      <c r="C11" s="28"/>
      <c r="D11" s="28"/>
      <c r="E11" s="29"/>
      <c r="F11" s="29"/>
      <c r="G11" s="32"/>
    </row>
    <row r="12" spans="1:12" ht="3.75" customHeight="1" x14ac:dyDescent="0.3">
      <c r="A12" s="23"/>
      <c r="B12" s="20"/>
      <c r="C12" s="25"/>
      <c r="D12" s="25"/>
      <c r="E12" s="26"/>
      <c r="F12" s="20"/>
      <c r="G12" s="20"/>
    </row>
    <row r="13" spans="1:12" ht="18.75" x14ac:dyDescent="0.3">
      <c r="A13" s="34"/>
      <c r="B13" s="35" t="s">
        <v>86</v>
      </c>
      <c r="C13" s="36"/>
      <c r="D13" s="36"/>
      <c r="E13" s="32"/>
      <c r="F13" s="37" t="s">
        <v>74</v>
      </c>
      <c r="G13" s="37"/>
    </row>
    <row r="14" spans="1:12" ht="18.75" x14ac:dyDescent="0.3">
      <c r="A14" s="38"/>
      <c r="B14" s="39" t="s">
        <v>491</v>
      </c>
      <c r="C14" s="40"/>
      <c r="D14" s="40"/>
      <c r="E14" s="20"/>
      <c r="F14" s="221" t="b">
        <f>IF(AND(J14=TRUE,J15=TRUE),TRUE,FALSE)</f>
        <v>0</v>
      </c>
      <c r="G14" s="20"/>
      <c r="J14" s="276" t="b">
        <f>IF(ISNA(MATCH(FALSE,H22:H1021,0)),TRUE,FALSE)</f>
        <v>0</v>
      </c>
    </row>
    <row r="15" spans="1:12" ht="24.75" customHeight="1" x14ac:dyDescent="0.3">
      <c r="A15" s="38"/>
      <c r="B15" s="41" t="s">
        <v>433</v>
      </c>
      <c r="C15" s="40"/>
      <c r="D15" s="40"/>
      <c r="E15" s="32"/>
      <c r="F15" s="32"/>
      <c r="G15" s="32"/>
      <c r="J15" s="276" t="b">
        <f>IF(ISNA(MATCH(FALSE,I22:I1021,0)),TRUE,FALSE)</f>
        <v>0</v>
      </c>
    </row>
    <row r="16" spans="1:12" s="3" customFormat="1" ht="21" customHeight="1" thickBot="1" x14ac:dyDescent="0.3">
      <c r="A16" s="38"/>
      <c r="B16" s="301" t="s">
        <v>77</v>
      </c>
      <c r="C16" s="301" t="s">
        <v>81</v>
      </c>
      <c r="D16" s="301" t="s">
        <v>82</v>
      </c>
      <c r="E16" s="301" t="s">
        <v>83</v>
      </c>
      <c r="F16" s="301" t="s">
        <v>84</v>
      </c>
      <c r="G16" s="301" t="s">
        <v>336</v>
      </c>
      <c r="H16" s="276"/>
      <c r="I16" s="276"/>
      <c r="J16" s="276"/>
      <c r="K16" s="276"/>
      <c r="L16" s="277"/>
    </row>
    <row r="17" spans="1:12" ht="54.75" customHeight="1" x14ac:dyDescent="0.25">
      <c r="A17" s="42" t="s">
        <v>419</v>
      </c>
      <c r="B17" s="43" t="s">
        <v>551</v>
      </c>
      <c r="C17" s="43" t="s">
        <v>6</v>
      </c>
      <c r="D17" s="44" t="s">
        <v>7</v>
      </c>
      <c r="E17" s="43" t="s">
        <v>338</v>
      </c>
      <c r="F17" s="43" t="s">
        <v>418</v>
      </c>
      <c r="G17" s="43" t="s">
        <v>356</v>
      </c>
    </row>
    <row r="18" spans="1:12" x14ac:dyDescent="0.25">
      <c r="A18" s="45"/>
      <c r="B18" s="46"/>
      <c r="C18" s="391">
        <f>'General Info'!D18</f>
        <v>0</v>
      </c>
      <c r="D18" s="47"/>
      <c r="E18" s="392">
        <f>'General Info'!D18</f>
        <v>0</v>
      </c>
      <c r="F18" s="392">
        <f>'General Info'!D16</f>
        <v>0</v>
      </c>
      <c r="G18" s="392">
        <f>'General Info'!D18</f>
        <v>0</v>
      </c>
    </row>
    <row r="19" spans="1:12" x14ac:dyDescent="0.25">
      <c r="A19" s="45"/>
      <c r="B19" s="46"/>
      <c r="C19" s="391"/>
      <c r="D19" s="47"/>
      <c r="E19" s="392"/>
      <c r="F19" s="392"/>
      <c r="G19" s="392"/>
    </row>
    <row r="20" spans="1:12" x14ac:dyDescent="0.25">
      <c r="A20" s="45"/>
      <c r="B20" s="48"/>
      <c r="C20" s="49"/>
      <c r="D20" s="50"/>
      <c r="E20" s="51" t="s">
        <v>72</v>
      </c>
      <c r="F20" s="52" t="s">
        <v>72</v>
      </c>
      <c r="G20" s="52" t="s">
        <v>72</v>
      </c>
    </row>
    <row r="21" spans="1:12" ht="16.5" customHeight="1" thickBot="1" x14ac:dyDescent="0.3">
      <c r="A21" s="53" t="s">
        <v>15</v>
      </c>
      <c r="B21" s="54"/>
      <c r="C21" s="55">
        <f>SUM(C22:C1021)</f>
        <v>0</v>
      </c>
      <c r="D21" s="56"/>
      <c r="E21" s="55">
        <f>SUM(E22:E1021)</f>
        <v>0</v>
      </c>
      <c r="F21" s="55">
        <f>SUM(F22:F1021)</f>
        <v>0</v>
      </c>
      <c r="G21" s="55">
        <f>SUM(G22:G1021)</f>
        <v>0</v>
      </c>
      <c r="J21" s="276">
        <f>SUM(J22:J1021)</f>
        <v>0</v>
      </c>
      <c r="K21" s="276">
        <f>SUM(K22:K1021)</f>
        <v>0</v>
      </c>
      <c r="L21" s="276">
        <f>SUM(L22:L1021)</f>
        <v>0</v>
      </c>
    </row>
    <row r="22" spans="1:12" ht="16.5" customHeight="1" thickTop="1" x14ac:dyDescent="0.25">
      <c r="A22" s="285">
        <v>1</v>
      </c>
      <c r="B22" s="248"/>
      <c r="C22" s="249"/>
      <c r="D22" s="248"/>
      <c r="E22" s="249"/>
      <c r="F22" s="250"/>
      <c r="G22" s="250"/>
      <c r="H22" s="276" t="b">
        <f>IF(ISBLANK(B22),FALSE,IF(OR(ISBLANK(C22),ISBLANK(D22),ISBLANK(E22),ISBLANK(F22),ISBLANK(G22)),FALSE,TRUE))</f>
        <v>0</v>
      </c>
      <c r="I22" s="276" t="b">
        <f>IF(OR(AND(B22="N/A",D22="N/A",C22=0,E22=0),(AND(B22&lt;&gt;"N/A",D22&lt;&gt;"N/A",C22&gt;0,E22&lt;&gt;0))),TRUE,FALSE)</f>
        <v>0</v>
      </c>
      <c r="J22" s="276">
        <f>IF(B22="Cyprus,CY",E22,0)</f>
        <v>0</v>
      </c>
      <c r="K22" s="276">
        <f>IF(B22="Cyprus,CY",F22,0)</f>
        <v>0</v>
      </c>
      <c r="L22" s="276">
        <f>IF(B22="Cyprus,CY",G22,0)</f>
        <v>0</v>
      </c>
    </row>
    <row r="23" spans="1:12" ht="16.5" customHeight="1" x14ac:dyDescent="0.25">
      <c r="A23" s="285">
        <v>2</v>
      </c>
      <c r="B23" s="248"/>
      <c r="C23" s="249"/>
      <c r="D23" s="248"/>
      <c r="E23" s="249"/>
      <c r="F23" s="250"/>
      <c r="G23" s="250"/>
      <c r="H23" s="276" t="b">
        <f>IF(ISBLANK(B23),TRUE,IF(OR(ISBLANK(C23),ISBLANK(D23),ISBLANK(E23),ISBLANK(F23),ISBLANK(G23)),FALSE,TRUE))</f>
        <v>1</v>
      </c>
      <c r="I23" s="276" t="b">
        <f>IF(OR(AND(B23="N/A",D23="N/A",C23=0,E23=0),AND(ISBLANK(B23),ISBLANK(D23),ISBLANK(C23),ISBLANK(E23)),AND(AND(B23&lt;&gt;"N/A",NOT(ISBLANK(B23))),AND(D23&lt;&gt;"N/A",NOT(ISBLANK(D23))),C23&lt;&gt;0,E23&lt;&gt;0)),TRUE,FALSE)</f>
        <v>1</v>
      </c>
      <c r="J23" s="276">
        <f t="shared" ref="J23:J86" si="0">IF(B23="Cyprus,CY",E23,0)</f>
        <v>0</v>
      </c>
      <c r="K23" s="276">
        <f t="shared" ref="K23:K86" si="1">IF(B23="Cyprus,CY",F23,0)</f>
        <v>0</v>
      </c>
      <c r="L23" s="276">
        <f t="shared" ref="L23:L86" si="2">IF(B23="Cyprus,CY",G23,0)</f>
        <v>0</v>
      </c>
    </row>
    <row r="24" spans="1:12" ht="16.5" customHeight="1" x14ac:dyDescent="0.25">
      <c r="A24" s="285">
        <v>3</v>
      </c>
      <c r="B24" s="248"/>
      <c r="C24" s="249"/>
      <c r="D24" s="248"/>
      <c r="E24" s="249"/>
      <c r="F24" s="250"/>
      <c r="G24" s="250"/>
      <c r="H24" s="276" t="b">
        <f t="shared" ref="H24:H87" si="3">IF(ISBLANK(B24),TRUE,IF(OR(ISBLANK(C24),ISBLANK(D24),ISBLANK(E24),ISBLANK(F24),ISBLANK(G24)),FALSE,TRUE))</f>
        <v>1</v>
      </c>
      <c r="I24" s="276" t="b">
        <f t="shared" ref="I24:I87" si="4">IF(OR(AND(B24="N/A",D24="N/A",C24=0,E24=0),AND(ISBLANK(B24),ISBLANK(D24),ISBLANK(C24),ISBLANK(E24)),AND(AND(B24&lt;&gt;"N/A",NOT(ISBLANK(B24))),AND(D24&lt;&gt;"N/A",NOT(ISBLANK(D24))),C24&lt;&gt;0,E24&lt;&gt;0)),TRUE,FALSE)</f>
        <v>1</v>
      </c>
      <c r="J24" s="276">
        <f t="shared" si="0"/>
        <v>0</v>
      </c>
      <c r="K24" s="276">
        <f t="shared" si="1"/>
        <v>0</v>
      </c>
      <c r="L24" s="276">
        <f t="shared" si="2"/>
        <v>0</v>
      </c>
    </row>
    <row r="25" spans="1:12" ht="16.5" customHeight="1" x14ac:dyDescent="0.25">
      <c r="A25" s="285">
        <v>4</v>
      </c>
      <c r="B25" s="248"/>
      <c r="C25" s="249"/>
      <c r="D25" s="248"/>
      <c r="E25" s="249"/>
      <c r="F25" s="250"/>
      <c r="G25" s="250"/>
      <c r="H25" s="276" t="b">
        <f t="shared" si="3"/>
        <v>1</v>
      </c>
      <c r="I25" s="276" t="b">
        <f t="shared" si="4"/>
        <v>1</v>
      </c>
      <c r="J25" s="276">
        <f t="shared" si="0"/>
        <v>0</v>
      </c>
      <c r="K25" s="276">
        <f t="shared" si="1"/>
        <v>0</v>
      </c>
      <c r="L25" s="276">
        <f t="shared" si="2"/>
        <v>0</v>
      </c>
    </row>
    <row r="26" spans="1:12" ht="16.5" customHeight="1" x14ac:dyDescent="0.25">
      <c r="A26" s="285">
        <v>5</v>
      </c>
      <c r="B26" s="248"/>
      <c r="C26" s="249"/>
      <c r="D26" s="248"/>
      <c r="E26" s="249"/>
      <c r="F26" s="250"/>
      <c r="G26" s="250"/>
      <c r="H26" s="276" t="b">
        <f t="shared" si="3"/>
        <v>1</v>
      </c>
      <c r="I26" s="276" t="b">
        <f t="shared" si="4"/>
        <v>1</v>
      </c>
      <c r="J26" s="276">
        <f t="shared" si="0"/>
        <v>0</v>
      </c>
      <c r="K26" s="276">
        <f t="shared" si="1"/>
        <v>0</v>
      </c>
      <c r="L26" s="276">
        <f t="shared" si="2"/>
        <v>0</v>
      </c>
    </row>
    <row r="27" spans="1:12" ht="16.5" customHeight="1" x14ac:dyDescent="0.25">
      <c r="A27" s="285">
        <v>6</v>
      </c>
      <c r="B27" s="248"/>
      <c r="C27" s="249"/>
      <c r="D27" s="248"/>
      <c r="E27" s="249"/>
      <c r="F27" s="250"/>
      <c r="G27" s="250"/>
      <c r="H27" s="276" t="b">
        <f t="shared" si="3"/>
        <v>1</v>
      </c>
      <c r="I27" s="276" t="b">
        <f t="shared" si="4"/>
        <v>1</v>
      </c>
      <c r="J27" s="276">
        <f t="shared" si="0"/>
        <v>0</v>
      </c>
      <c r="K27" s="276">
        <f t="shared" si="1"/>
        <v>0</v>
      </c>
      <c r="L27" s="276">
        <f t="shared" si="2"/>
        <v>0</v>
      </c>
    </row>
    <row r="28" spans="1:12" ht="16.5" customHeight="1" x14ac:dyDescent="0.25">
      <c r="A28" s="285">
        <v>7</v>
      </c>
      <c r="B28" s="248"/>
      <c r="C28" s="249"/>
      <c r="D28" s="248"/>
      <c r="E28" s="249"/>
      <c r="F28" s="250"/>
      <c r="G28" s="250"/>
      <c r="H28" s="276" t="b">
        <f t="shared" si="3"/>
        <v>1</v>
      </c>
      <c r="I28" s="276" t="b">
        <f t="shared" si="4"/>
        <v>1</v>
      </c>
      <c r="J28" s="276">
        <f t="shared" si="0"/>
        <v>0</v>
      </c>
      <c r="K28" s="276">
        <f t="shared" si="1"/>
        <v>0</v>
      </c>
      <c r="L28" s="276">
        <f t="shared" si="2"/>
        <v>0</v>
      </c>
    </row>
    <row r="29" spans="1:12" ht="16.5" customHeight="1" x14ac:dyDescent="0.25">
      <c r="A29" s="285">
        <v>8</v>
      </c>
      <c r="B29" s="248"/>
      <c r="C29" s="249"/>
      <c r="D29" s="248"/>
      <c r="E29" s="249"/>
      <c r="F29" s="250"/>
      <c r="G29" s="250"/>
      <c r="H29" s="276" t="b">
        <f t="shared" si="3"/>
        <v>1</v>
      </c>
      <c r="I29" s="276" t="b">
        <f t="shared" si="4"/>
        <v>1</v>
      </c>
      <c r="J29" s="276">
        <f t="shared" si="0"/>
        <v>0</v>
      </c>
      <c r="K29" s="276">
        <f t="shared" si="1"/>
        <v>0</v>
      </c>
      <c r="L29" s="276">
        <f t="shared" si="2"/>
        <v>0</v>
      </c>
    </row>
    <row r="30" spans="1:12" ht="16.5" customHeight="1" x14ac:dyDescent="0.25">
      <c r="A30" s="285">
        <v>9</v>
      </c>
      <c r="B30" s="248"/>
      <c r="C30" s="249"/>
      <c r="D30" s="248"/>
      <c r="E30" s="249"/>
      <c r="F30" s="250"/>
      <c r="G30" s="250"/>
      <c r="H30" s="276" t="b">
        <f t="shared" si="3"/>
        <v>1</v>
      </c>
      <c r="I30" s="276" t="b">
        <f t="shared" si="4"/>
        <v>1</v>
      </c>
      <c r="J30" s="276">
        <f t="shared" si="0"/>
        <v>0</v>
      </c>
      <c r="K30" s="276">
        <f t="shared" si="1"/>
        <v>0</v>
      </c>
      <c r="L30" s="276">
        <f t="shared" si="2"/>
        <v>0</v>
      </c>
    </row>
    <row r="31" spans="1:12" ht="16.5" customHeight="1" x14ac:dyDescent="0.25">
      <c r="A31" s="285">
        <v>10</v>
      </c>
      <c r="B31" s="248"/>
      <c r="C31" s="249"/>
      <c r="D31" s="248"/>
      <c r="E31" s="249"/>
      <c r="F31" s="250"/>
      <c r="G31" s="250"/>
      <c r="H31" s="276" t="b">
        <f t="shared" si="3"/>
        <v>1</v>
      </c>
      <c r="I31" s="276" t="b">
        <f t="shared" si="4"/>
        <v>1</v>
      </c>
      <c r="J31" s="276">
        <f t="shared" si="0"/>
        <v>0</v>
      </c>
      <c r="K31" s="276">
        <f t="shared" si="1"/>
        <v>0</v>
      </c>
      <c r="L31" s="276">
        <f t="shared" si="2"/>
        <v>0</v>
      </c>
    </row>
    <row r="32" spans="1:12" ht="16.5" customHeight="1" x14ac:dyDescent="0.25">
      <c r="A32" s="285">
        <v>11</v>
      </c>
      <c r="B32" s="248"/>
      <c r="C32" s="249"/>
      <c r="D32" s="248"/>
      <c r="E32" s="249"/>
      <c r="F32" s="250"/>
      <c r="G32" s="250"/>
      <c r="H32" s="276" t="b">
        <f t="shared" si="3"/>
        <v>1</v>
      </c>
      <c r="I32" s="276" t="b">
        <f t="shared" si="4"/>
        <v>1</v>
      </c>
      <c r="J32" s="276">
        <f t="shared" si="0"/>
        <v>0</v>
      </c>
      <c r="K32" s="276">
        <f t="shared" si="1"/>
        <v>0</v>
      </c>
      <c r="L32" s="276">
        <f t="shared" si="2"/>
        <v>0</v>
      </c>
    </row>
    <row r="33" spans="1:12" ht="16.5" customHeight="1" x14ac:dyDescent="0.25">
      <c r="A33" s="285">
        <v>12</v>
      </c>
      <c r="B33" s="248"/>
      <c r="C33" s="249"/>
      <c r="D33" s="248"/>
      <c r="E33" s="249"/>
      <c r="F33" s="250"/>
      <c r="G33" s="250"/>
      <c r="H33" s="276" t="b">
        <f t="shared" si="3"/>
        <v>1</v>
      </c>
      <c r="I33" s="276" t="b">
        <f t="shared" si="4"/>
        <v>1</v>
      </c>
      <c r="J33" s="276">
        <f t="shared" si="0"/>
        <v>0</v>
      </c>
      <c r="K33" s="276">
        <f t="shared" si="1"/>
        <v>0</v>
      </c>
      <c r="L33" s="276">
        <f t="shared" si="2"/>
        <v>0</v>
      </c>
    </row>
    <row r="34" spans="1:12" ht="16.5" customHeight="1" x14ac:dyDescent="0.25">
      <c r="A34" s="285">
        <v>13</v>
      </c>
      <c r="B34" s="248"/>
      <c r="C34" s="249"/>
      <c r="D34" s="248"/>
      <c r="E34" s="249"/>
      <c r="F34" s="250"/>
      <c r="G34" s="250"/>
      <c r="H34" s="276" t="b">
        <f t="shared" si="3"/>
        <v>1</v>
      </c>
      <c r="I34" s="276" t="b">
        <f t="shared" si="4"/>
        <v>1</v>
      </c>
      <c r="J34" s="276">
        <f t="shared" si="0"/>
        <v>0</v>
      </c>
      <c r="K34" s="276">
        <f t="shared" si="1"/>
        <v>0</v>
      </c>
      <c r="L34" s="276">
        <f t="shared" si="2"/>
        <v>0</v>
      </c>
    </row>
    <row r="35" spans="1:12" ht="16.5" customHeight="1" x14ac:dyDescent="0.25">
      <c r="A35" s="285">
        <v>14</v>
      </c>
      <c r="B35" s="248"/>
      <c r="C35" s="249"/>
      <c r="D35" s="248"/>
      <c r="E35" s="249"/>
      <c r="F35" s="250"/>
      <c r="G35" s="250"/>
      <c r="H35" s="276" t="b">
        <f t="shared" si="3"/>
        <v>1</v>
      </c>
      <c r="I35" s="276" t="b">
        <f t="shared" si="4"/>
        <v>1</v>
      </c>
      <c r="J35" s="276">
        <f t="shared" si="0"/>
        <v>0</v>
      </c>
      <c r="K35" s="276">
        <f t="shared" si="1"/>
        <v>0</v>
      </c>
      <c r="L35" s="276">
        <f t="shared" si="2"/>
        <v>0</v>
      </c>
    </row>
    <row r="36" spans="1:12" ht="16.5" customHeight="1" x14ac:dyDescent="0.25">
      <c r="A36" s="285">
        <v>15</v>
      </c>
      <c r="B36" s="248"/>
      <c r="C36" s="249"/>
      <c r="D36" s="248"/>
      <c r="E36" s="249"/>
      <c r="F36" s="250"/>
      <c r="G36" s="250"/>
      <c r="H36" s="276" t="b">
        <f t="shared" si="3"/>
        <v>1</v>
      </c>
      <c r="I36" s="276" t="b">
        <f t="shared" si="4"/>
        <v>1</v>
      </c>
      <c r="J36" s="276">
        <f t="shared" si="0"/>
        <v>0</v>
      </c>
      <c r="K36" s="276">
        <f t="shared" si="1"/>
        <v>0</v>
      </c>
      <c r="L36" s="276">
        <f t="shared" si="2"/>
        <v>0</v>
      </c>
    </row>
    <row r="37" spans="1:12" ht="16.5" customHeight="1" x14ac:dyDescent="0.25">
      <c r="A37" s="285">
        <v>16</v>
      </c>
      <c r="B37" s="248"/>
      <c r="C37" s="249"/>
      <c r="D37" s="248"/>
      <c r="E37" s="249"/>
      <c r="F37" s="250"/>
      <c r="G37" s="250"/>
      <c r="H37" s="276" t="b">
        <f t="shared" si="3"/>
        <v>1</v>
      </c>
      <c r="I37" s="276" t="b">
        <f t="shared" si="4"/>
        <v>1</v>
      </c>
      <c r="J37" s="276">
        <f t="shared" si="0"/>
        <v>0</v>
      </c>
      <c r="K37" s="276">
        <f t="shared" si="1"/>
        <v>0</v>
      </c>
      <c r="L37" s="276">
        <f t="shared" si="2"/>
        <v>0</v>
      </c>
    </row>
    <row r="38" spans="1:12" ht="16.5" customHeight="1" x14ac:dyDescent="0.25">
      <c r="A38" s="285">
        <v>17</v>
      </c>
      <c r="B38" s="248"/>
      <c r="C38" s="249"/>
      <c r="D38" s="248"/>
      <c r="E38" s="249"/>
      <c r="F38" s="250"/>
      <c r="G38" s="250"/>
      <c r="H38" s="276" t="b">
        <f t="shared" si="3"/>
        <v>1</v>
      </c>
      <c r="I38" s="276" t="b">
        <f t="shared" si="4"/>
        <v>1</v>
      </c>
      <c r="J38" s="276">
        <f t="shared" si="0"/>
        <v>0</v>
      </c>
      <c r="K38" s="276">
        <f t="shared" si="1"/>
        <v>0</v>
      </c>
      <c r="L38" s="276">
        <f t="shared" si="2"/>
        <v>0</v>
      </c>
    </row>
    <row r="39" spans="1:12" ht="16.5" customHeight="1" x14ac:dyDescent="0.25">
      <c r="A39" s="285">
        <v>18</v>
      </c>
      <c r="B39" s="248"/>
      <c r="C39" s="249"/>
      <c r="D39" s="248"/>
      <c r="E39" s="249"/>
      <c r="F39" s="250"/>
      <c r="G39" s="250"/>
      <c r="H39" s="276" t="b">
        <f t="shared" si="3"/>
        <v>1</v>
      </c>
      <c r="I39" s="276" t="b">
        <f t="shared" si="4"/>
        <v>1</v>
      </c>
      <c r="J39" s="276">
        <f t="shared" si="0"/>
        <v>0</v>
      </c>
      <c r="K39" s="276">
        <f t="shared" si="1"/>
        <v>0</v>
      </c>
      <c r="L39" s="276">
        <f t="shared" si="2"/>
        <v>0</v>
      </c>
    </row>
    <row r="40" spans="1:12" ht="16.5" customHeight="1" x14ac:dyDescent="0.25">
      <c r="A40" s="285">
        <v>19</v>
      </c>
      <c r="B40" s="248"/>
      <c r="C40" s="249"/>
      <c r="D40" s="248"/>
      <c r="E40" s="249"/>
      <c r="F40" s="250"/>
      <c r="G40" s="250"/>
      <c r="H40" s="276" t="b">
        <f t="shared" si="3"/>
        <v>1</v>
      </c>
      <c r="I40" s="276" t="b">
        <f t="shared" si="4"/>
        <v>1</v>
      </c>
      <c r="J40" s="276">
        <f t="shared" si="0"/>
        <v>0</v>
      </c>
      <c r="K40" s="276">
        <f t="shared" si="1"/>
        <v>0</v>
      </c>
      <c r="L40" s="276">
        <f t="shared" si="2"/>
        <v>0</v>
      </c>
    </row>
    <row r="41" spans="1:12" x14ac:dyDescent="0.25">
      <c r="A41" s="285">
        <v>20</v>
      </c>
      <c r="B41" s="248"/>
      <c r="C41" s="249"/>
      <c r="D41" s="248"/>
      <c r="E41" s="249"/>
      <c r="F41" s="250"/>
      <c r="G41" s="250"/>
      <c r="H41" s="276" t="b">
        <f t="shared" si="3"/>
        <v>1</v>
      </c>
      <c r="I41" s="276" t="b">
        <f t="shared" si="4"/>
        <v>1</v>
      </c>
      <c r="J41" s="276">
        <f t="shared" si="0"/>
        <v>0</v>
      </c>
      <c r="K41" s="276">
        <f t="shared" si="1"/>
        <v>0</v>
      </c>
      <c r="L41" s="276">
        <f t="shared" si="2"/>
        <v>0</v>
      </c>
    </row>
    <row r="42" spans="1:12" x14ac:dyDescent="0.25">
      <c r="A42" s="285">
        <v>21</v>
      </c>
      <c r="B42" s="248"/>
      <c r="C42" s="249"/>
      <c r="D42" s="248"/>
      <c r="E42" s="249"/>
      <c r="F42" s="250"/>
      <c r="G42" s="250"/>
      <c r="H42" s="276" t="b">
        <f t="shared" si="3"/>
        <v>1</v>
      </c>
      <c r="I42" s="276" t="b">
        <f t="shared" si="4"/>
        <v>1</v>
      </c>
      <c r="J42" s="276">
        <f t="shared" si="0"/>
        <v>0</v>
      </c>
      <c r="K42" s="276">
        <f t="shared" si="1"/>
        <v>0</v>
      </c>
      <c r="L42" s="276">
        <f t="shared" si="2"/>
        <v>0</v>
      </c>
    </row>
    <row r="43" spans="1:12" x14ac:dyDescent="0.25">
      <c r="A43" s="285">
        <v>22</v>
      </c>
      <c r="B43" s="248"/>
      <c r="C43" s="249"/>
      <c r="D43" s="248"/>
      <c r="E43" s="249"/>
      <c r="F43" s="250"/>
      <c r="G43" s="250"/>
      <c r="H43" s="276" t="b">
        <f t="shared" si="3"/>
        <v>1</v>
      </c>
      <c r="I43" s="276" t="b">
        <f t="shared" si="4"/>
        <v>1</v>
      </c>
      <c r="J43" s="276">
        <f t="shared" si="0"/>
        <v>0</v>
      </c>
      <c r="K43" s="276">
        <f t="shared" si="1"/>
        <v>0</v>
      </c>
      <c r="L43" s="276">
        <f t="shared" si="2"/>
        <v>0</v>
      </c>
    </row>
    <row r="44" spans="1:12" x14ac:dyDescent="0.25">
      <c r="A44" s="285">
        <v>23</v>
      </c>
      <c r="B44" s="248"/>
      <c r="C44" s="249"/>
      <c r="D44" s="248"/>
      <c r="E44" s="249"/>
      <c r="F44" s="250"/>
      <c r="G44" s="250"/>
      <c r="H44" s="276" t="b">
        <f t="shared" si="3"/>
        <v>1</v>
      </c>
      <c r="I44" s="276" t="b">
        <f t="shared" si="4"/>
        <v>1</v>
      </c>
      <c r="J44" s="276">
        <f t="shared" si="0"/>
        <v>0</v>
      </c>
      <c r="K44" s="276">
        <f t="shared" si="1"/>
        <v>0</v>
      </c>
      <c r="L44" s="276">
        <f t="shared" si="2"/>
        <v>0</v>
      </c>
    </row>
    <row r="45" spans="1:12" x14ac:dyDescent="0.25">
      <c r="A45" s="285">
        <v>24</v>
      </c>
      <c r="B45" s="248"/>
      <c r="C45" s="249"/>
      <c r="D45" s="248"/>
      <c r="E45" s="249"/>
      <c r="F45" s="250"/>
      <c r="G45" s="250"/>
      <c r="H45" s="276" t="b">
        <f t="shared" si="3"/>
        <v>1</v>
      </c>
      <c r="I45" s="276" t="b">
        <f t="shared" si="4"/>
        <v>1</v>
      </c>
      <c r="J45" s="276">
        <f t="shared" si="0"/>
        <v>0</v>
      </c>
      <c r="K45" s="276">
        <f t="shared" si="1"/>
        <v>0</v>
      </c>
      <c r="L45" s="276">
        <f t="shared" si="2"/>
        <v>0</v>
      </c>
    </row>
    <row r="46" spans="1:12" x14ac:dyDescent="0.25">
      <c r="A46" s="285">
        <v>25</v>
      </c>
      <c r="B46" s="248"/>
      <c r="C46" s="249"/>
      <c r="D46" s="248"/>
      <c r="E46" s="249"/>
      <c r="F46" s="250"/>
      <c r="G46" s="250"/>
      <c r="H46" s="276" t="b">
        <f t="shared" si="3"/>
        <v>1</v>
      </c>
      <c r="I46" s="276" t="b">
        <f t="shared" si="4"/>
        <v>1</v>
      </c>
      <c r="J46" s="276">
        <f t="shared" si="0"/>
        <v>0</v>
      </c>
      <c r="K46" s="276">
        <f t="shared" si="1"/>
        <v>0</v>
      </c>
      <c r="L46" s="276">
        <f t="shared" si="2"/>
        <v>0</v>
      </c>
    </row>
    <row r="47" spans="1:12" x14ac:dyDescent="0.25">
      <c r="A47" s="285">
        <v>26</v>
      </c>
      <c r="B47" s="248"/>
      <c r="C47" s="249"/>
      <c r="D47" s="248"/>
      <c r="E47" s="249"/>
      <c r="F47" s="250"/>
      <c r="G47" s="250"/>
      <c r="H47" s="276" t="b">
        <f t="shared" si="3"/>
        <v>1</v>
      </c>
      <c r="I47" s="276" t="b">
        <f t="shared" si="4"/>
        <v>1</v>
      </c>
      <c r="J47" s="276">
        <f t="shared" si="0"/>
        <v>0</v>
      </c>
      <c r="K47" s="276">
        <f t="shared" si="1"/>
        <v>0</v>
      </c>
      <c r="L47" s="276">
        <f t="shared" si="2"/>
        <v>0</v>
      </c>
    </row>
    <row r="48" spans="1:12" x14ac:dyDescent="0.25">
      <c r="A48" s="285">
        <v>27</v>
      </c>
      <c r="B48" s="248"/>
      <c r="C48" s="249"/>
      <c r="D48" s="248"/>
      <c r="E48" s="249"/>
      <c r="F48" s="250"/>
      <c r="G48" s="250"/>
      <c r="H48" s="276" t="b">
        <f t="shared" si="3"/>
        <v>1</v>
      </c>
      <c r="I48" s="276" t="b">
        <f t="shared" si="4"/>
        <v>1</v>
      </c>
      <c r="J48" s="276">
        <f t="shared" si="0"/>
        <v>0</v>
      </c>
      <c r="K48" s="276">
        <f t="shared" si="1"/>
        <v>0</v>
      </c>
      <c r="L48" s="276">
        <f t="shared" si="2"/>
        <v>0</v>
      </c>
    </row>
    <row r="49" spans="1:12" x14ac:dyDescent="0.25">
      <c r="A49" s="285">
        <v>28</v>
      </c>
      <c r="B49" s="248"/>
      <c r="C49" s="249"/>
      <c r="D49" s="248"/>
      <c r="E49" s="249"/>
      <c r="F49" s="250"/>
      <c r="G49" s="250"/>
      <c r="H49" s="276" t="b">
        <f t="shared" si="3"/>
        <v>1</v>
      </c>
      <c r="I49" s="276" t="b">
        <f t="shared" si="4"/>
        <v>1</v>
      </c>
      <c r="J49" s="276">
        <f t="shared" si="0"/>
        <v>0</v>
      </c>
      <c r="K49" s="276">
        <f t="shared" si="1"/>
        <v>0</v>
      </c>
      <c r="L49" s="276">
        <f t="shared" si="2"/>
        <v>0</v>
      </c>
    </row>
    <row r="50" spans="1:12" x14ac:dyDescent="0.25">
      <c r="A50" s="285">
        <v>29</v>
      </c>
      <c r="B50" s="248"/>
      <c r="C50" s="249"/>
      <c r="D50" s="248"/>
      <c r="E50" s="249"/>
      <c r="F50" s="250"/>
      <c r="G50" s="250"/>
      <c r="H50" s="276" t="b">
        <f t="shared" si="3"/>
        <v>1</v>
      </c>
      <c r="I50" s="276" t="b">
        <f t="shared" si="4"/>
        <v>1</v>
      </c>
      <c r="J50" s="276">
        <f t="shared" si="0"/>
        <v>0</v>
      </c>
      <c r="K50" s="276">
        <f t="shared" si="1"/>
        <v>0</v>
      </c>
      <c r="L50" s="276">
        <f t="shared" si="2"/>
        <v>0</v>
      </c>
    </row>
    <row r="51" spans="1:12" x14ac:dyDescent="0.25">
      <c r="A51" s="285">
        <v>30</v>
      </c>
      <c r="B51" s="248"/>
      <c r="C51" s="249"/>
      <c r="D51" s="248"/>
      <c r="E51" s="249"/>
      <c r="F51" s="250"/>
      <c r="G51" s="250"/>
      <c r="H51" s="276" t="b">
        <f t="shared" si="3"/>
        <v>1</v>
      </c>
      <c r="I51" s="276" t="b">
        <f t="shared" si="4"/>
        <v>1</v>
      </c>
      <c r="J51" s="276">
        <f t="shared" si="0"/>
        <v>0</v>
      </c>
      <c r="K51" s="276">
        <f t="shared" si="1"/>
        <v>0</v>
      </c>
      <c r="L51" s="276">
        <f t="shared" si="2"/>
        <v>0</v>
      </c>
    </row>
    <row r="52" spans="1:12" x14ac:dyDescent="0.25">
      <c r="A52" s="285">
        <v>31</v>
      </c>
      <c r="B52" s="248"/>
      <c r="C52" s="249"/>
      <c r="D52" s="248"/>
      <c r="E52" s="249"/>
      <c r="F52" s="250"/>
      <c r="G52" s="250"/>
      <c r="H52" s="276" t="b">
        <f t="shared" si="3"/>
        <v>1</v>
      </c>
      <c r="I52" s="276" t="b">
        <f t="shared" si="4"/>
        <v>1</v>
      </c>
      <c r="J52" s="276">
        <f t="shared" si="0"/>
        <v>0</v>
      </c>
      <c r="K52" s="276">
        <f t="shared" si="1"/>
        <v>0</v>
      </c>
      <c r="L52" s="276">
        <f t="shared" si="2"/>
        <v>0</v>
      </c>
    </row>
    <row r="53" spans="1:12" x14ac:dyDescent="0.25">
      <c r="A53" s="285">
        <v>32</v>
      </c>
      <c r="B53" s="248"/>
      <c r="C53" s="249"/>
      <c r="D53" s="248"/>
      <c r="E53" s="249"/>
      <c r="F53" s="250"/>
      <c r="G53" s="250"/>
      <c r="H53" s="276" t="b">
        <f t="shared" si="3"/>
        <v>1</v>
      </c>
      <c r="I53" s="276" t="b">
        <f t="shared" si="4"/>
        <v>1</v>
      </c>
      <c r="J53" s="276">
        <f t="shared" si="0"/>
        <v>0</v>
      </c>
      <c r="K53" s="276">
        <f t="shared" si="1"/>
        <v>0</v>
      </c>
      <c r="L53" s="276">
        <f t="shared" si="2"/>
        <v>0</v>
      </c>
    </row>
    <row r="54" spans="1:12" x14ac:dyDescent="0.25">
      <c r="A54" s="285">
        <v>33</v>
      </c>
      <c r="B54" s="248"/>
      <c r="C54" s="249"/>
      <c r="D54" s="248"/>
      <c r="E54" s="249"/>
      <c r="F54" s="250"/>
      <c r="G54" s="250"/>
      <c r="H54" s="276" t="b">
        <f t="shared" si="3"/>
        <v>1</v>
      </c>
      <c r="I54" s="276" t="b">
        <f t="shared" si="4"/>
        <v>1</v>
      </c>
      <c r="J54" s="276">
        <f t="shared" si="0"/>
        <v>0</v>
      </c>
      <c r="K54" s="276">
        <f t="shared" si="1"/>
        <v>0</v>
      </c>
      <c r="L54" s="276">
        <f t="shared" si="2"/>
        <v>0</v>
      </c>
    </row>
    <row r="55" spans="1:12" x14ac:dyDescent="0.25">
      <c r="A55" s="285">
        <v>34</v>
      </c>
      <c r="B55" s="248"/>
      <c r="C55" s="249"/>
      <c r="D55" s="248"/>
      <c r="E55" s="249"/>
      <c r="F55" s="250"/>
      <c r="G55" s="250"/>
      <c r="H55" s="276" t="b">
        <f t="shared" si="3"/>
        <v>1</v>
      </c>
      <c r="I55" s="276" t="b">
        <f t="shared" si="4"/>
        <v>1</v>
      </c>
      <c r="J55" s="276">
        <f t="shared" si="0"/>
        <v>0</v>
      </c>
      <c r="K55" s="276">
        <f t="shared" si="1"/>
        <v>0</v>
      </c>
      <c r="L55" s="276">
        <f t="shared" si="2"/>
        <v>0</v>
      </c>
    </row>
    <row r="56" spans="1:12" x14ac:dyDescent="0.25">
      <c r="A56" s="285">
        <v>35</v>
      </c>
      <c r="B56" s="248"/>
      <c r="C56" s="249"/>
      <c r="D56" s="248"/>
      <c r="E56" s="249"/>
      <c r="F56" s="250"/>
      <c r="G56" s="250"/>
      <c r="H56" s="276" t="b">
        <f t="shared" si="3"/>
        <v>1</v>
      </c>
      <c r="I56" s="276" t="b">
        <f t="shared" si="4"/>
        <v>1</v>
      </c>
      <c r="J56" s="276">
        <f t="shared" si="0"/>
        <v>0</v>
      </c>
      <c r="K56" s="276">
        <f t="shared" si="1"/>
        <v>0</v>
      </c>
      <c r="L56" s="276">
        <f t="shared" si="2"/>
        <v>0</v>
      </c>
    </row>
    <row r="57" spans="1:12" x14ac:dyDescent="0.25">
      <c r="A57" s="285">
        <v>36</v>
      </c>
      <c r="B57" s="248"/>
      <c r="C57" s="249"/>
      <c r="D57" s="248"/>
      <c r="E57" s="249"/>
      <c r="F57" s="250"/>
      <c r="G57" s="250"/>
      <c r="H57" s="276" t="b">
        <f t="shared" si="3"/>
        <v>1</v>
      </c>
      <c r="I57" s="276" t="b">
        <f t="shared" si="4"/>
        <v>1</v>
      </c>
      <c r="J57" s="276">
        <f t="shared" si="0"/>
        <v>0</v>
      </c>
      <c r="K57" s="276">
        <f t="shared" si="1"/>
        <v>0</v>
      </c>
      <c r="L57" s="276">
        <f t="shared" si="2"/>
        <v>0</v>
      </c>
    </row>
    <row r="58" spans="1:12" x14ac:dyDescent="0.25">
      <c r="A58" s="285">
        <v>37</v>
      </c>
      <c r="B58" s="248"/>
      <c r="C58" s="249"/>
      <c r="D58" s="248"/>
      <c r="E58" s="249"/>
      <c r="F58" s="250"/>
      <c r="G58" s="250"/>
      <c r="H58" s="276" t="b">
        <f t="shared" si="3"/>
        <v>1</v>
      </c>
      <c r="I58" s="276" t="b">
        <f t="shared" si="4"/>
        <v>1</v>
      </c>
      <c r="J58" s="276">
        <f t="shared" si="0"/>
        <v>0</v>
      </c>
      <c r="K58" s="276">
        <f t="shared" si="1"/>
        <v>0</v>
      </c>
      <c r="L58" s="276">
        <f t="shared" si="2"/>
        <v>0</v>
      </c>
    </row>
    <row r="59" spans="1:12" x14ac:dyDescent="0.25">
      <c r="A59" s="285">
        <v>38</v>
      </c>
      <c r="B59" s="248"/>
      <c r="C59" s="249"/>
      <c r="D59" s="248"/>
      <c r="E59" s="249"/>
      <c r="F59" s="250"/>
      <c r="G59" s="250"/>
      <c r="H59" s="276" t="b">
        <f t="shared" si="3"/>
        <v>1</v>
      </c>
      <c r="I59" s="276" t="b">
        <f t="shared" si="4"/>
        <v>1</v>
      </c>
      <c r="J59" s="276">
        <f t="shared" si="0"/>
        <v>0</v>
      </c>
      <c r="K59" s="276">
        <f t="shared" si="1"/>
        <v>0</v>
      </c>
      <c r="L59" s="276">
        <f t="shared" si="2"/>
        <v>0</v>
      </c>
    </row>
    <row r="60" spans="1:12" x14ac:dyDescent="0.25">
      <c r="A60" s="285">
        <v>39</v>
      </c>
      <c r="B60" s="248"/>
      <c r="C60" s="249"/>
      <c r="D60" s="248"/>
      <c r="E60" s="249"/>
      <c r="F60" s="250"/>
      <c r="G60" s="250"/>
      <c r="H60" s="276" t="b">
        <f t="shared" si="3"/>
        <v>1</v>
      </c>
      <c r="I60" s="276" t="b">
        <f t="shared" si="4"/>
        <v>1</v>
      </c>
      <c r="J60" s="276">
        <f t="shared" si="0"/>
        <v>0</v>
      </c>
      <c r="K60" s="276">
        <f t="shared" si="1"/>
        <v>0</v>
      </c>
      <c r="L60" s="276">
        <f t="shared" si="2"/>
        <v>0</v>
      </c>
    </row>
    <row r="61" spans="1:12" x14ac:dyDescent="0.25">
      <c r="A61" s="285">
        <v>40</v>
      </c>
      <c r="B61" s="248"/>
      <c r="C61" s="249"/>
      <c r="D61" s="248"/>
      <c r="E61" s="249"/>
      <c r="F61" s="250"/>
      <c r="G61" s="250"/>
      <c r="H61" s="276" t="b">
        <f t="shared" si="3"/>
        <v>1</v>
      </c>
      <c r="I61" s="276" t="b">
        <f t="shared" si="4"/>
        <v>1</v>
      </c>
      <c r="J61" s="276">
        <f t="shared" si="0"/>
        <v>0</v>
      </c>
      <c r="K61" s="276">
        <f t="shared" si="1"/>
        <v>0</v>
      </c>
      <c r="L61" s="276">
        <f t="shared" si="2"/>
        <v>0</v>
      </c>
    </row>
    <row r="62" spans="1:12" x14ac:dyDescent="0.25">
      <c r="A62" s="285">
        <v>41</v>
      </c>
      <c r="B62" s="248"/>
      <c r="C62" s="249"/>
      <c r="D62" s="248"/>
      <c r="E62" s="249"/>
      <c r="F62" s="250"/>
      <c r="G62" s="250"/>
      <c r="H62" s="276" t="b">
        <f t="shared" si="3"/>
        <v>1</v>
      </c>
      <c r="I62" s="276" t="b">
        <f t="shared" si="4"/>
        <v>1</v>
      </c>
      <c r="J62" s="276">
        <f t="shared" si="0"/>
        <v>0</v>
      </c>
      <c r="K62" s="276">
        <f t="shared" si="1"/>
        <v>0</v>
      </c>
      <c r="L62" s="276">
        <f t="shared" si="2"/>
        <v>0</v>
      </c>
    </row>
    <row r="63" spans="1:12" x14ac:dyDescent="0.25">
      <c r="A63" s="285">
        <v>42</v>
      </c>
      <c r="B63" s="248"/>
      <c r="C63" s="249"/>
      <c r="D63" s="248"/>
      <c r="E63" s="249"/>
      <c r="F63" s="250"/>
      <c r="G63" s="250"/>
      <c r="H63" s="276" t="b">
        <f t="shared" si="3"/>
        <v>1</v>
      </c>
      <c r="I63" s="276" t="b">
        <f t="shared" si="4"/>
        <v>1</v>
      </c>
      <c r="J63" s="276">
        <f t="shared" si="0"/>
        <v>0</v>
      </c>
      <c r="K63" s="276">
        <f t="shared" si="1"/>
        <v>0</v>
      </c>
      <c r="L63" s="276">
        <f t="shared" si="2"/>
        <v>0</v>
      </c>
    </row>
    <row r="64" spans="1:12" x14ac:dyDescent="0.25">
      <c r="A64" s="285">
        <v>43</v>
      </c>
      <c r="B64" s="248"/>
      <c r="C64" s="249"/>
      <c r="D64" s="248"/>
      <c r="E64" s="249"/>
      <c r="F64" s="250"/>
      <c r="G64" s="250"/>
      <c r="H64" s="276" t="b">
        <f t="shared" si="3"/>
        <v>1</v>
      </c>
      <c r="I64" s="276" t="b">
        <f t="shared" si="4"/>
        <v>1</v>
      </c>
      <c r="J64" s="276">
        <f t="shared" si="0"/>
        <v>0</v>
      </c>
      <c r="K64" s="276">
        <f t="shared" si="1"/>
        <v>0</v>
      </c>
      <c r="L64" s="276">
        <f t="shared" si="2"/>
        <v>0</v>
      </c>
    </row>
    <row r="65" spans="1:12" x14ac:dyDescent="0.25">
      <c r="A65" s="285">
        <v>44</v>
      </c>
      <c r="B65" s="248"/>
      <c r="C65" s="249"/>
      <c r="D65" s="248"/>
      <c r="E65" s="249"/>
      <c r="F65" s="250"/>
      <c r="G65" s="250"/>
      <c r="H65" s="276" t="b">
        <f t="shared" si="3"/>
        <v>1</v>
      </c>
      <c r="I65" s="276" t="b">
        <f t="shared" si="4"/>
        <v>1</v>
      </c>
      <c r="J65" s="276">
        <f t="shared" si="0"/>
        <v>0</v>
      </c>
      <c r="K65" s="276">
        <f t="shared" si="1"/>
        <v>0</v>
      </c>
      <c r="L65" s="276">
        <f t="shared" si="2"/>
        <v>0</v>
      </c>
    </row>
    <row r="66" spans="1:12" x14ac:dyDescent="0.25">
      <c r="A66" s="285">
        <v>45</v>
      </c>
      <c r="B66" s="248"/>
      <c r="C66" s="249"/>
      <c r="D66" s="248"/>
      <c r="E66" s="249"/>
      <c r="F66" s="250"/>
      <c r="G66" s="250"/>
      <c r="H66" s="276" t="b">
        <f t="shared" si="3"/>
        <v>1</v>
      </c>
      <c r="I66" s="276" t="b">
        <f t="shared" si="4"/>
        <v>1</v>
      </c>
      <c r="J66" s="276">
        <f t="shared" si="0"/>
        <v>0</v>
      </c>
      <c r="K66" s="276">
        <f t="shared" si="1"/>
        <v>0</v>
      </c>
      <c r="L66" s="276">
        <f t="shared" si="2"/>
        <v>0</v>
      </c>
    </row>
    <row r="67" spans="1:12" x14ac:dyDescent="0.25">
      <c r="A67" s="285">
        <v>46</v>
      </c>
      <c r="B67" s="248"/>
      <c r="C67" s="249"/>
      <c r="D67" s="248"/>
      <c r="E67" s="249"/>
      <c r="F67" s="250"/>
      <c r="G67" s="250"/>
      <c r="H67" s="276" t="b">
        <f t="shared" si="3"/>
        <v>1</v>
      </c>
      <c r="I67" s="276" t="b">
        <f t="shared" si="4"/>
        <v>1</v>
      </c>
      <c r="J67" s="276">
        <f t="shared" si="0"/>
        <v>0</v>
      </c>
      <c r="K67" s="276">
        <f t="shared" si="1"/>
        <v>0</v>
      </c>
      <c r="L67" s="276">
        <f t="shared" si="2"/>
        <v>0</v>
      </c>
    </row>
    <row r="68" spans="1:12" x14ac:dyDescent="0.25">
      <c r="A68" s="285">
        <v>47</v>
      </c>
      <c r="B68" s="248"/>
      <c r="C68" s="249"/>
      <c r="D68" s="248"/>
      <c r="E68" s="249"/>
      <c r="F68" s="250"/>
      <c r="G68" s="250"/>
      <c r="H68" s="276" t="b">
        <f t="shared" si="3"/>
        <v>1</v>
      </c>
      <c r="I68" s="276" t="b">
        <f t="shared" si="4"/>
        <v>1</v>
      </c>
      <c r="J68" s="276">
        <f t="shared" si="0"/>
        <v>0</v>
      </c>
      <c r="K68" s="276">
        <f t="shared" si="1"/>
        <v>0</v>
      </c>
      <c r="L68" s="276">
        <f t="shared" si="2"/>
        <v>0</v>
      </c>
    </row>
    <row r="69" spans="1:12" x14ac:dyDescent="0.25">
      <c r="A69" s="285">
        <v>48</v>
      </c>
      <c r="B69" s="248"/>
      <c r="C69" s="249"/>
      <c r="D69" s="248"/>
      <c r="E69" s="249"/>
      <c r="F69" s="250"/>
      <c r="G69" s="250"/>
      <c r="H69" s="276" t="b">
        <f t="shared" si="3"/>
        <v>1</v>
      </c>
      <c r="I69" s="276" t="b">
        <f t="shared" si="4"/>
        <v>1</v>
      </c>
      <c r="J69" s="276">
        <f t="shared" si="0"/>
        <v>0</v>
      </c>
      <c r="K69" s="276">
        <f t="shared" si="1"/>
        <v>0</v>
      </c>
      <c r="L69" s="276">
        <f t="shared" si="2"/>
        <v>0</v>
      </c>
    </row>
    <row r="70" spans="1:12" x14ac:dyDescent="0.25">
      <c r="A70" s="285">
        <v>49</v>
      </c>
      <c r="B70" s="248"/>
      <c r="C70" s="249"/>
      <c r="D70" s="248"/>
      <c r="E70" s="249"/>
      <c r="F70" s="250"/>
      <c r="G70" s="250"/>
      <c r="H70" s="276" t="b">
        <f t="shared" si="3"/>
        <v>1</v>
      </c>
      <c r="I70" s="276" t="b">
        <f t="shared" si="4"/>
        <v>1</v>
      </c>
      <c r="J70" s="276">
        <f t="shared" si="0"/>
        <v>0</v>
      </c>
      <c r="K70" s="276">
        <f t="shared" si="1"/>
        <v>0</v>
      </c>
      <c r="L70" s="276">
        <f t="shared" si="2"/>
        <v>0</v>
      </c>
    </row>
    <row r="71" spans="1:12" x14ac:dyDescent="0.25">
      <c r="A71" s="285">
        <v>50</v>
      </c>
      <c r="B71" s="248"/>
      <c r="C71" s="249"/>
      <c r="D71" s="248"/>
      <c r="E71" s="249"/>
      <c r="F71" s="250"/>
      <c r="G71" s="250"/>
      <c r="H71" s="276" t="b">
        <f t="shared" si="3"/>
        <v>1</v>
      </c>
      <c r="I71" s="276" t="b">
        <f t="shared" si="4"/>
        <v>1</v>
      </c>
      <c r="J71" s="276">
        <f t="shared" si="0"/>
        <v>0</v>
      </c>
      <c r="K71" s="276">
        <f t="shared" si="1"/>
        <v>0</v>
      </c>
      <c r="L71" s="276">
        <f t="shared" si="2"/>
        <v>0</v>
      </c>
    </row>
    <row r="72" spans="1:12" x14ac:dyDescent="0.25">
      <c r="A72" s="285">
        <v>51</v>
      </c>
      <c r="B72" s="248"/>
      <c r="C72" s="249"/>
      <c r="D72" s="248"/>
      <c r="E72" s="249"/>
      <c r="F72" s="250"/>
      <c r="G72" s="250"/>
      <c r="H72" s="276" t="b">
        <f t="shared" si="3"/>
        <v>1</v>
      </c>
      <c r="I72" s="276" t="b">
        <f t="shared" si="4"/>
        <v>1</v>
      </c>
      <c r="J72" s="276">
        <f t="shared" si="0"/>
        <v>0</v>
      </c>
      <c r="K72" s="276">
        <f t="shared" si="1"/>
        <v>0</v>
      </c>
      <c r="L72" s="276">
        <f t="shared" si="2"/>
        <v>0</v>
      </c>
    </row>
    <row r="73" spans="1:12" x14ac:dyDescent="0.25">
      <c r="A73" s="285">
        <v>52</v>
      </c>
      <c r="B73" s="248"/>
      <c r="C73" s="249"/>
      <c r="D73" s="248"/>
      <c r="E73" s="249"/>
      <c r="F73" s="250"/>
      <c r="G73" s="250"/>
      <c r="H73" s="276" t="b">
        <f t="shared" si="3"/>
        <v>1</v>
      </c>
      <c r="I73" s="276" t="b">
        <f t="shared" si="4"/>
        <v>1</v>
      </c>
      <c r="J73" s="276">
        <f t="shared" si="0"/>
        <v>0</v>
      </c>
      <c r="K73" s="276">
        <f t="shared" si="1"/>
        <v>0</v>
      </c>
      <c r="L73" s="276">
        <f t="shared" si="2"/>
        <v>0</v>
      </c>
    </row>
    <row r="74" spans="1:12" x14ac:dyDescent="0.25">
      <c r="A74" s="285">
        <v>53</v>
      </c>
      <c r="B74" s="248"/>
      <c r="C74" s="249"/>
      <c r="D74" s="248"/>
      <c r="E74" s="249"/>
      <c r="F74" s="250"/>
      <c r="G74" s="250"/>
      <c r="H74" s="276" t="b">
        <f t="shared" si="3"/>
        <v>1</v>
      </c>
      <c r="I74" s="276" t="b">
        <f t="shared" si="4"/>
        <v>1</v>
      </c>
      <c r="J74" s="276">
        <f t="shared" si="0"/>
        <v>0</v>
      </c>
      <c r="K74" s="276">
        <f t="shared" si="1"/>
        <v>0</v>
      </c>
      <c r="L74" s="276">
        <f t="shared" si="2"/>
        <v>0</v>
      </c>
    </row>
    <row r="75" spans="1:12" x14ac:dyDescent="0.25">
      <c r="A75" s="285">
        <v>54</v>
      </c>
      <c r="B75" s="248"/>
      <c r="C75" s="249"/>
      <c r="D75" s="248"/>
      <c r="E75" s="249"/>
      <c r="F75" s="250"/>
      <c r="G75" s="250"/>
      <c r="H75" s="276" t="b">
        <f t="shared" si="3"/>
        <v>1</v>
      </c>
      <c r="I75" s="276" t="b">
        <f t="shared" si="4"/>
        <v>1</v>
      </c>
      <c r="J75" s="276">
        <f t="shared" si="0"/>
        <v>0</v>
      </c>
      <c r="K75" s="276">
        <f t="shared" si="1"/>
        <v>0</v>
      </c>
      <c r="L75" s="276">
        <f t="shared" si="2"/>
        <v>0</v>
      </c>
    </row>
    <row r="76" spans="1:12" x14ac:dyDescent="0.25">
      <c r="A76" s="285">
        <v>55</v>
      </c>
      <c r="B76" s="248"/>
      <c r="C76" s="249"/>
      <c r="D76" s="248"/>
      <c r="E76" s="249"/>
      <c r="F76" s="250"/>
      <c r="G76" s="250"/>
      <c r="H76" s="276" t="b">
        <f t="shared" si="3"/>
        <v>1</v>
      </c>
      <c r="I76" s="276" t="b">
        <f t="shared" si="4"/>
        <v>1</v>
      </c>
      <c r="J76" s="276">
        <f t="shared" si="0"/>
        <v>0</v>
      </c>
      <c r="K76" s="276">
        <f t="shared" si="1"/>
        <v>0</v>
      </c>
      <c r="L76" s="276">
        <f t="shared" si="2"/>
        <v>0</v>
      </c>
    </row>
    <row r="77" spans="1:12" x14ac:dyDescent="0.25">
      <c r="A77" s="285">
        <v>56</v>
      </c>
      <c r="B77" s="248"/>
      <c r="C77" s="249"/>
      <c r="D77" s="248"/>
      <c r="E77" s="249"/>
      <c r="F77" s="250"/>
      <c r="G77" s="250"/>
      <c r="H77" s="276" t="b">
        <f t="shared" si="3"/>
        <v>1</v>
      </c>
      <c r="I77" s="276" t="b">
        <f t="shared" si="4"/>
        <v>1</v>
      </c>
      <c r="J77" s="276">
        <f t="shared" si="0"/>
        <v>0</v>
      </c>
      <c r="K77" s="276">
        <f t="shared" si="1"/>
        <v>0</v>
      </c>
      <c r="L77" s="276">
        <f t="shared" si="2"/>
        <v>0</v>
      </c>
    </row>
    <row r="78" spans="1:12" x14ac:dyDescent="0.25">
      <c r="A78" s="285">
        <v>57</v>
      </c>
      <c r="B78" s="248"/>
      <c r="C78" s="249"/>
      <c r="D78" s="248"/>
      <c r="E78" s="249"/>
      <c r="F78" s="250"/>
      <c r="G78" s="250"/>
      <c r="H78" s="276" t="b">
        <f t="shared" si="3"/>
        <v>1</v>
      </c>
      <c r="I78" s="276" t="b">
        <f t="shared" si="4"/>
        <v>1</v>
      </c>
      <c r="J78" s="276">
        <f t="shared" si="0"/>
        <v>0</v>
      </c>
      <c r="K78" s="276">
        <f t="shared" si="1"/>
        <v>0</v>
      </c>
      <c r="L78" s="276">
        <f t="shared" si="2"/>
        <v>0</v>
      </c>
    </row>
    <row r="79" spans="1:12" x14ac:dyDescent="0.25">
      <c r="A79" s="285">
        <v>58</v>
      </c>
      <c r="B79" s="248"/>
      <c r="C79" s="249"/>
      <c r="D79" s="248"/>
      <c r="E79" s="249"/>
      <c r="F79" s="250"/>
      <c r="G79" s="250"/>
      <c r="H79" s="276" t="b">
        <f t="shared" si="3"/>
        <v>1</v>
      </c>
      <c r="I79" s="276" t="b">
        <f t="shared" si="4"/>
        <v>1</v>
      </c>
      <c r="J79" s="276">
        <f t="shared" si="0"/>
        <v>0</v>
      </c>
      <c r="K79" s="276">
        <f t="shared" si="1"/>
        <v>0</v>
      </c>
      <c r="L79" s="276">
        <f t="shared" si="2"/>
        <v>0</v>
      </c>
    </row>
    <row r="80" spans="1:12" x14ac:dyDescent="0.25">
      <c r="A80" s="285">
        <v>59</v>
      </c>
      <c r="B80" s="248"/>
      <c r="C80" s="249"/>
      <c r="D80" s="248"/>
      <c r="E80" s="249"/>
      <c r="F80" s="250"/>
      <c r="G80" s="250"/>
      <c r="H80" s="276" t="b">
        <f t="shared" si="3"/>
        <v>1</v>
      </c>
      <c r="I80" s="276" t="b">
        <f t="shared" si="4"/>
        <v>1</v>
      </c>
      <c r="J80" s="276">
        <f t="shared" si="0"/>
        <v>0</v>
      </c>
      <c r="K80" s="276">
        <f t="shared" si="1"/>
        <v>0</v>
      </c>
      <c r="L80" s="276">
        <f t="shared" si="2"/>
        <v>0</v>
      </c>
    </row>
    <row r="81" spans="1:12" x14ac:dyDescent="0.25">
      <c r="A81" s="285">
        <v>60</v>
      </c>
      <c r="B81" s="248"/>
      <c r="C81" s="249"/>
      <c r="D81" s="248"/>
      <c r="E81" s="249"/>
      <c r="F81" s="250"/>
      <c r="G81" s="250"/>
      <c r="H81" s="276" t="b">
        <f t="shared" si="3"/>
        <v>1</v>
      </c>
      <c r="I81" s="276" t="b">
        <f t="shared" si="4"/>
        <v>1</v>
      </c>
      <c r="J81" s="276">
        <f t="shared" si="0"/>
        <v>0</v>
      </c>
      <c r="K81" s="276">
        <f t="shared" si="1"/>
        <v>0</v>
      </c>
      <c r="L81" s="276">
        <f t="shared" si="2"/>
        <v>0</v>
      </c>
    </row>
    <row r="82" spans="1:12" x14ac:dyDescent="0.25">
      <c r="A82" s="285">
        <v>61</v>
      </c>
      <c r="B82" s="248"/>
      <c r="C82" s="249"/>
      <c r="D82" s="248"/>
      <c r="E82" s="249"/>
      <c r="F82" s="250"/>
      <c r="G82" s="250"/>
      <c r="H82" s="276" t="b">
        <f t="shared" si="3"/>
        <v>1</v>
      </c>
      <c r="I82" s="276" t="b">
        <f t="shared" si="4"/>
        <v>1</v>
      </c>
      <c r="J82" s="276">
        <f t="shared" si="0"/>
        <v>0</v>
      </c>
      <c r="K82" s="276">
        <f t="shared" si="1"/>
        <v>0</v>
      </c>
      <c r="L82" s="276">
        <f t="shared" si="2"/>
        <v>0</v>
      </c>
    </row>
    <row r="83" spans="1:12" x14ac:dyDescent="0.25">
      <c r="A83" s="285">
        <v>62</v>
      </c>
      <c r="B83" s="248"/>
      <c r="C83" s="249"/>
      <c r="D83" s="248"/>
      <c r="E83" s="249"/>
      <c r="F83" s="250"/>
      <c r="G83" s="250"/>
      <c r="H83" s="276" t="b">
        <f t="shared" si="3"/>
        <v>1</v>
      </c>
      <c r="I83" s="276" t="b">
        <f t="shared" si="4"/>
        <v>1</v>
      </c>
      <c r="J83" s="276">
        <f t="shared" si="0"/>
        <v>0</v>
      </c>
      <c r="K83" s="276">
        <f t="shared" si="1"/>
        <v>0</v>
      </c>
      <c r="L83" s="276">
        <f t="shared" si="2"/>
        <v>0</v>
      </c>
    </row>
    <row r="84" spans="1:12" x14ac:dyDescent="0.25">
      <c r="A84" s="285">
        <v>63</v>
      </c>
      <c r="B84" s="248"/>
      <c r="C84" s="249"/>
      <c r="D84" s="248"/>
      <c r="E84" s="249"/>
      <c r="F84" s="250"/>
      <c r="G84" s="250"/>
      <c r="H84" s="276" t="b">
        <f t="shared" si="3"/>
        <v>1</v>
      </c>
      <c r="I84" s="276" t="b">
        <f t="shared" si="4"/>
        <v>1</v>
      </c>
      <c r="J84" s="276">
        <f t="shared" si="0"/>
        <v>0</v>
      </c>
      <c r="K84" s="276">
        <f t="shared" si="1"/>
        <v>0</v>
      </c>
      <c r="L84" s="276">
        <f t="shared" si="2"/>
        <v>0</v>
      </c>
    </row>
    <row r="85" spans="1:12" x14ac:dyDescent="0.25">
      <c r="A85" s="285">
        <v>64</v>
      </c>
      <c r="B85" s="248"/>
      <c r="C85" s="249"/>
      <c r="D85" s="248"/>
      <c r="E85" s="249"/>
      <c r="F85" s="250"/>
      <c r="G85" s="250"/>
      <c r="H85" s="276" t="b">
        <f t="shared" si="3"/>
        <v>1</v>
      </c>
      <c r="I85" s="276" t="b">
        <f t="shared" si="4"/>
        <v>1</v>
      </c>
      <c r="J85" s="276">
        <f t="shared" si="0"/>
        <v>0</v>
      </c>
      <c r="K85" s="276">
        <f t="shared" si="1"/>
        <v>0</v>
      </c>
      <c r="L85" s="276">
        <f t="shared" si="2"/>
        <v>0</v>
      </c>
    </row>
    <row r="86" spans="1:12" x14ac:dyDescent="0.25">
      <c r="A86" s="285">
        <v>65</v>
      </c>
      <c r="B86" s="248"/>
      <c r="C86" s="249"/>
      <c r="D86" s="248"/>
      <c r="E86" s="249"/>
      <c r="F86" s="250"/>
      <c r="G86" s="250"/>
      <c r="H86" s="276" t="b">
        <f t="shared" si="3"/>
        <v>1</v>
      </c>
      <c r="I86" s="276" t="b">
        <f t="shared" si="4"/>
        <v>1</v>
      </c>
      <c r="J86" s="276">
        <f t="shared" si="0"/>
        <v>0</v>
      </c>
      <c r="K86" s="276">
        <f t="shared" si="1"/>
        <v>0</v>
      </c>
      <c r="L86" s="276">
        <f t="shared" si="2"/>
        <v>0</v>
      </c>
    </row>
    <row r="87" spans="1:12" x14ac:dyDescent="0.25">
      <c r="A87" s="285">
        <v>66</v>
      </c>
      <c r="B87" s="248"/>
      <c r="C87" s="249"/>
      <c r="D87" s="248"/>
      <c r="E87" s="249"/>
      <c r="F87" s="250"/>
      <c r="G87" s="250"/>
      <c r="H87" s="276" t="b">
        <f t="shared" si="3"/>
        <v>1</v>
      </c>
      <c r="I87" s="276" t="b">
        <f t="shared" si="4"/>
        <v>1</v>
      </c>
      <c r="J87" s="276">
        <f t="shared" ref="J87:J150" si="5">IF(B87="Cyprus,CY",E87,0)</f>
        <v>0</v>
      </c>
      <c r="K87" s="276">
        <f t="shared" ref="K87:K150" si="6">IF(B87="Cyprus,CY",F87,0)</f>
        <v>0</v>
      </c>
      <c r="L87" s="276">
        <f t="shared" ref="L87:L150" si="7">IF(B87="Cyprus,CY",G87,0)</f>
        <v>0</v>
      </c>
    </row>
    <row r="88" spans="1:12" x14ac:dyDescent="0.25">
      <c r="A88" s="285">
        <v>67</v>
      </c>
      <c r="B88" s="248"/>
      <c r="C88" s="249"/>
      <c r="D88" s="248"/>
      <c r="E88" s="249"/>
      <c r="F88" s="250"/>
      <c r="G88" s="250"/>
      <c r="H88" s="276" t="b">
        <f t="shared" ref="H88:H151" si="8">IF(ISBLANK(B88),TRUE,IF(OR(ISBLANK(C88),ISBLANK(D88),ISBLANK(E88),ISBLANK(F88),ISBLANK(G88)),FALSE,TRUE))</f>
        <v>1</v>
      </c>
      <c r="I88" s="276" t="b">
        <f t="shared" ref="I88:I151" si="9">IF(OR(AND(B88="N/A",D88="N/A",C88=0,E88=0),AND(ISBLANK(B88),ISBLANK(D88),ISBLANK(C88),ISBLANK(E88)),AND(AND(B88&lt;&gt;"N/A",NOT(ISBLANK(B88))),AND(D88&lt;&gt;"N/A",NOT(ISBLANK(D88))),C88&lt;&gt;0,E88&lt;&gt;0)),TRUE,FALSE)</f>
        <v>1</v>
      </c>
      <c r="J88" s="276">
        <f t="shared" si="5"/>
        <v>0</v>
      </c>
      <c r="K88" s="276">
        <f t="shared" si="6"/>
        <v>0</v>
      </c>
      <c r="L88" s="276">
        <f t="shared" si="7"/>
        <v>0</v>
      </c>
    </row>
    <row r="89" spans="1:12" x14ac:dyDescent="0.25">
      <c r="A89" s="285">
        <v>68</v>
      </c>
      <c r="B89" s="248"/>
      <c r="C89" s="249"/>
      <c r="D89" s="248"/>
      <c r="E89" s="249"/>
      <c r="F89" s="250"/>
      <c r="G89" s="250"/>
      <c r="H89" s="276" t="b">
        <f t="shared" si="8"/>
        <v>1</v>
      </c>
      <c r="I89" s="276" t="b">
        <f t="shared" si="9"/>
        <v>1</v>
      </c>
      <c r="J89" s="276">
        <f t="shared" si="5"/>
        <v>0</v>
      </c>
      <c r="K89" s="276">
        <f t="shared" si="6"/>
        <v>0</v>
      </c>
      <c r="L89" s="276">
        <f t="shared" si="7"/>
        <v>0</v>
      </c>
    </row>
    <row r="90" spans="1:12" x14ac:dyDescent="0.25">
      <c r="A90" s="285">
        <v>69</v>
      </c>
      <c r="B90" s="248"/>
      <c r="C90" s="249"/>
      <c r="D90" s="248"/>
      <c r="E90" s="249"/>
      <c r="F90" s="250"/>
      <c r="G90" s="250"/>
      <c r="H90" s="276" t="b">
        <f t="shared" si="8"/>
        <v>1</v>
      </c>
      <c r="I90" s="276" t="b">
        <f t="shared" si="9"/>
        <v>1</v>
      </c>
      <c r="J90" s="276">
        <f t="shared" si="5"/>
        <v>0</v>
      </c>
      <c r="K90" s="276">
        <f t="shared" si="6"/>
        <v>0</v>
      </c>
      <c r="L90" s="276">
        <f t="shared" si="7"/>
        <v>0</v>
      </c>
    </row>
    <row r="91" spans="1:12" x14ac:dyDescent="0.25">
      <c r="A91" s="285">
        <v>70</v>
      </c>
      <c r="B91" s="248"/>
      <c r="C91" s="249"/>
      <c r="D91" s="248"/>
      <c r="E91" s="249"/>
      <c r="F91" s="250"/>
      <c r="G91" s="250"/>
      <c r="H91" s="276" t="b">
        <f t="shared" si="8"/>
        <v>1</v>
      </c>
      <c r="I91" s="276" t="b">
        <f t="shared" si="9"/>
        <v>1</v>
      </c>
      <c r="J91" s="276">
        <f t="shared" si="5"/>
        <v>0</v>
      </c>
      <c r="K91" s="276">
        <f t="shared" si="6"/>
        <v>0</v>
      </c>
      <c r="L91" s="276">
        <f t="shared" si="7"/>
        <v>0</v>
      </c>
    </row>
    <row r="92" spans="1:12" x14ac:dyDescent="0.25">
      <c r="A92" s="285">
        <v>71</v>
      </c>
      <c r="B92" s="248"/>
      <c r="C92" s="249"/>
      <c r="D92" s="248"/>
      <c r="E92" s="249"/>
      <c r="F92" s="250"/>
      <c r="G92" s="250"/>
      <c r="H92" s="276" t="b">
        <f t="shared" si="8"/>
        <v>1</v>
      </c>
      <c r="I92" s="276" t="b">
        <f t="shared" si="9"/>
        <v>1</v>
      </c>
      <c r="J92" s="276">
        <f t="shared" si="5"/>
        <v>0</v>
      </c>
      <c r="K92" s="276">
        <f t="shared" si="6"/>
        <v>0</v>
      </c>
      <c r="L92" s="276">
        <f t="shared" si="7"/>
        <v>0</v>
      </c>
    </row>
    <row r="93" spans="1:12" x14ac:dyDescent="0.25">
      <c r="A93" s="285">
        <v>72</v>
      </c>
      <c r="B93" s="248"/>
      <c r="C93" s="249"/>
      <c r="D93" s="248"/>
      <c r="E93" s="249"/>
      <c r="F93" s="250"/>
      <c r="G93" s="250"/>
      <c r="H93" s="276" t="b">
        <f t="shared" si="8"/>
        <v>1</v>
      </c>
      <c r="I93" s="276" t="b">
        <f t="shared" si="9"/>
        <v>1</v>
      </c>
      <c r="J93" s="276">
        <f t="shared" si="5"/>
        <v>0</v>
      </c>
      <c r="K93" s="276">
        <f t="shared" si="6"/>
        <v>0</v>
      </c>
      <c r="L93" s="276">
        <f t="shared" si="7"/>
        <v>0</v>
      </c>
    </row>
    <row r="94" spans="1:12" x14ac:dyDescent="0.25">
      <c r="A94" s="285">
        <v>73</v>
      </c>
      <c r="B94" s="248"/>
      <c r="C94" s="249"/>
      <c r="D94" s="248"/>
      <c r="E94" s="249"/>
      <c r="F94" s="250"/>
      <c r="G94" s="250"/>
      <c r="H94" s="276" t="b">
        <f t="shared" si="8"/>
        <v>1</v>
      </c>
      <c r="I94" s="276" t="b">
        <f t="shared" si="9"/>
        <v>1</v>
      </c>
      <c r="J94" s="276">
        <f t="shared" si="5"/>
        <v>0</v>
      </c>
      <c r="K94" s="276">
        <f t="shared" si="6"/>
        <v>0</v>
      </c>
      <c r="L94" s="276">
        <f t="shared" si="7"/>
        <v>0</v>
      </c>
    </row>
    <row r="95" spans="1:12" x14ac:dyDescent="0.25">
      <c r="A95" s="285">
        <v>74</v>
      </c>
      <c r="B95" s="248"/>
      <c r="C95" s="249"/>
      <c r="D95" s="248"/>
      <c r="E95" s="249"/>
      <c r="F95" s="250"/>
      <c r="G95" s="250"/>
      <c r="H95" s="276" t="b">
        <f t="shared" si="8"/>
        <v>1</v>
      </c>
      <c r="I95" s="276" t="b">
        <f t="shared" si="9"/>
        <v>1</v>
      </c>
      <c r="J95" s="276">
        <f t="shared" si="5"/>
        <v>0</v>
      </c>
      <c r="K95" s="276">
        <f t="shared" si="6"/>
        <v>0</v>
      </c>
      <c r="L95" s="276">
        <f t="shared" si="7"/>
        <v>0</v>
      </c>
    </row>
    <row r="96" spans="1:12" x14ac:dyDescent="0.25">
      <c r="A96" s="285">
        <v>75</v>
      </c>
      <c r="B96" s="248"/>
      <c r="C96" s="249"/>
      <c r="D96" s="248"/>
      <c r="E96" s="249"/>
      <c r="F96" s="250"/>
      <c r="G96" s="250"/>
      <c r="H96" s="276" t="b">
        <f t="shared" si="8"/>
        <v>1</v>
      </c>
      <c r="I96" s="276" t="b">
        <f t="shared" si="9"/>
        <v>1</v>
      </c>
      <c r="J96" s="276">
        <f t="shared" si="5"/>
        <v>0</v>
      </c>
      <c r="K96" s="276">
        <f t="shared" si="6"/>
        <v>0</v>
      </c>
      <c r="L96" s="276">
        <f t="shared" si="7"/>
        <v>0</v>
      </c>
    </row>
    <row r="97" spans="1:12" x14ac:dyDescent="0.25">
      <c r="A97" s="285">
        <v>76</v>
      </c>
      <c r="B97" s="248"/>
      <c r="C97" s="249"/>
      <c r="D97" s="248"/>
      <c r="E97" s="249"/>
      <c r="F97" s="250"/>
      <c r="G97" s="250"/>
      <c r="H97" s="276" t="b">
        <f t="shared" si="8"/>
        <v>1</v>
      </c>
      <c r="I97" s="276" t="b">
        <f t="shared" si="9"/>
        <v>1</v>
      </c>
      <c r="J97" s="276">
        <f t="shared" si="5"/>
        <v>0</v>
      </c>
      <c r="K97" s="276">
        <f t="shared" si="6"/>
        <v>0</v>
      </c>
      <c r="L97" s="276">
        <f t="shared" si="7"/>
        <v>0</v>
      </c>
    </row>
    <row r="98" spans="1:12" x14ac:dyDescent="0.25">
      <c r="A98" s="285">
        <v>77</v>
      </c>
      <c r="B98" s="248"/>
      <c r="C98" s="249"/>
      <c r="D98" s="248"/>
      <c r="E98" s="249"/>
      <c r="F98" s="250"/>
      <c r="G98" s="250"/>
      <c r="H98" s="276" t="b">
        <f t="shared" si="8"/>
        <v>1</v>
      </c>
      <c r="I98" s="276" t="b">
        <f t="shared" si="9"/>
        <v>1</v>
      </c>
      <c r="J98" s="276">
        <f t="shared" si="5"/>
        <v>0</v>
      </c>
      <c r="K98" s="276">
        <f t="shared" si="6"/>
        <v>0</v>
      </c>
      <c r="L98" s="276">
        <f t="shared" si="7"/>
        <v>0</v>
      </c>
    </row>
    <row r="99" spans="1:12" x14ac:dyDescent="0.25">
      <c r="A99" s="285">
        <v>78</v>
      </c>
      <c r="B99" s="248"/>
      <c r="C99" s="249"/>
      <c r="D99" s="248"/>
      <c r="E99" s="249"/>
      <c r="F99" s="250"/>
      <c r="G99" s="250"/>
      <c r="H99" s="276" t="b">
        <f t="shared" si="8"/>
        <v>1</v>
      </c>
      <c r="I99" s="276" t="b">
        <f t="shared" si="9"/>
        <v>1</v>
      </c>
      <c r="J99" s="276">
        <f t="shared" si="5"/>
        <v>0</v>
      </c>
      <c r="K99" s="276">
        <f t="shared" si="6"/>
        <v>0</v>
      </c>
      <c r="L99" s="276">
        <f t="shared" si="7"/>
        <v>0</v>
      </c>
    </row>
    <row r="100" spans="1:12" x14ac:dyDescent="0.25">
      <c r="A100" s="285">
        <v>79</v>
      </c>
      <c r="B100" s="248"/>
      <c r="C100" s="249"/>
      <c r="D100" s="248"/>
      <c r="E100" s="249"/>
      <c r="F100" s="250"/>
      <c r="G100" s="250"/>
      <c r="H100" s="276" t="b">
        <f t="shared" si="8"/>
        <v>1</v>
      </c>
      <c r="I100" s="276" t="b">
        <f t="shared" si="9"/>
        <v>1</v>
      </c>
      <c r="J100" s="276">
        <f t="shared" si="5"/>
        <v>0</v>
      </c>
      <c r="K100" s="276">
        <f t="shared" si="6"/>
        <v>0</v>
      </c>
      <c r="L100" s="276">
        <f t="shared" si="7"/>
        <v>0</v>
      </c>
    </row>
    <row r="101" spans="1:12" x14ac:dyDescent="0.25">
      <c r="A101" s="285">
        <v>80</v>
      </c>
      <c r="B101" s="248"/>
      <c r="C101" s="249"/>
      <c r="D101" s="248"/>
      <c r="E101" s="249"/>
      <c r="F101" s="250"/>
      <c r="G101" s="250"/>
      <c r="H101" s="276" t="b">
        <f t="shared" si="8"/>
        <v>1</v>
      </c>
      <c r="I101" s="276" t="b">
        <f t="shared" si="9"/>
        <v>1</v>
      </c>
      <c r="J101" s="276">
        <f t="shared" si="5"/>
        <v>0</v>
      </c>
      <c r="K101" s="276">
        <f t="shared" si="6"/>
        <v>0</v>
      </c>
      <c r="L101" s="276">
        <f t="shared" si="7"/>
        <v>0</v>
      </c>
    </row>
    <row r="102" spans="1:12" x14ac:dyDescent="0.25">
      <c r="A102" s="285">
        <v>81</v>
      </c>
      <c r="B102" s="248"/>
      <c r="C102" s="249"/>
      <c r="D102" s="248"/>
      <c r="E102" s="249"/>
      <c r="F102" s="250"/>
      <c r="G102" s="250"/>
      <c r="H102" s="276" t="b">
        <f t="shared" si="8"/>
        <v>1</v>
      </c>
      <c r="I102" s="276" t="b">
        <f t="shared" si="9"/>
        <v>1</v>
      </c>
      <c r="J102" s="276">
        <f t="shared" si="5"/>
        <v>0</v>
      </c>
      <c r="K102" s="276">
        <f t="shared" si="6"/>
        <v>0</v>
      </c>
      <c r="L102" s="276">
        <f t="shared" si="7"/>
        <v>0</v>
      </c>
    </row>
    <row r="103" spans="1:12" x14ac:dyDescent="0.25">
      <c r="A103" s="285">
        <v>82</v>
      </c>
      <c r="B103" s="248"/>
      <c r="C103" s="249"/>
      <c r="D103" s="248"/>
      <c r="E103" s="249"/>
      <c r="F103" s="250"/>
      <c r="G103" s="250"/>
      <c r="H103" s="276" t="b">
        <f t="shared" si="8"/>
        <v>1</v>
      </c>
      <c r="I103" s="276" t="b">
        <f t="shared" si="9"/>
        <v>1</v>
      </c>
      <c r="J103" s="276">
        <f t="shared" si="5"/>
        <v>0</v>
      </c>
      <c r="K103" s="276">
        <f t="shared" si="6"/>
        <v>0</v>
      </c>
      <c r="L103" s="276">
        <f t="shared" si="7"/>
        <v>0</v>
      </c>
    </row>
    <row r="104" spans="1:12" x14ac:dyDescent="0.25">
      <c r="A104" s="285">
        <v>83</v>
      </c>
      <c r="B104" s="248"/>
      <c r="C104" s="249"/>
      <c r="D104" s="248"/>
      <c r="E104" s="249"/>
      <c r="F104" s="250"/>
      <c r="G104" s="250"/>
      <c r="H104" s="276" t="b">
        <f t="shared" si="8"/>
        <v>1</v>
      </c>
      <c r="I104" s="276" t="b">
        <f t="shared" si="9"/>
        <v>1</v>
      </c>
      <c r="J104" s="276">
        <f t="shared" si="5"/>
        <v>0</v>
      </c>
      <c r="K104" s="276">
        <f t="shared" si="6"/>
        <v>0</v>
      </c>
      <c r="L104" s="276">
        <f t="shared" si="7"/>
        <v>0</v>
      </c>
    </row>
    <row r="105" spans="1:12" x14ac:dyDescent="0.25">
      <c r="A105" s="285">
        <v>84</v>
      </c>
      <c r="B105" s="248"/>
      <c r="C105" s="249"/>
      <c r="D105" s="248"/>
      <c r="E105" s="249"/>
      <c r="F105" s="250"/>
      <c r="G105" s="250"/>
      <c r="H105" s="276" t="b">
        <f t="shared" si="8"/>
        <v>1</v>
      </c>
      <c r="I105" s="276" t="b">
        <f t="shared" si="9"/>
        <v>1</v>
      </c>
      <c r="J105" s="276">
        <f t="shared" si="5"/>
        <v>0</v>
      </c>
      <c r="K105" s="276">
        <f t="shared" si="6"/>
        <v>0</v>
      </c>
      <c r="L105" s="276">
        <f t="shared" si="7"/>
        <v>0</v>
      </c>
    </row>
    <row r="106" spans="1:12" x14ac:dyDescent="0.25">
      <c r="A106" s="285">
        <v>85</v>
      </c>
      <c r="B106" s="248"/>
      <c r="C106" s="249"/>
      <c r="D106" s="248"/>
      <c r="E106" s="249"/>
      <c r="F106" s="250"/>
      <c r="G106" s="250"/>
      <c r="H106" s="276" t="b">
        <f t="shared" si="8"/>
        <v>1</v>
      </c>
      <c r="I106" s="276" t="b">
        <f t="shared" si="9"/>
        <v>1</v>
      </c>
      <c r="J106" s="276">
        <f t="shared" si="5"/>
        <v>0</v>
      </c>
      <c r="K106" s="276">
        <f t="shared" si="6"/>
        <v>0</v>
      </c>
      <c r="L106" s="276">
        <f t="shared" si="7"/>
        <v>0</v>
      </c>
    </row>
    <row r="107" spans="1:12" x14ac:dyDescent="0.25">
      <c r="A107" s="285">
        <v>86</v>
      </c>
      <c r="B107" s="248"/>
      <c r="C107" s="249"/>
      <c r="D107" s="248"/>
      <c r="E107" s="249"/>
      <c r="F107" s="250"/>
      <c r="G107" s="250"/>
      <c r="H107" s="276" t="b">
        <f t="shared" si="8"/>
        <v>1</v>
      </c>
      <c r="I107" s="276" t="b">
        <f t="shared" si="9"/>
        <v>1</v>
      </c>
      <c r="J107" s="276">
        <f t="shared" si="5"/>
        <v>0</v>
      </c>
      <c r="K107" s="276">
        <f t="shared" si="6"/>
        <v>0</v>
      </c>
      <c r="L107" s="276">
        <f t="shared" si="7"/>
        <v>0</v>
      </c>
    </row>
    <row r="108" spans="1:12" x14ac:dyDescent="0.25">
      <c r="A108" s="285">
        <v>87</v>
      </c>
      <c r="B108" s="248"/>
      <c r="C108" s="249"/>
      <c r="D108" s="248"/>
      <c r="E108" s="249"/>
      <c r="F108" s="250"/>
      <c r="G108" s="250"/>
      <c r="H108" s="276" t="b">
        <f t="shared" si="8"/>
        <v>1</v>
      </c>
      <c r="I108" s="276" t="b">
        <f t="shared" si="9"/>
        <v>1</v>
      </c>
      <c r="J108" s="276">
        <f t="shared" si="5"/>
        <v>0</v>
      </c>
      <c r="K108" s="276">
        <f t="shared" si="6"/>
        <v>0</v>
      </c>
      <c r="L108" s="276">
        <f t="shared" si="7"/>
        <v>0</v>
      </c>
    </row>
    <row r="109" spans="1:12" x14ac:dyDescent="0.25">
      <c r="A109" s="285">
        <v>88</v>
      </c>
      <c r="B109" s="248"/>
      <c r="C109" s="249"/>
      <c r="D109" s="248"/>
      <c r="E109" s="249"/>
      <c r="F109" s="250"/>
      <c r="G109" s="250"/>
      <c r="H109" s="276" t="b">
        <f t="shared" si="8"/>
        <v>1</v>
      </c>
      <c r="I109" s="276" t="b">
        <f t="shared" si="9"/>
        <v>1</v>
      </c>
      <c r="J109" s="276">
        <f t="shared" si="5"/>
        <v>0</v>
      </c>
      <c r="K109" s="276">
        <f t="shared" si="6"/>
        <v>0</v>
      </c>
      <c r="L109" s="276">
        <f t="shared" si="7"/>
        <v>0</v>
      </c>
    </row>
    <row r="110" spans="1:12" x14ac:dyDescent="0.25">
      <c r="A110" s="285">
        <v>89</v>
      </c>
      <c r="B110" s="248"/>
      <c r="C110" s="249"/>
      <c r="D110" s="248"/>
      <c r="E110" s="249"/>
      <c r="F110" s="250"/>
      <c r="G110" s="250"/>
      <c r="H110" s="276" t="b">
        <f t="shared" si="8"/>
        <v>1</v>
      </c>
      <c r="I110" s="276" t="b">
        <f t="shared" si="9"/>
        <v>1</v>
      </c>
      <c r="J110" s="276">
        <f t="shared" si="5"/>
        <v>0</v>
      </c>
      <c r="K110" s="276">
        <f t="shared" si="6"/>
        <v>0</v>
      </c>
      <c r="L110" s="276">
        <f t="shared" si="7"/>
        <v>0</v>
      </c>
    </row>
    <row r="111" spans="1:12" x14ac:dyDescent="0.25">
      <c r="A111" s="285">
        <v>90</v>
      </c>
      <c r="B111" s="248"/>
      <c r="C111" s="249"/>
      <c r="D111" s="248"/>
      <c r="E111" s="249"/>
      <c r="F111" s="250"/>
      <c r="G111" s="250"/>
      <c r="H111" s="276" t="b">
        <f t="shared" si="8"/>
        <v>1</v>
      </c>
      <c r="I111" s="276" t="b">
        <f t="shared" si="9"/>
        <v>1</v>
      </c>
      <c r="J111" s="276">
        <f t="shared" si="5"/>
        <v>0</v>
      </c>
      <c r="K111" s="276">
        <f t="shared" si="6"/>
        <v>0</v>
      </c>
      <c r="L111" s="276">
        <f t="shared" si="7"/>
        <v>0</v>
      </c>
    </row>
    <row r="112" spans="1:12" x14ac:dyDescent="0.25">
      <c r="A112" s="285">
        <v>91</v>
      </c>
      <c r="B112" s="248"/>
      <c r="C112" s="249"/>
      <c r="D112" s="248"/>
      <c r="E112" s="249"/>
      <c r="F112" s="250"/>
      <c r="G112" s="250"/>
      <c r="H112" s="276" t="b">
        <f t="shared" si="8"/>
        <v>1</v>
      </c>
      <c r="I112" s="276" t="b">
        <f t="shared" si="9"/>
        <v>1</v>
      </c>
      <c r="J112" s="276">
        <f t="shared" si="5"/>
        <v>0</v>
      </c>
      <c r="K112" s="276">
        <f t="shared" si="6"/>
        <v>0</v>
      </c>
      <c r="L112" s="276">
        <f t="shared" si="7"/>
        <v>0</v>
      </c>
    </row>
    <row r="113" spans="1:12" x14ac:dyDescent="0.25">
      <c r="A113" s="285">
        <v>92</v>
      </c>
      <c r="B113" s="248"/>
      <c r="C113" s="249"/>
      <c r="D113" s="248"/>
      <c r="E113" s="249"/>
      <c r="F113" s="250"/>
      <c r="G113" s="250"/>
      <c r="H113" s="276" t="b">
        <f t="shared" si="8"/>
        <v>1</v>
      </c>
      <c r="I113" s="276" t="b">
        <f t="shared" si="9"/>
        <v>1</v>
      </c>
      <c r="J113" s="276">
        <f t="shared" si="5"/>
        <v>0</v>
      </c>
      <c r="K113" s="276">
        <f t="shared" si="6"/>
        <v>0</v>
      </c>
      <c r="L113" s="276">
        <f t="shared" si="7"/>
        <v>0</v>
      </c>
    </row>
    <row r="114" spans="1:12" x14ac:dyDescent="0.25">
      <c r="A114" s="285">
        <v>93</v>
      </c>
      <c r="B114" s="248"/>
      <c r="C114" s="249"/>
      <c r="D114" s="248"/>
      <c r="E114" s="249"/>
      <c r="F114" s="250"/>
      <c r="G114" s="250"/>
      <c r="H114" s="276" t="b">
        <f t="shared" si="8"/>
        <v>1</v>
      </c>
      <c r="I114" s="276" t="b">
        <f t="shared" si="9"/>
        <v>1</v>
      </c>
      <c r="J114" s="276">
        <f t="shared" si="5"/>
        <v>0</v>
      </c>
      <c r="K114" s="276">
        <f t="shared" si="6"/>
        <v>0</v>
      </c>
      <c r="L114" s="276">
        <f t="shared" si="7"/>
        <v>0</v>
      </c>
    </row>
    <row r="115" spans="1:12" x14ac:dyDescent="0.25">
      <c r="A115" s="285">
        <v>94</v>
      </c>
      <c r="B115" s="248"/>
      <c r="C115" s="249"/>
      <c r="D115" s="248"/>
      <c r="E115" s="249"/>
      <c r="F115" s="250"/>
      <c r="G115" s="250"/>
      <c r="H115" s="276" t="b">
        <f t="shared" si="8"/>
        <v>1</v>
      </c>
      <c r="I115" s="276" t="b">
        <f t="shared" si="9"/>
        <v>1</v>
      </c>
      <c r="J115" s="276">
        <f t="shared" si="5"/>
        <v>0</v>
      </c>
      <c r="K115" s="276">
        <f t="shared" si="6"/>
        <v>0</v>
      </c>
      <c r="L115" s="276">
        <f t="shared" si="7"/>
        <v>0</v>
      </c>
    </row>
    <row r="116" spans="1:12" x14ac:dyDescent="0.25">
      <c r="A116" s="285">
        <v>95</v>
      </c>
      <c r="B116" s="248"/>
      <c r="C116" s="249"/>
      <c r="D116" s="248"/>
      <c r="E116" s="249"/>
      <c r="F116" s="250"/>
      <c r="G116" s="250"/>
      <c r="H116" s="276" t="b">
        <f t="shared" si="8"/>
        <v>1</v>
      </c>
      <c r="I116" s="276" t="b">
        <f t="shared" si="9"/>
        <v>1</v>
      </c>
      <c r="J116" s="276">
        <f t="shared" si="5"/>
        <v>0</v>
      </c>
      <c r="K116" s="276">
        <f t="shared" si="6"/>
        <v>0</v>
      </c>
      <c r="L116" s="276">
        <f t="shared" si="7"/>
        <v>0</v>
      </c>
    </row>
    <row r="117" spans="1:12" x14ac:dyDescent="0.25">
      <c r="A117" s="285">
        <v>96</v>
      </c>
      <c r="B117" s="248"/>
      <c r="C117" s="249"/>
      <c r="D117" s="248"/>
      <c r="E117" s="249"/>
      <c r="F117" s="250"/>
      <c r="G117" s="250"/>
      <c r="H117" s="276" t="b">
        <f t="shared" si="8"/>
        <v>1</v>
      </c>
      <c r="I117" s="276" t="b">
        <f t="shared" si="9"/>
        <v>1</v>
      </c>
      <c r="J117" s="276">
        <f t="shared" si="5"/>
        <v>0</v>
      </c>
      <c r="K117" s="276">
        <f t="shared" si="6"/>
        <v>0</v>
      </c>
      <c r="L117" s="276">
        <f t="shared" si="7"/>
        <v>0</v>
      </c>
    </row>
    <row r="118" spans="1:12" x14ac:dyDescent="0.25">
      <c r="A118" s="285">
        <v>97</v>
      </c>
      <c r="B118" s="248"/>
      <c r="C118" s="249"/>
      <c r="D118" s="248"/>
      <c r="E118" s="249"/>
      <c r="F118" s="250"/>
      <c r="G118" s="250"/>
      <c r="H118" s="276" t="b">
        <f t="shared" si="8"/>
        <v>1</v>
      </c>
      <c r="I118" s="276" t="b">
        <f t="shared" si="9"/>
        <v>1</v>
      </c>
      <c r="J118" s="276">
        <f t="shared" si="5"/>
        <v>0</v>
      </c>
      <c r="K118" s="276">
        <f t="shared" si="6"/>
        <v>0</v>
      </c>
      <c r="L118" s="276">
        <f t="shared" si="7"/>
        <v>0</v>
      </c>
    </row>
    <row r="119" spans="1:12" x14ac:dyDescent="0.25">
      <c r="A119" s="285">
        <v>98</v>
      </c>
      <c r="B119" s="248"/>
      <c r="C119" s="249"/>
      <c r="D119" s="248"/>
      <c r="E119" s="249"/>
      <c r="F119" s="250"/>
      <c r="G119" s="250"/>
      <c r="H119" s="276" t="b">
        <f t="shared" si="8"/>
        <v>1</v>
      </c>
      <c r="I119" s="276" t="b">
        <f t="shared" si="9"/>
        <v>1</v>
      </c>
      <c r="J119" s="276">
        <f t="shared" si="5"/>
        <v>0</v>
      </c>
      <c r="K119" s="276">
        <f t="shared" si="6"/>
        <v>0</v>
      </c>
      <c r="L119" s="276">
        <f t="shared" si="7"/>
        <v>0</v>
      </c>
    </row>
    <row r="120" spans="1:12" x14ac:dyDescent="0.25">
      <c r="A120" s="285">
        <v>99</v>
      </c>
      <c r="B120" s="248"/>
      <c r="C120" s="249"/>
      <c r="D120" s="248"/>
      <c r="E120" s="249"/>
      <c r="F120" s="250"/>
      <c r="G120" s="250"/>
      <c r="H120" s="276" t="b">
        <f t="shared" si="8"/>
        <v>1</v>
      </c>
      <c r="I120" s="276" t="b">
        <f t="shared" si="9"/>
        <v>1</v>
      </c>
      <c r="J120" s="276">
        <f t="shared" si="5"/>
        <v>0</v>
      </c>
      <c r="K120" s="276">
        <f t="shared" si="6"/>
        <v>0</v>
      </c>
      <c r="L120" s="276">
        <f t="shared" si="7"/>
        <v>0</v>
      </c>
    </row>
    <row r="121" spans="1:12" x14ac:dyDescent="0.25">
      <c r="A121" s="285">
        <v>100</v>
      </c>
      <c r="B121" s="248"/>
      <c r="C121" s="249"/>
      <c r="D121" s="248"/>
      <c r="E121" s="249"/>
      <c r="F121" s="250"/>
      <c r="G121" s="250"/>
      <c r="H121" s="276" t="b">
        <f t="shared" si="8"/>
        <v>1</v>
      </c>
      <c r="I121" s="276" t="b">
        <f t="shared" si="9"/>
        <v>1</v>
      </c>
      <c r="J121" s="276">
        <f t="shared" si="5"/>
        <v>0</v>
      </c>
      <c r="K121" s="276">
        <f t="shared" si="6"/>
        <v>0</v>
      </c>
      <c r="L121" s="276">
        <f t="shared" si="7"/>
        <v>0</v>
      </c>
    </row>
    <row r="122" spans="1:12" x14ac:dyDescent="0.25">
      <c r="A122" s="285">
        <v>101</v>
      </c>
      <c r="B122" s="248"/>
      <c r="C122" s="249"/>
      <c r="D122" s="248"/>
      <c r="E122" s="249"/>
      <c r="F122" s="250"/>
      <c r="G122" s="250"/>
      <c r="H122" s="276" t="b">
        <f t="shared" si="8"/>
        <v>1</v>
      </c>
      <c r="I122" s="276" t="b">
        <f t="shared" si="9"/>
        <v>1</v>
      </c>
      <c r="J122" s="276">
        <f t="shared" si="5"/>
        <v>0</v>
      </c>
      <c r="K122" s="276">
        <f t="shared" si="6"/>
        <v>0</v>
      </c>
      <c r="L122" s="276">
        <f t="shared" si="7"/>
        <v>0</v>
      </c>
    </row>
    <row r="123" spans="1:12" x14ac:dyDescent="0.25">
      <c r="A123" s="285">
        <v>102</v>
      </c>
      <c r="B123" s="248"/>
      <c r="C123" s="249"/>
      <c r="D123" s="248"/>
      <c r="E123" s="249"/>
      <c r="F123" s="250"/>
      <c r="G123" s="250"/>
      <c r="H123" s="276" t="b">
        <f t="shared" si="8"/>
        <v>1</v>
      </c>
      <c r="I123" s="276" t="b">
        <f t="shared" si="9"/>
        <v>1</v>
      </c>
      <c r="J123" s="276">
        <f t="shared" si="5"/>
        <v>0</v>
      </c>
      <c r="K123" s="276">
        <f t="shared" si="6"/>
        <v>0</v>
      </c>
      <c r="L123" s="276">
        <f t="shared" si="7"/>
        <v>0</v>
      </c>
    </row>
    <row r="124" spans="1:12" x14ac:dyDescent="0.25">
      <c r="A124" s="285">
        <v>103</v>
      </c>
      <c r="B124" s="248"/>
      <c r="C124" s="249"/>
      <c r="D124" s="248"/>
      <c r="E124" s="249"/>
      <c r="F124" s="250"/>
      <c r="G124" s="250"/>
      <c r="H124" s="276" t="b">
        <f t="shared" si="8"/>
        <v>1</v>
      </c>
      <c r="I124" s="276" t="b">
        <f t="shared" si="9"/>
        <v>1</v>
      </c>
      <c r="J124" s="276">
        <f t="shared" si="5"/>
        <v>0</v>
      </c>
      <c r="K124" s="276">
        <f t="shared" si="6"/>
        <v>0</v>
      </c>
      <c r="L124" s="276">
        <f t="shared" si="7"/>
        <v>0</v>
      </c>
    </row>
    <row r="125" spans="1:12" x14ac:dyDescent="0.25">
      <c r="A125" s="285">
        <v>104</v>
      </c>
      <c r="B125" s="248"/>
      <c r="C125" s="249"/>
      <c r="D125" s="248"/>
      <c r="E125" s="249"/>
      <c r="F125" s="250"/>
      <c r="G125" s="250"/>
      <c r="H125" s="276" t="b">
        <f t="shared" si="8"/>
        <v>1</v>
      </c>
      <c r="I125" s="276" t="b">
        <f t="shared" si="9"/>
        <v>1</v>
      </c>
      <c r="J125" s="276">
        <f t="shared" si="5"/>
        <v>0</v>
      </c>
      <c r="K125" s="276">
        <f t="shared" si="6"/>
        <v>0</v>
      </c>
      <c r="L125" s="276">
        <f t="shared" si="7"/>
        <v>0</v>
      </c>
    </row>
    <row r="126" spans="1:12" x14ac:dyDescent="0.25">
      <c r="A126" s="285">
        <v>105</v>
      </c>
      <c r="B126" s="248"/>
      <c r="C126" s="249"/>
      <c r="D126" s="248"/>
      <c r="E126" s="249"/>
      <c r="F126" s="250"/>
      <c r="G126" s="250"/>
      <c r="H126" s="276" t="b">
        <f t="shared" si="8"/>
        <v>1</v>
      </c>
      <c r="I126" s="276" t="b">
        <f t="shared" si="9"/>
        <v>1</v>
      </c>
      <c r="J126" s="276">
        <f t="shared" si="5"/>
        <v>0</v>
      </c>
      <c r="K126" s="276">
        <f t="shared" si="6"/>
        <v>0</v>
      </c>
      <c r="L126" s="276">
        <f t="shared" si="7"/>
        <v>0</v>
      </c>
    </row>
    <row r="127" spans="1:12" x14ac:dyDescent="0.25">
      <c r="A127" s="285">
        <v>106</v>
      </c>
      <c r="B127" s="248"/>
      <c r="C127" s="249"/>
      <c r="D127" s="248"/>
      <c r="E127" s="249"/>
      <c r="F127" s="250"/>
      <c r="G127" s="250"/>
      <c r="H127" s="276" t="b">
        <f t="shared" si="8"/>
        <v>1</v>
      </c>
      <c r="I127" s="276" t="b">
        <f t="shared" si="9"/>
        <v>1</v>
      </c>
      <c r="J127" s="276">
        <f t="shared" si="5"/>
        <v>0</v>
      </c>
      <c r="K127" s="276">
        <f t="shared" si="6"/>
        <v>0</v>
      </c>
      <c r="L127" s="276">
        <f t="shared" si="7"/>
        <v>0</v>
      </c>
    </row>
    <row r="128" spans="1:12" x14ac:dyDescent="0.25">
      <c r="A128" s="285">
        <v>107</v>
      </c>
      <c r="B128" s="248"/>
      <c r="C128" s="249"/>
      <c r="D128" s="248"/>
      <c r="E128" s="249"/>
      <c r="F128" s="250"/>
      <c r="G128" s="250"/>
      <c r="H128" s="276" t="b">
        <f t="shared" si="8"/>
        <v>1</v>
      </c>
      <c r="I128" s="276" t="b">
        <f t="shared" si="9"/>
        <v>1</v>
      </c>
      <c r="J128" s="276">
        <f t="shared" si="5"/>
        <v>0</v>
      </c>
      <c r="K128" s="276">
        <f t="shared" si="6"/>
        <v>0</v>
      </c>
      <c r="L128" s="276">
        <f t="shared" si="7"/>
        <v>0</v>
      </c>
    </row>
    <row r="129" spans="1:12" x14ac:dyDescent="0.25">
      <c r="A129" s="285">
        <v>108</v>
      </c>
      <c r="B129" s="248"/>
      <c r="C129" s="249"/>
      <c r="D129" s="248"/>
      <c r="E129" s="249"/>
      <c r="F129" s="250"/>
      <c r="G129" s="250"/>
      <c r="H129" s="276" t="b">
        <f t="shared" si="8"/>
        <v>1</v>
      </c>
      <c r="I129" s="276" t="b">
        <f t="shared" si="9"/>
        <v>1</v>
      </c>
      <c r="J129" s="276">
        <f t="shared" si="5"/>
        <v>0</v>
      </c>
      <c r="K129" s="276">
        <f t="shared" si="6"/>
        <v>0</v>
      </c>
      <c r="L129" s="276">
        <f t="shared" si="7"/>
        <v>0</v>
      </c>
    </row>
    <row r="130" spans="1:12" x14ac:dyDescent="0.25">
      <c r="A130" s="285">
        <v>109</v>
      </c>
      <c r="B130" s="248"/>
      <c r="C130" s="249"/>
      <c r="D130" s="248"/>
      <c r="E130" s="249"/>
      <c r="F130" s="250"/>
      <c r="G130" s="250"/>
      <c r="H130" s="276" t="b">
        <f t="shared" si="8"/>
        <v>1</v>
      </c>
      <c r="I130" s="276" t="b">
        <f t="shared" si="9"/>
        <v>1</v>
      </c>
      <c r="J130" s="276">
        <f t="shared" si="5"/>
        <v>0</v>
      </c>
      <c r="K130" s="276">
        <f t="shared" si="6"/>
        <v>0</v>
      </c>
      <c r="L130" s="276">
        <f t="shared" si="7"/>
        <v>0</v>
      </c>
    </row>
    <row r="131" spans="1:12" x14ac:dyDescent="0.25">
      <c r="A131" s="285">
        <v>110</v>
      </c>
      <c r="B131" s="248"/>
      <c r="C131" s="249"/>
      <c r="D131" s="248"/>
      <c r="E131" s="249"/>
      <c r="F131" s="250"/>
      <c r="G131" s="250"/>
      <c r="H131" s="276" t="b">
        <f t="shared" si="8"/>
        <v>1</v>
      </c>
      <c r="I131" s="276" t="b">
        <f t="shared" si="9"/>
        <v>1</v>
      </c>
      <c r="J131" s="276">
        <f t="shared" si="5"/>
        <v>0</v>
      </c>
      <c r="K131" s="276">
        <f t="shared" si="6"/>
        <v>0</v>
      </c>
      <c r="L131" s="276">
        <f t="shared" si="7"/>
        <v>0</v>
      </c>
    </row>
    <row r="132" spans="1:12" x14ac:dyDescent="0.25">
      <c r="A132" s="285">
        <v>111</v>
      </c>
      <c r="B132" s="248"/>
      <c r="C132" s="249"/>
      <c r="D132" s="248"/>
      <c r="E132" s="249"/>
      <c r="F132" s="250"/>
      <c r="G132" s="250"/>
      <c r="H132" s="276" t="b">
        <f t="shared" si="8"/>
        <v>1</v>
      </c>
      <c r="I132" s="276" t="b">
        <f t="shared" si="9"/>
        <v>1</v>
      </c>
      <c r="J132" s="276">
        <f t="shared" si="5"/>
        <v>0</v>
      </c>
      <c r="K132" s="276">
        <f t="shared" si="6"/>
        <v>0</v>
      </c>
      <c r="L132" s="276">
        <f t="shared" si="7"/>
        <v>0</v>
      </c>
    </row>
    <row r="133" spans="1:12" x14ac:dyDescent="0.25">
      <c r="A133" s="285">
        <v>112</v>
      </c>
      <c r="B133" s="248"/>
      <c r="C133" s="249"/>
      <c r="D133" s="248"/>
      <c r="E133" s="249"/>
      <c r="F133" s="250"/>
      <c r="G133" s="250"/>
      <c r="H133" s="276" t="b">
        <f t="shared" si="8"/>
        <v>1</v>
      </c>
      <c r="I133" s="276" t="b">
        <f t="shared" si="9"/>
        <v>1</v>
      </c>
      <c r="J133" s="276">
        <f t="shared" si="5"/>
        <v>0</v>
      </c>
      <c r="K133" s="276">
        <f t="shared" si="6"/>
        <v>0</v>
      </c>
      <c r="L133" s="276">
        <f t="shared" si="7"/>
        <v>0</v>
      </c>
    </row>
    <row r="134" spans="1:12" x14ac:dyDescent="0.25">
      <c r="A134" s="285">
        <v>113</v>
      </c>
      <c r="B134" s="248"/>
      <c r="C134" s="249"/>
      <c r="D134" s="248"/>
      <c r="E134" s="249"/>
      <c r="F134" s="250"/>
      <c r="G134" s="250"/>
      <c r="H134" s="276" t="b">
        <f t="shared" si="8"/>
        <v>1</v>
      </c>
      <c r="I134" s="276" t="b">
        <f t="shared" si="9"/>
        <v>1</v>
      </c>
      <c r="J134" s="276">
        <f t="shared" si="5"/>
        <v>0</v>
      </c>
      <c r="K134" s="276">
        <f t="shared" si="6"/>
        <v>0</v>
      </c>
      <c r="L134" s="276">
        <f t="shared" si="7"/>
        <v>0</v>
      </c>
    </row>
    <row r="135" spans="1:12" x14ac:dyDescent="0.25">
      <c r="A135" s="285">
        <v>114</v>
      </c>
      <c r="B135" s="248"/>
      <c r="C135" s="249"/>
      <c r="D135" s="248"/>
      <c r="E135" s="249"/>
      <c r="F135" s="250"/>
      <c r="G135" s="250"/>
      <c r="H135" s="276" t="b">
        <f t="shared" si="8"/>
        <v>1</v>
      </c>
      <c r="I135" s="276" t="b">
        <f t="shared" si="9"/>
        <v>1</v>
      </c>
      <c r="J135" s="276">
        <f t="shared" si="5"/>
        <v>0</v>
      </c>
      <c r="K135" s="276">
        <f t="shared" si="6"/>
        <v>0</v>
      </c>
      <c r="L135" s="276">
        <f t="shared" si="7"/>
        <v>0</v>
      </c>
    </row>
    <row r="136" spans="1:12" x14ac:dyDescent="0.25">
      <c r="A136" s="285">
        <v>115</v>
      </c>
      <c r="B136" s="248"/>
      <c r="C136" s="249"/>
      <c r="D136" s="248"/>
      <c r="E136" s="249"/>
      <c r="F136" s="250"/>
      <c r="G136" s="250"/>
      <c r="H136" s="276" t="b">
        <f t="shared" si="8"/>
        <v>1</v>
      </c>
      <c r="I136" s="276" t="b">
        <f t="shared" si="9"/>
        <v>1</v>
      </c>
      <c r="J136" s="276">
        <f t="shared" si="5"/>
        <v>0</v>
      </c>
      <c r="K136" s="276">
        <f t="shared" si="6"/>
        <v>0</v>
      </c>
      <c r="L136" s="276">
        <f t="shared" si="7"/>
        <v>0</v>
      </c>
    </row>
    <row r="137" spans="1:12" x14ac:dyDescent="0.25">
      <c r="A137" s="285">
        <v>116</v>
      </c>
      <c r="B137" s="248"/>
      <c r="C137" s="249"/>
      <c r="D137" s="248"/>
      <c r="E137" s="249"/>
      <c r="F137" s="250"/>
      <c r="G137" s="250"/>
      <c r="H137" s="276" t="b">
        <f t="shared" si="8"/>
        <v>1</v>
      </c>
      <c r="I137" s="276" t="b">
        <f t="shared" si="9"/>
        <v>1</v>
      </c>
      <c r="J137" s="276">
        <f t="shared" si="5"/>
        <v>0</v>
      </c>
      <c r="K137" s="276">
        <f t="shared" si="6"/>
        <v>0</v>
      </c>
      <c r="L137" s="276">
        <f t="shared" si="7"/>
        <v>0</v>
      </c>
    </row>
    <row r="138" spans="1:12" x14ac:dyDescent="0.25">
      <c r="A138" s="285">
        <v>117</v>
      </c>
      <c r="B138" s="248"/>
      <c r="C138" s="249"/>
      <c r="D138" s="248"/>
      <c r="E138" s="249"/>
      <c r="F138" s="250"/>
      <c r="G138" s="250"/>
      <c r="H138" s="276" t="b">
        <f t="shared" si="8"/>
        <v>1</v>
      </c>
      <c r="I138" s="276" t="b">
        <f t="shared" si="9"/>
        <v>1</v>
      </c>
      <c r="J138" s="276">
        <f t="shared" si="5"/>
        <v>0</v>
      </c>
      <c r="K138" s="276">
        <f t="shared" si="6"/>
        <v>0</v>
      </c>
      <c r="L138" s="276">
        <f t="shared" si="7"/>
        <v>0</v>
      </c>
    </row>
    <row r="139" spans="1:12" x14ac:dyDescent="0.25">
      <c r="A139" s="285">
        <v>118</v>
      </c>
      <c r="B139" s="248"/>
      <c r="C139" s="249"/>
      <c r="D139" s="248"/>
      <c r="E139" s="249"/>
      <c r="F139" s="250"/>
      <c r="G139" s="250"/>
      <c r="H139" s="276" t="b">
        <f t="shared" si="8"/>
        <v>1</v>
      </c>
      <c r="I139" s="276" t="b">
        <f t="shared" si="9"/>
        <v>1</v>
      </c>
      <c r="J139" s="276">
        <f t="shared" si="5"/>
        <v>0</v>
      </c>
      <c r="K139" s="276">
        <f t="shared" si="6"/>
        <v>0</v>
      </c>
      <c r="L139" s="276">
        <f t="shared" si="7"/>
        <v>0</v>
      </c>
    </row>
    <row r="140" spans="1:12" x14ac:dyDescent="0.25">
      <c r="A140" s="285">
        <v>119</v>
      </c>
      <c r="B140" s="248"/>
      <c r="C140" s="249"/>
      <c r="D140" s="248"/>
      <c r="E140" s="249"/>
      <c r="F140" s="250"/>
      <c r="G140" s="250"/>
      <c r="H140" s="276" t="b">
        <f t="shared" si="8"/>
        <v>1</v>
      </c>
      <c r="I140" s="276" t="b">
        <f t="shared" si="9"/>
        <v>1</v>
      </c>
      <c r="J140" s="276">
        <f t="shared" si="5"/>
        <v>0</v>
      </c>
      <c r="K140" s="276">
        <f t="shared" si="6"/>
        <v>0</v>
      </c>
      <c r="L140" s="276">
        <f t="shared" si="7"/>
        <v>0</v>
      </c>
    </row>
    <row r="141" spans="1:12" x14ac:dyDescent="0.25">
      <c r="A141" s="285">
        <v>120</v>
      </c>
      <c r="B141" s="248"/>
      <c r="C141" s="249"/>
      <c r="D141" s="248"/>
      <c r="E141" s="249"/>
      <c r="F141" s="250"/>
      <c r="G141" s="250"/>
      <c r="H141" s="276" t="b">
        <f t="shared" si="8"/>
        <v>1</v>
      </c>
      <c r="I141" s="276" t="b">
        <f t="shared" si="9"/>
        <v>1</v>
      </c>
      <c r="J141" s="276">
        <f t="shared" si="5"/>
        <v>0</v>
      </c>
      <c r="K141" s="276">
        <f t="shared" si="6"/>
        <v>0</v>
      </c>
      <c r="L141" s="276">
        <f t="shared" si="7"/>
        <v>0</v>
      </c>
    </row>
    <row r="142" spans="1:12" x14ac:dyDescent="0.25">
      <c r="A142" s="285">
        <v>121</v>
      </c>
      <c r="B142" s="248"/>
      <c r="C142" s="249"/>
      <c r="D142" s="248"/>
      <c r="E142" s="249"/>
      <c r="F142" s="250"/>
      <c r="G142" s="250"/>
      <c r="H142" s="276" t="b">
        <f t="shared" si="8"/>
        <v>1</v>
      </c>
      <c r="I142" s="276" t="b">
        <f t="shared" si="9"/>
        <v>1</v>
      </c>
      <c r="J142" s="276">
        <f t="shared" si="5"/>
        <v>0</v>
      </c>
      <c r="K142" s="276">
        <f t="shared" si="6"/>
        <v>0</v>
      </c>
      <c r="L142" s="276">
        <f t="shared" si="7"/>
        <v>0</v>
      </c>
    </row>
    <row r="143" spans="1:12" x14ac:dyDescent="0.25">
      <c r="A143" s="285">
        <v>122</v>
      </c>
      <c r="B143" s="248"/>
      <c r="C143" s="249"/>
      <c r="D143" s="248"/>
      <c r="E143" s="249"/>
      <c r="F143" s="250"/>
      <c r="G143" s="250"/>
      <c r="H143" s="276" t="b">
        <f t="shared" si="8"/>
        <v>1</v>
      </c>
      <c r="I143" s="276" t="b">
        <f t="shared" si="9"/>
        <v>1</v>
      </c>
      <c r="J143" s="276">
        <f t="shared" si="5"/>
        <v>0</v>
      </c>
      <c r="K143" s="276">
        <f t="shared" si="6"/>
        <v>0</v>
      </c>
      <c r="L143" s="276">
        <f t="shared" si="7"/>
        <v>0</v>
      </c>
    </row>
    <row r="144" spans="1:12" x14ac:dyDescent="0.25">
      <c r="A144" s="285">
        <v>123</v>
      </c>
      <c r="B144" s="248"/>
      <c r="C144" s="249"/>
      <c r="D144" s="248"/>
      <c r="E144" s="249"/>
      <c r="F144" s="250"/>
      <c r="G144" s="250"/>
      <c r="H144" s="276" t="b">
        <f t="shared" si="8"/>
        <v>1</v>
      </c>
      <c r="I144" s="276" t="b">
        <f t="shared" si="9"/>
        <v>1</v>
      </c>
      <c r="J144" s="276">
        <f t="shared" si="5"/>
        <v>0</v>
      </c>
      <c r="K144" s="276">
        <f t="shared" si="6"/>
        <v>0</v>
      </c>
      <c r="L144" s="276">
        <f t="shared" si="7"/>
        <v>0</v>
      </c>
    </row>
    <row r="145" spans="1:12" x14ac:dyDescent="0.25">
      <c r="A145" s="285">
        <v>124</v>
      </c>
      <c r="B145" s="248"/>
      <c r="C145" s="249"/>
      <c r="D145" s="248"/>
      <c r="E145" s="249"/>
      <c r="F145" s="250"/>
      <c r="G145" s="250"/>
      <c r="H145" s="276" t="b">
        <f t="shared" si="8"/>
        <v>1</v>
      </c>
      <c r="I145" s="276" t="b">
        <f t="shared" si="9"/>
        <v>1</v>
      </c>
      <c r="J145" s="276">
        <f t="shared" si="5"/>
        <v>0</v>
      </c>
      <c r="K145" s="276">
        <f t="shared" si="6"/>
        <v>0</v>
      </c>
      <c r="L145" s="276">
        <f t="shared" si="7"/>
        <v>0</v>
      </c>
    </row>
    <row r="146" spans="1:12" x14ac:dyDescent="0.25">
      <c r="A146" s="285">
        <v>125</v>
      </c>
      <c r="B146" s="248"/>
      <c r="C146" s="249"/>
      <c r="D146" s="248"/>
      <c r="E146" s="249"/>
      <c r="F146" s="250"/>
      <c r="G146" s="250"/>
      <c r="H146" s="276" t="b">
        <f t="shared" si="8"/>
        <v>1</v>
      </c>
      <c r="I146" s="276" t="b">
        <f t="shared" si="9"/>
        <v>1</v>
      </c>
      <c r="J146" s="276">
        <f t="shared" si="5"/>
        <v>0</v>
      </c>
      <c r="K146" s="276">
        <f t="shared" si="6"/>
        <v>0</v>
      </c>
      <c r="L146" s="276">
        <f t="shared" si="7"/>
        <v>0</v>
      </c>
    </row>
    <row r="147" spans="1:12" x14ac:dyDescent="0.25">
      <c r="A147" s="285">
        <v>126</v>
      </c>
      <c r="B147" s="248"/>
      <c r="C147" s="249"/>
      <c r="D147" s="248"/>
      <c r="E147" s="249"/>
      <c r="F147" s="250"/>
      <c r="G147" s="250"/>
      <c r="H147" s="276" t="b">
        <f t="shared" si="8"/>
        <v>1</v>
      </c>
      <c r="I147" s="276" t="b">
        <f t="shared" si="9"/>
        <v>1</v>
      </c>
      <c r="J147" s="276">
        <f t="shared" si="5"/>
        <v>0</v>
      </c>
      <c r="K147" s="276">
        <f t="shared" si="6"/>
        <v>0</v>
      </c>
      <c r="L147" s="276">
        <f t="shared" si="7"/>
        <v>0</v>
      </c>
    </row>
    <row r="148" spans="1:12" x14ac:dyDescent="0.25">
      <c r="A148" s="285">
        <v>127</v>
      </c>
      <c r="B148" s="248"/>
      <c r="C148" s="249"/>
      <c r="D148" s="248"/>
      <c r="E148" s="249"/>
      <c r="F148" s="250"/>
      <c r="G148" s="250"/>
      <c r="H148" s="276" t="b">
        <f t="shared" si="8"/>
        <v>1</v>
      </c>
      <c r="I148" s="276" t="b">
        <f t="shared" si="9"/>
        <v>1</v>
      </c>
      <c r="J148" s="276">
        <f t="shared" si="5"/>
        <v>0</v>
      </c>
      <c r="K148" s="276">
        <f t="shared" si="6"/>
        <v>0</v>
      </c>
      <c r="L148" s="276">
        <f t="shared" si="7"/>
        <v>0</v>
      </c>
    </row>
    <row r="149" spans="1:12" x14ac:dyDescent="0.25">
      <c r="A149" s="285">
        <v>128</v>
      </c>
      <c r="B149" s="248"/>
      <c r="C149" s="249"/>
      <c r="D149" s="248"/>
      <c r="E149" s="249"/>
      <c r="F149" s="250"/>
      <c r="G149" s="250"/>
      <c r="H149" s="276" t="b">
        <f t="shared" si="8"/>
        <v>1</v>
      </c>
      <c r="I149" s="276" t="b">
        <f t="shared" si="9"/>
        <v>1</v>
      </c>
      <c r="J149" s="276">
        <f t="shared" si="5"/>
        <v>0</v>
      </c>
      <c r="K149" s="276">
        <f t="shared" si="6"/>
        <v>0</v>
      </c>
      <c r="L149" s="276">
        <f t="shared" si="7"/>
        <v>0</v>
      </c>
    </row>
    <row r="150" spans="1:12" x14ac:dyDescent="0.25">
      <c r="A150" s="285">
        <v>129</v>
      </c>
      <c r="B150" s="248"/>
      <c r="C150" s="249"/>
      <c r="D150" s="248"/>
      <c r="E150" s="249"/>
      <c r="F150" s="250"/>
      <c r="G150" s="250"/>
      <c r="H150" s="276" t="b">
        <f t="shared" si="8"/>
        <v>1</v>
      </c>
      <c r="I150" s="276" t="b">
        <f t="shared" si="9"/>
        <v>1</v>
      </c>
      <c r="J150" s="276">
        <f t="shared" si="5"/>
        <v>0</v>
      </c>
      <c r="K150" s="276">
        <f t="shared" si="6"/>
        <v>0</v>
      </c>
      <c r="L150" s="276">
        <f t="shared" si="7"/>
        <v>0</v>
      </c>
    </row>
    <row r="151" spans="1:12" x14ac:dyDescent="0.25">
      <c r="A151" s="285">
        <v>130</v>
      </c>
      <c r="B151" s="248"/>
      <c r="C151" s="249"/>
      <c r="D151" s="248"/>
      <c r="E151" s="249"/>
      <c r="F151" s="250"/>
      <c r="G151" s="250"/>
      <c r="H151" s="276" t="b">
        <f t="shared" si="8"/>
        <v>1</v>
      </c>
      <c r="I151" s="276" t="b">
        <f t="shared" si="9"/>
        <v>1</v>
      </c>
      <c r="J151" s="276">
        <f t="shared" ref="J151:J214" si="10">IF(B151="Cyprus,CY",E151,0)</f>
        <v>0</v>
      </c>
      <c r="K151" s="276">
        <f t="shared" ref="K151:K214" si="11">IF(B151="Cyprus,CY",F151,0)</f>
        <v>0</v>
      </c>
      <c r="L151" s="276">
        <f t="shared" ref="L151:L214" si="12">IF(B151="Cyprus,CY",G151,0)</f>
        <v>0</v>
      </c>
    </row>
    <row r="152" spans="1:12" x14ac:dyDescent="0.25">
      <c r="A152" s="285">
        <v>131</v>
      </c>
      <c r="B152" s="248"/>
      <c r="C152" s="249"/>
      <c r="D152" s="248"/>
      <c r="E152" s="249"/>
      <c r="F152" s="250"/>
      <c r="G152" s="250"/>
      <c r="H152" s="276" t="b">
        <f t="shared" ref="H152:H215" si="13">IF(ISBLANK(B152),TRUE,IF(OR(ISBLANK(C152),ISBLANK(D152),ISBLANK(E152),ISBLANK(F152),ISBLANK(G152)),FALSE,TRUE))</f>
        <v>1</v>
      </c>
      <c r="I152" s="276" t="b">
        <f t="shared" ref="I152:I215" si="14">IF(OR(AND(B152="N/A",D152="N/A",C152=0,E152=0),AND(ISBLANK(B152),ISBLANK(D152),ISBLANK(C152),ISBLANK(E152)),AND(AND(B152&lt;&gt;"N/A",NOT(ISBLANK(B152))),AND(D152&lt;&gt;"N/A",NOT(ISBLANK(D152))),C152&lt;&gt;0,E152&lt;&gt;0)),TRUE,FALSE)</f>
        <v>1</v>
      </c>
      <c r="J152" s="276">
        <f t="shared" si="10"/>
        <v>0</v>
      </c>
      <c r="K152" s="276">
        <f t="shared" si="11"/>
        <v>0</v>
      </c>
      <c r="L152" s="276">
        <f t="shared" si="12"/>
        <v>0</v>
      </c>
    </row>
    <row r="153" spans="1:12" x14ac:dyDescent="0.25">
      <c r="A153" s="285">
        <v>132</v>
      </c>
      <c r="B153" s="248"/>
      <c r="C153" s="249"/>
      <c r="D153" s="248"/>
      <c r="E153" s="249"/>
      <c r="F153" s="250"/>
      <c r="G153" s="250"/>
      <c r="H153" s="276" t="b">
        <f t="shared" si="13"/>
        <v>1</v>
      </c>
      <c r="I153" s="276" t="b">
        <f t="shared" si="14"/>
        <v>1</v>
      </c>
      <c r="J153" s="276">
        <f t="shared" si="10"/>
        <v>0</v>
      </c>
      <c r="K153" s="276">
        <f t="shared" si="11"/>
        <v>0</v>
      </c>
      <c r="L153" s="276">
        <f t="shared" si="12"/>
        <v>0</v>
      </c>
    </row>
    <row r="154" spans="1:12" x14ac:dyDescent="0.25">
      <c r="A154" s="285">
        <v>133</v>
      </c>
      <c r="B154" s="248"/>
      <c r="C154" s="249"/>
      <c r="D154" s="248"/>
      <c r="E154" s="249"/>
      <c r="F154" s="250"/>
      <c r="G154" s="250"/>
      <c r="H154" s="276" t="b">
        <f t="shared" si="13"/>
        <v>1</v>
      </c>
      <c r="I154" s="276" t="b">
        <f t="shared" si="14"/>
        <v>1</v>
      </c>
      <c r="J154" s="276">
        <f t="shared" si="10"/>
        <v>0</v>
      </c>
      <c r="K154" s="276">
        <f t="shared" si="11"/>
        <v>0</v>
      </c>
      <c r="L154" s="276">
        <f t="shared" si="12"/>
        <v>0</v>
      </c>
    </row>
    <row r="155" spans="1:12" x14ac:dyDescent="0.25">
      <c r="A155" s="285">
        <v>134</v>
      </c>
      <c r="B155" s="248"/>
      <c r="C155" s="249"/>
      <c r="D155" s="248"/>
      <c r="E155" s="249"/>
      <c r="F155" s="250"/>
      <c r="G155" s="250"/>
      <c r="H155" s="276" t="b">
        <f t="shared" si="13"/>
        <v>1</v>
      </c>
      <c r="I155" s="276" t="b">
        <f t="shared" si="14"/>
        <v>1</v>
      </c>
      <c r="J155" s="276">
        <f t="shared" si="10"/>
        <v>0</v>
      </c>
      <c r="K155" s="276">
        <f t="shared" si="11"/>
        <v>0</v>
      </c>
      <c r="L155" s="276">
        <f t="shared" si="12"/>
        <v>0</v>
      </c>
    </row>
    <row r="156" spans="1:12" x14ac:dyDescent="0.25">
      <c r="A156" s="285">
        <v>135</v>
      </c>
      <c r="B156" s="248"/>
      <c r="C156" s="249"/>
      <c r="D156" s="248"/>
      <c r="E156" s="249"/>
      <c r="F156" s="250"/>
      <c r="G156" s="250"/>
      <c r="H156" s="276" t="b">
        <f t="shared" si="13"/>
        <v>1</v>
      </c>
      <c r="I156" s="276" t="b">
        <f t="shared" si="14"/>
        <v>1</v>
      </c>
      <c r="J156" s="276">
        <f t="shared" si="10"/>
        <v>0</v>
      </c>
      <c r="K156" s="276">
        <f t="shared" si="11"/>
        <v>0</v>
      </c>
      <c r="L156" s="276">
        <f t="shared" si="12"/>
        <v>0</v>
      </c>
    </row>
    <row r="157" spans="1:12" x14ac:dyDescent="0.25">
      <c r="A157" s="285">
        <v>136</v>
      </c>
      <c r="B157" s="248"/>
      <c r="C157" s="249"/>
      <c r="D157" s="248"/>
      <c r="E157" s="249"/>
      <c r="F157" s="250"/>
      <c r="G157" s="250"/>
      <c r="H157" s="276" t="b">
        <f t="shared" si="13"/>
        <v>1</v>
      </c>
      <c r="I157" s="276" t="b">
        <f t="shared" si="14"/>
        <v>1</v>
      </c>
      <c r="J157" s="276">
        <f t="shared" si="10"/>
        <v>0</v>
      </c>
      <c r="K157" s="276">
        <f t="shared" si="11"/>
        <v>0</v>
      </c>
      <c r="L157" s="276">
        <f t="shared" si="12"/>
        <v>0</v>
      </c>
    </row>
    <row r="158" spans="1:12" x14ac:dyDescent="0.25">
      <c r="A158" s="285">
        <v>137</v>
      </c>
      <c r="B158" s="248"/>
      <c r="C158" s="249"/>
      <c r="D158" s="248"/>
      <c r="E158" s="249"/>
      <c r="F158" s="250"/>
      <c r="G158" s="250"/>
      <c r="H158" s="276" t="b">
        <f t="shared" si="13"/>
        <v>1</v>
      </c>
      <c r="I158" s="276" t="b">
        <f t="shared" si="14"/>
        <v>1</v>
      </c>
      <c r="J158" s="276">
        <f t="shared" si="10"/>
        <v>0</v>
      </c>
      <c r="K158" s="276">
        <f t="shared" si="11"/>
        <v>0</v>
      </c>
      <c r="L158" s="276">
        <f t="shared" si="12"/>
        <v>0</v>
      </c>
    </row>
    <row r="159" spans="1:12" x14ac:dyDescent="0.25">
      <c r="A159" s="285">
        <v>138</v>
      </c>
      <c r="B159" s="248"/>
      <c r="C159" s="249"/>
      <c r="D159" s="248"/>
      <c r="E159" s="249"/>
      <c r="F159" s="250"/>
      <c r="G159" s="250"/>
      <c r="H159" s="276" t="b">
        <f t="shared" si="13"/>
        <v>1</v>
      </c>
      <c r="I159" s="276" t="b">
        <f t="shared" si="14"/>
        <v>1</v>
      </c>
      <c r="J159" s="276">
        <f t="shared" si="10"/>
        <v>0</v>
      </c>
      <c r="K159" s="276">
        <f t="shared" si="11"/>
        <v>0</v>
      </c>
      <c r="L159" s="276">
        <f t="shared" si="12"/>
        <v>0</v>
      </c>
    </row>
    <row r="160" spans="1:12" x14ac:dyDescent="0.25">
      <c r="A160" s="285">
        <v>139</v>
      </c>
      <c r="B160" s="248"/>
      <c r="C160" s="249"/>
      <c r="D160" s="248"/>
      <c r="E160" s="249"/>
      <c r="F160" s="250"/>
      <c r="G160" s="250"/>
      <c r="H160" s="276" t="b">
        <f t="shared" si="13"/>
        <v>1</v>
      </c>
      <c r="I160" s="276" t="b">
        <f t="shared" si="14"/>
        <v>1</v>
      </c>
      <c r="J160" s="276">
        <f t="shared" si="10"/>
        <v>0</v>
      </c>
      <c r="K160" s="276">
        <f t="shared" si="11"/>
        <v>0</v>
      </c>
      <c r="L160" s="276">
        <f t="shared" si="12"/>
        <v>0</v>
      </c>
    </row>
    <row r="161" spans="1:12" x14ac:dyDescent="0.25">
      <c r="A161" s="285">
        <v>140</v>
      </c>
      <c r="B161" s="248"/>
      <c r="C161" s="249"/>
      <c r="D161" s="248"/>
      <c r="E161" s="249"/>
      <c r="F161" s="250"/>
      <c r="G161" s="250"/>
      <c r="H161" s="276" t="b">
        <f t="shared" si="13"/>
        <v>1</v>
      </c>
      <c r="I161" s="276" t="b">
        <f t="shared" si="14"/>
        <v>1</v>
      </c>
      <c r="J161" s="276">
        <f t="shared" si="10"/>
        <v>0</v>
      </c>
      <c r="K161" s="276">
        <f t="shared" si="11"/>
        <v>0</v>
      </c>
      <c r="L161" s="276">
        <f t="shared" si="12"/>
        <v>0</v>
      </c>
    </row>
    <row r="162" spans="1:12" x14ac:dyDescent="0.25">
      <c r="A162" s="285">
        <v>141</v>
      </c>
      <c r="B162" s="248"/>
      <c r="C162" s="249"/>
      <c r="D162" s="248"/>
      <c r="E162" s="249"/>
      <c r="F162" s="250"/>
      <c r="G162" s="250"/>
      <c r="H162" s="276" t="b">
        <f t="shared" si="13"/>
        <v>1</v>
      </c>
      <c r="I162" s="276" t="b">
        <f t="shared" si="14"/>
        <v>1</v>
      </c>
      <c r="J162" s="276">
        <f t="shared" si="10"/>
        <v>0</v>
      </c>
      <c r="K162" s="276">
        <f t="shared" si="11"/>
        <v>0</v>
      </c>
      <c r="L162" s="276">
        <f t="shared" si="12"/>
        <v>0</v>
      </c>
    </row>
    <row r="163" spans="1:12" x14ac:dyDescent="0.25">
      <c r="A163" s="285">
        <v>142</v>
      </c>
      <c r="B163" s="248"/>
      <c r="C163" s="249"/>
      <c r="D163" s="248"/>
      <c r="E163" s="249"/>
      <c r="F163" s="250"/>
      <c r="G163" s="250"/>
      <c r="H163" s="276" t="b">
        <f t="shared" si="13"/>
        <v>1</v>
      </c>
      <c r="I163" s="276" t="b">
        <f t="shared" si="14"/>
        <v>1</v>
      </c>
      <c r="J163" s="276">
        <f t="shared" si="10"/>
        <v>0</v>
      </c>
      <c r="K163" s="276">
        <f t="shared" si="11"/>
        <v>0</v>
      </c>
      <c r="L163" s="276">
        <f t="shared" si="12"/>
        <v>0</v>
      </c>
    </row>
    <row r="164" spans="1:12" x14ac:dyDescent="0.25">
      <c r="A164" s="285">
        <v>143</v>
      </c>
      <c r="B164" s="248"/>
      <c r="C164" s="249"/>
      <c r="D164" s="248"/>
      <c r="E164" s="249"/>
      <c r="F164" s="250"/>
      <c r="G164" s="250"/>
      <c r="H164" s="276" t="b">
        <f t="shared" si="13"/>
        <v>1</v>
      </c>
      <c r="I164" s="276" t="b">
        <f t="shared" si="14"/>
        <v>1</v>
      </c>
      <c r="J164" s="276">
        <f t="shared" si="10"/>
        <v>0</v>
      </c>
      <c r="K164" s="276">
        <f t="shared" si="11"/>
        <v>0</v>
      </c>
      <c r="L164" s="276">
        <f t="shared" si="12"/>
        <v>0</v>
      </c>
    </row>
    <row r="165" spans="1:12" x14ac:dyDescent="0.25">
      <c r="A165" s="285">
        <v>144</v>
      </c>
      <c r="B165" s="248"/>
      <c r="C165" s="249"/>
      <c r="D165" s="248"/>
      <c r="E165" s="249"/>
      <c r="F165" s="250"/>
      <c r="G165" s="250"/>
      <c r="H165" s="276" t="b">
        <f t="shared" si="13"/>
        <v>1</v>
      </c>
      <c r="I165" s="276" t="b">
        <f t="shared" si="14"/>
        <v>1</v>
      </c>
      <c r="J165" s="276">
        <f t="shared" si="10"/>
        <v>0</v>
      </c>
      <c r="K165" s="276">
        <f t="shared" si="11"/>
        <v>0</v>
      </c>
      <c r="L165" s="276">
        <f t="shared" si="12"/>
        <v>0</v>
      </c>
    </row>
    <row r="166" spans="1:12" x14ac:dyDescent="0.25">
      <c r="A166" s="285">
        <v>145</v>
      </c>
      <c r="B166" s="248"/>
      <c r="C166" s="249"/>
      <c r="D166" s="248"/>
      <c r="E166" s="249"/>
      <c r="F166" s="250"/>
      <c r="G166" s="250"/>
      <c r="H166" s="276" t="b">
        <f t="shared" si="13"/>
        <v>1</v>
      </c>
      <c r="I166" s="276" t="b">
        <f t="shared" si="14"/>
        <v>1</v>
      </c>
      <c r="J166" s="276">
        <f t="shared" si="10"/>
        <v>0</v>
      </c>
      <c r="K166" s="276">
        <f t="shared" si="11"/>
        <v>0</v>
      </c>
      <c r="L166" s="276">
        <f t="shared" si="12"/>
        <v>0</v>
      </c>
    </row>
    <row r="167" spans="1:12" x14ac:dyDescent="0.25">
      <c r="A167" s="285">
        <v>146</v>
      </c>
      <c r="B167" s="248"/>
      <c r="C167" s="249"/>
      <c r="D167" s="248"/>
      <c r="E167" s="249"/>
      <c r="F167" s="250"/>
      <c r="G167" s="250"/>
      <c r="H167" s="276" t="b">
        <f t="shared" si="13"/>
        <v>1</v>
      </c>
      <c r="I167" s="276" t="b">
        <f t="shared" si="14"/>
        <v>1</v>
      </c>
      <c r="J167" s="276">
        <f t="shared" si="10"/>
        <v>0</v>
      </c>
      <c r="K167" s="276">
        <f t="shared" si="11"/>
        <v>0</v>
      </c>
      <c r="L167" s="276">
        <f t="shared" si="12"/>
        <v>0</v>
      </c>
    </row>
    <row r="168" spans="1:12" x14ac:dyDescent="0.25">
      <c r="A168" s="285">
        <v>147</v>
      </c>
      <c r="B168" s="248"/>
      <c r="C168" s="249"/>
      <c r="D168" s="248"/>
      <c r="E168" s="249"/>
      <c r="F168" s="250"/>
      <c r="G168" s="250"/>
      <c r="H168" s="276" t="b">
        <f t="shared" si="13"/>
        <v>1</v>
      </c>
      <c r="I168" s="276" t="b">
        <f t="shared" si="14"/>
        <v>1</v>
      </c>
      <c r="J168" s="276">
        <f t="shared" si="10"/>
        <v>0</v>
      </c>
      <c r="K168" s="276">
        <f t="shared" si="11"/>
        <v>0</v>
      </c>
      <c r="L168" s="276">
        <f t="shared" si="12"/>
        <v>0</v>
      </c>
    </row>
    <row r="169" spans="1:12" x14ac:dyDescent="0.25">
      <c r="A169" s="285">
        <v>148</v>
      </c>
      <c r="B169" s="248"/>
      <c r="C169" s="249"/>
      <c r="D169" s="248"/>
      <c r="E169" s="249"/>
      <c r="F169" s="250"/>
      <c r="G169" s="250"/>
      <c r="H169" s="276" t="b">
        <f t="shared" si="13"/>
        <v>1</v>
      </c>
      <c r="I169" s="276" t="b">
        <f t="shared" si="14"/>
        <v>1</v>
      </c>
      <c r="J169" s="276">
        <f t="shared" si="10"/>
        <v>0</v>
      </c>
      <c r="K169" s="276">
        <f t="shared" si="11"/>
        <v>0</v>
      </c>
      <c r="L169" s="276">
        <f t="shared" si="12"/>
        <v>0</v>
      </c>
    </row>
    <row r="170" spans="1:12" x14ac:dyDescent="0.25">
      <c r="A170" s="285">
        <v>149</v>
      </c>
      <c r="B170" s="248"/>
      <c r="C170" s="249"/>
      <c r="D170" s="248"/>
      <c r="E170" s="249"/>
      <c r="F170" s="250"/>
      <c r="G170" s="250"/>
      <c r="H170" s="276" t="b">
        <f t="shared" si="13"/>
        <v>1</v>
      </c>
      <c r="I170" s="276" t="b">
        <f t="shared" si="14"/>
        <v>1</v>
      </c>
      <c r="J170" s="276">
        <f t="shared" si="10"/>
        <v>0</v>
      </c>
      <c r="K170" s="276">
        <f t="shared" si="11"/>
        <v>0</v>
      </c>
      <c r="L170" s="276">
        <f t="shared" si="12"/>
        <v>0</v>
      </c>
    </row>
    <row r="171" spans="1:12" x14ac:dyDescent="0.25">
      <c r="A171" s="285">
        <v>150</v>
      </c>
      <c r="B171" s="248"/>
      <c r="C171" s="249"/>
      <c r="D171" s="248"/>
      <c r="E171" s="249"/>
      <c r="F171" s="250"/>
      <c r="G171" s="250"/>
      <c r="H171" s="276" t="b">
        <f t="shared" si="13"/>
        <v>1</v>
      </c>
      <c r="I171" s="276" t="b">
        <f t="shared" si="14"/>
        <v>1</v>
      </c>
      <c r="J171" s="276">
        <f t="shared" si="10"/>
        <v>0</v>
      </c>
      <c r="K171" s="276">
        <f t="shared" si="11"/>
        <v>0</v>
      </c>
      <c r="L171" s="276">
        <f t="shared" si="12"/>
        <v>0</v>
      </c>
    </row>
    <row r="172" spans="1:12" x14ac:dyDescent="0.25">
      <c r="A172" s="285">
        <v>151</v>
      </c>
      <c r="B172" s="248"/>
      <c r="C172" s="249"/>
      <c r="D172" s="248"/>
      <c r="E172" s="249"/>
      <c r="F172" s="250"/>
      <c r="G172" s="250"/>
      <c r="H172" s="276" t="b">
        <f t="shared" si="13"/>
        <v>1</v>
      </c>
      <c r="I172" s="276" t="b">
        <f t="shared" si="14"/>
        <v>1</v>
      </c>
      <c r="J172" s="276">
        <f t="shared" si="10"/>
        <v>0</v>
      </c>
      <c r="K172" s="276">
        <f t="shared" si="11"/>
        <v>0</v>
      </c>
      <c r="L172" s="276">
        <f t="shared" si="12"/>
        <v>0</v>
      </c>
    </row>
    <row r="173" spans="1:12" x14ac:dyDescent="0.25">
      <c r="A173" s="285">
        <v>152</v>
      </c>
      <c r="B173" s="248"/>
      <c r="C173" s="249"/>
      <c r="D173" s="248"/>
      <c r="E173" s="249"/>
      <c r="F173" s="250"/>
      <c r="G173" s="250"/>
      <c r="H173" s="276" t="b">
        <f t="shared" si="13"/>
        <v>1</v>
      </c>
      <c r="I173" s="276" t="b">
        <f t="shared" si="14"/>
        <v>1</v>
      </c>
      <c r="J173" s="276">
        <f t="shared" si="10"/>
        <v>0</v>
      </c>
      <c r="K173" s="276">
        <f t="shared" si="11"/>
        <v>0</v>
      </c>
      <c r="L173" s="276">
        <f t="shared" si="12"/>
        <v>0</v>
      </c>
    </row>
    <row r="174" spans="1:12" x14ac:dyDescent="0.25">
      <c r="A174" s="285">
        <v>153</v>
      </c>
      <c r="B174" s="248"/>
      <c r="C174" s="249"/>
      <c r="D174" s="248"/>
      <c r="E174" s="249"/>
      <c r="F174" s="250"/>
      <c r="G174" s="250"/>
      <c r="H174" s="276" t="b">
        <f t="shared" si="13"/>
        <v>1</v>
      </c>
      <c r="I174" s="276" t="b">
        <f t="shared" si="14"/>
        <v>1</v>
      </c>
      <c r="J174" s="276">
        <f t="shared" si="10"/>
        <v>0</v>
      </c>
      <c r="K174" s="276">
        <f t="shared" si="11"/>
        <v>0</v>
      </c>
      <c r="L174" s="276">
        <f t="shared" si="12"/>
        <v>0</v>
      </c>
    </row>
    <row r="175" spans="1:12" x14ac:dyDescent="0.25">
      <c r="A175" s="285">
        <v>154</v>
      </c>
      <c r="B175" s="248"/>
      <c r="C175" s="249"/>
      <c r="D175" s="248"/>
      <c r="E175" s="249"/>
      <c r="F175" s="250"/>
      <c r="G175" s="250"/>
      <c r="H175" s="276" t="b">
        <f t="shared" si="13"/>
        <v>1</v>
      </c>
      <c r="I175" s="276" t="b">
        <f t="shared" si="14"/>
        <v>1</v>
      </c>
      <c r="J175" s="276">
        <f t="shared" si="10"/>
        <v>0</v>
      </c>
      <c r="K175" s="276">
        <f t="shared" si="11"/>
        <v>0</v>
      </c>
      <c r="L175" s="276">
        <f t="shared" si="12"/>
        <v>0</v>
      </c>
    </row>
    <row r="176" spans="1:12" x14ac:dyDescent="0.25">
      <c r="A176" s="285">
        <v>155</v>
      </c>
      <c r="B176" s="248"/>
      <c r="C176" s="249"/>
      <c r="D176" s="248"/>
      <c r="E176" s="249"/>
      <c r="F176" s="250"/>
      <c r="G176" s="250"/>
      <c r="H176" s="276" t="b">
        <f t="shared" si="13"/>
        <v>1</v>
      </c>
      <c r="I176" s="276" t="b">
        <f t="shared" si="14"/>
        <v>1</v>
      </c>
      <c r="J176" s="276">
        <f t="shared" si="10"/>
        <v>0</v>
      </c>
      <c r="K176" s="276">
        <f t="shared" si="11"/>
        <v>0</v>
      </c>
      <c r="L176" s="276">
        <f t="shared" si="12"/>
        <v>0</v>
      </c>
    </row>
    <row r="177" spans="1:12" x14ac:dyDescent="0.25">
      <c r="A177" s="285">
        <v>156</v>
      </c>
      <c r="B177" s="248"/>
      <c r="C177" s="249"/>
      <c r="D177" s="248"/>
      <c r="E177" s="249"/>
      <c r="F177" s="250"/>
      <c r="G177" s="250"/>
      <c r="H177" s="276" t="b">
        <f t="shared" si="13"/>
        <v>1</v>
      </c>
      <c r="I177" s="276" t="b">
        <f t="shared" si="14"/>
        <v>1</v>
      </c>
      <c r="J177" s="276">
        <f t="shared" si="10"/>
        <v>0</v>
      </c>
      <c r="K177" s="276">
        <f t="shared" si="11"/>
        <v>0</v>
      </c>
      <c r="L177" s="276">
        <f t="shared" si="12"/>
        <v>0</v>
      </c>
    </row>
    <row r="178" spans="1:12" x14ac:dyDescent="0.25">
      <c r="A178" s="285">
        <v>157</v>
      </c>
      <c r="B178" s="248"/>
      <c r="C178" s="249"/>
      <c r="D178" s="248"/>
      <c r="E178" s="249"/>
      <c r="F178" s="250"/>
      <c r="G178" s="250"/>
      <c r="H178" s="276" t="b">
        <f t="shared" si="13"/>
        <v>1</v>
      </c>
      <c r="I178" s="276" t="b">
        <f t="shared" si="14"/>
        <v>1</v>
      </c>
      <c r="J178" s="276">
        <f t="shared" si="10"/>
        <v>0</v>
      </c>
      <c r="K178" s="276">
        <f t="shared" si="11"/>
        <v>0</v>
      </c>
      <c r="L178" s="276">
        <f t="shared" si="12"/>
        <v>0</v>
      </c>
    </row>
    <row r="179" spans="1:12" x14ac:dyDescent="0.25">
      <c r="A179" s="285">
        <v>158</v>
      </c>
      <c r="B179" s="248"/>
      <c r="C179" s="249"/>
      <c r="D179" s="248"/>
      <c r="E179" s="249"/>
      <c r="F179" s="250"/>
      <c r="G179" s="250"/>
      <c r="H179" s="276" t="b">
        <f t="shared" si="13"/>
        <v>1</v>
      </c>
      <c r="I179" s="276" t="b">
        <f t="shared" si="14"/>
        <v>1</v>
      </c>
      <c r="J179" s="276">
        <f t="shared" si="10"/>
        <v>0</v>
      </c>
      <c r="K179" s="276">
        <f t="shared" si="11"/>
        <v>0</v>
      </c>
      <c r="L179" s="276">
        <f t="shared" si="12"/>
        <v>0</v>
      </c>
    </row>
    <row r="180" spans="1:12" x14ac:dyDescent="0.25">
      <c r="A180" s="285">
        <v>159</v>
      </c>
      <c r="B180" s="248"/>
      <c r="C180" s="249"/>
      <c r="D180" s="248"/>
      <c r="E180" s="249"/>
      <c r="F180" s="250"/>
      <c r="G180" s="250"/>
      <c r="H180" s="276" t="b">
        <f t="shared" si="13"/>
        <v>1</v>
      </c>
      <c r="I180" s="276" t="b">
        <f t="shared" si="14"/>
        <v>1</v>
      </c>
      <c r="J180" s="276">
        <f t="shared" si="10"/>
        <v>0</v>
      </c>
      <c r="K180" s="276">
        <f t="shared" si="11"/>
        <v>0</v>
      </c>
      <c r="L180" s="276">
        <f t="shared" si="12"/>
        <v>0</v>
      </c>
    </row>
    <row r="181" spans="1:12" x14ac:dyDescent="0.25">
      <c r="A181" s="285">
        <v>160</v>
      </c>
      <c r="B181" s="248"/>
      <c r="C181" s="249"/>
      <c r="D181" s="248"/>
      <c r="E181" s="249"/>
      <c r="F181" s="250"/>
      <c r="G181" s="250"/>
      <c r="H181" s="276" t="b">
        <f t="shared" si="13"/>
        <v>1</v>
      </c>
      <c r="I181" s="276" t="b">
        <f t="shared" si="14"/>
        <v>1</v>
      </c>
      <c r="J181" s="276">
        <f t="shared" si="10"/>
        <v>0</v>
      </c>
      <c r="K181" s="276">
        <f t="shared" si="11"/>
        <v>0</v>
      </c>
      <c r="L181" s="276">
        <f t="shared" si="12"/>
        <v>0</v>
      </c>
    </row>
    <row r="182" spans="1:12" x14ac:dyDescent="0.25">
      <c r="A182" s="285">
        <v>161</v>
      </c>
      <c r="B182" s="248"/>
      <c r="C182" s="249"/>
      <c r="D182" s="248"/>
      <c r="E182" s="249"/>
      <c r="F182" s="250"/>
      <c r="G182" s="250"/>
      <c r="H182" s="276" t="b">
        <f t="shared" si="13"/>
        <v>1</v>
      </c>
      <c r="I182" s="276" t="b">
        <f t="shared" si="14"/>
        <v>1</v>
      </c>
      <c r="J182" s="276">
        <f t="shared" si="10"/>
        <v>0</v>
      </c>
      <c r="K182" s="276">
        <f t="shared" si="11"/>
        <v>0</v>
      </c>
      <c r="L182" s="276">
        <f t="shared" si="12"/>
        <v>0</v>
      </c>
    </row>
    <row r="183" spans="1:12" x14ac:dyDescent="0.25">
      <c r="A183" s="285">
        <v>162</v>
      </c>
      <c r="B183" s="248"/>
      <c r="C183" s="249"/>
      <c r="D183" s="248"/>
      <c r="E183" s="249"/>
      <c r="F183" s="250"/>
      <c r="G183" s="250"/>
      <c r="H183" s="276" t="b">
        <f t="shared" si="13"/>
        <v>1</v>
      </c>
      <c r="I183" s="276" t="b">
        <f t="shared" si="14"/>
        <v>1</v>
      </c>
      <c r="J183" s="276">
        <f t="shared" si="10"/>
        <v>0</v>
      </c>
      <c r="K183" s="276">
        <f t="shared" si="11"/>
        <v>0</v>
      </c>
      <c r="L183" s="276">
        <f t="shared" si="12"/>
        <v>0</v>
      </c>
    </row>
    <row r="184" spans="1:12" x14ac:dyDescent="0.25">
      <c r="A184" s="285">
        <v>163</v>
      </c>
      <c r="B184" s="248"/>
      <c r="C184" s="249"/>
      <c r="D184" s="248"/>
      <c r="E184" s="249"/>
      <c r="F184" s="250"/>
      <c r="G184" s="250"/>
      <c r="H184" s="276" t="b">
        <f t="shared" si="13"/>
        <v>1</v>
      </c>
      <c r="I184" s="276" t="b">
        <f t="shared" si="14"/>
        <v>1</v>
      </c>
      <c r="J184" s="276">
        <f t="shared" si="10"/>
        <v>0</v>
      </c>
      <c r="K184" s="276">
        <f t="shared" si="11"/>
        <v>0</v>
      </c>
      <c r="L184" s="276">
        <f t="shared" si="12"/>
        <v>0</v>
      </c>
    </row>
    <row r="185" spans="1:12" x14ac:dyDescent="0.25">
      <c r="A185" s="285">
        <v>164</v>
      </c>
      <c r="B185" s="248"/>
      <c r="C185" s="249"/>
      <c r="D185" s="248"/>
      <c r="E185" s="249"/>
      <c r="F185" s="250"/>
      <c r="G185" s="250"/>
      <c r="H185" s="276" t="b">
        <f t="shared" si="13"/>
        <v>1</v>
      </c>
      <c r="I185" s="276" t="b">
        <f t="shared" si="14"/>
        <v>1</v>
      </c>
      <c r="J185" s="276">
        <f t="shared" si="10"/>
        <v>0</v>
      </c>
      <c r="K185" s="276">
        <f t="shared" si="11"/>
        <v>0</v>
      </c>
      <c r="L185" s="276">
        <f t="shared" si="12"/>
        <v>0</v>
      </c>
    </row>
    <row r="186" spans="1:12" x14ac:dyDescent="0.25">
      <c r="A186" s="285">
        <v>165</v>
      </c>
      <c r="B186" s="248"/>
      <c r="C186" s="249"/>
      <c r="D186" s="248"/>
      <c r="E186" s="249"/>
      <c r="F186" s="250"/>
      <c r="G186" s="250"/>
      <c r="H186" s="276" t="b">
        <f t="shared" si="13"/>
        <v>1</v>
      </c>
      <c r="I186" s="276" t="b">
        <f t="shared" si="14"/>
        <v>1</v>
      </c>
      <c r="J186" s="276">
        <f t="shared" si="10"/>
        <v>0</v>
      </c>
      <c r="K186" s="276">
        <f t="shared" si="11"/>
        <v>0</v>
      </c>
      <c r="L186" s="276">
        <f t="shared" si="12"/>
        <v>0</v>
      </c>
    </row>
    <row r="187" spans="1:12" x14ac:dyDescent="0.25">
      <c r="A187" s="285">
        <v>166</v>
      </c>
      <c r="B187" s="248"/>
      <c r="C187" s="249"/>
      <c r="D187" s="248"/>
      <c r="E187" s="249"/>
      <c r="F187" s="250"/>
      <c r="G187" s="250"/>
      <c r="H187" s="276" t="b">
        <f t="shared" si="13"/>
        <v>1</v>
      </c>
      <c r="I187" s="276" t="b">
        <f t="shared" si="14"/>
        <v>1</v>
      </c>
      <c r="J187" s="276">
        <f t="shared" si="10"/>
        <v>0</v>
      </c>
      <c r="K187" s="276">
        <f t="shared" si="11"/>
        <v>0</v>
      </c>
      <c r="L187" s="276">
        <f t="shared" si="12"/>
        <v>0</v>
      </c>
    </row>
    <row r="188" spans="1:12" x14ac:dyDescent="0.25">
      <c r="A188" s="285">
        <v>167</v>
      </c>
      <c r="B188" s="248"/>
      <c r="C188" s="249"/>
      <c r="D188" s="248"/>
      <c r="E188" s="249"/>
      <c r="F188" s="250"/>
      <c r="G188" s="250"/>
      <c r="H188" s="276" t="b">
        <f t="shared" si="13"/>
        <v>1</v>
      </c>
      <c r="I188" s="276" t="b">
        <f t="shared" si="14"/>
        <v>1</v>
      </c>
      <c r="J188" s="276">
        <f t="shared" si="10"/>
        <v>0</v>
      </c>
      <c r="K188" s="276">
        <f t="shared" si="11"/>
        <v>0</v>
      </c>
      <c r="L188" s="276">
        <f t="shared" si="12"/>
        <v>0</v>
      </c>
    </row>
    <row r="189" spans="1:12" x14ac:dyDescent="0.25">
      <c r="A189" s="285">
        <v>168</v>
      </c>
      <c r="B189" s="248"/>
      <c r="C189" s="249"/>
      <c r="D189" s="248"/>
      <c r="E189" s="249"/>
      <c r="F189" s="250"/>
      <c r="G189" s="250"/>
      <c r="H189" s="276" t="b">
        <f t="shared" si="13"/>
        <v>1</v>
      </c>
      <c r="I189" s="276" t="b">
        <f t="shared" si="14"/>
        <v>1</v>
      </c>
      <c r="J189" s="276">
        <f t="shared" si="10"/>
        <v>0</v>
      </c>
      <c r="K189" s="276">
        <f t="shared" si="11"/>
        <v>0</v>
      </c>
      <c r="L189" s="276">
        <f t="shared" si="12"/>
        <v>0</v>
      </c>
    </row>
    <row r="190" spans="1:12" x14ac:dyDescent="0.25">
      <c r="A190" s="285">
        <v>169</v>
      </c>
      <c r="B190" s="248"/>
      <c r="C190" s="249"/>
      <c r="D190" s="248"/>
      <c r="E190" s="249"/>
      <c r="F190" s="250"/>
      <c r="G190" s="250"/>
      <c r="H190" s="276" t="b">
        <f t="shared" si="13"/>
        <v>1</v>
      </c>
      <c r="I190" s="276" t="b">
        <f t="shared" si="14"/>
        <v>1</v>
      </c>
      <c r="J190" s="276">
        <f t="shared" si="10"/>
        <v>0</v>
      </c>
      <c r="K190" s="276">
        <f t="shared" si="11"/>
        <v>0</v>
      </c>
      <c r="L190" s="276">
        <f t="shared" si="12"/>
        <v>0</v>
      </c>
    </row>
    <row r="191" spans="1:12" x14ac:dyDescent="0.25">
      <c r="A191" s="285">
        <v>170</v>
      </c>
      <c r="B191" s="248"/>
      <c r="C191" s="249"/>
      <c r="D191" s="248"/>
      <c r="E191" s="249"/>
      <c r="F191" s="250"/>
      <c r="G191" s="250"/>
      <c r="H191" s="276" t="b">
        <f t="shared" si="13"/>
        <v>1</v>
      </c>
      <c r="I191" s="276" t="b">
        <f t="shared" si="14"/>
        <v>1</v>
      </c>
      <c r="J191" s="276">
        <f t="shared" si="10"/>
        <v>0</v>
      </c>
      <c r="K191" s="276">
        <f t="shared" si="11"/>
        <v>0</v>
      </c>
      <c r="L191" s="276">
        <f t="shared" si="12"/>
        <v>0</v>
      </c>
    </row>
    <row r="192" spans="1:12" x14ac:dyDescent="0.25">
      <c r="A192" s="285">
        <v>171</v>
      </c>
      <c r="B192" s="248"/>
      <c r="C192" s="249"/>
      <c r="D192" s="248"/>
      <c r="E192" s="249"/>
      <c r="F192" s="250"/>
      <c r="G192" s="250"/>
      <c r="H192" s="276" t="b">
        <f t="shared" si="13"/>
        <v>1</v>
      </c>
      <c r="I192" s="276" t="b">
        <f t="shared" si="14"/>
        <v>1</v>
      </c>
      <c r="J192" s="276">
        <f t="shared" si="10"/>
        <v>0</v>
      </c>
      <c r="K192" s="276">
        <f t="shared" si="11"/>
        <v>0</v>
      </c>
      <c r="L192" s="276">
        <f t="shared" si="12"/>
        <v>0</v>
      </c>
    </row>
    <row r="193" spans="1:12" x14ac:dyDescent="0.25">
      <c r="A193" s="285">
        <v>172</v>
      </c>
      <c r="B193" s="248"/>
      <c r="C193" s="249"/>
      <c r="D193" s="248"/>
      <c r="E193" s="249"/>
      <c r="F193" s="250"/>
      <c r="G193" s="250"/>
      <c r="H193" s="276" t="b">
        <f t="shared" si="13"/>
        <v>1</v>
      </c>
      <c r="I193" s="276" t="b">
        <f t="shared" si="14"/>
        <v>1</v>
      </c>
      <c r="J193" s="276">
        <f t="shared" si="10"/>
        <v>0</v>
      </c>
      <c r="K193" s="276">
        <f t="shared" si="11"/>
        <v>0</v>
      </c>
      <c r="L193" s="276">
        <f t="shared" si="12"/>
        <v>0</v>
      </c>
    </row>
    <row r="194" spans="1:12" x14ac:dyDescent="0.25">
      <c r="A194" s="285">
        <v>173</v>
      </c>
      <c r="B194" s="248"/>
      <c r="C194" s="249"/>
      <c r="D194" s="248"/>
      <c r="E194" s="249"/>
      <c r="F194" s="250"/>
      <c r="G194" s="250"/>
      <c r="H194" s="276" t="b">
        <f t="shared" si="13"/>
        <v>1</v>
      </c>
      <c r="I194" s="276" t="b">
        <f t="shared" si="14"/>
        <v>1</v>
      </c>
      <c r="J194" s="276">
        <f t="shared" si="10"/>
        <v>0</v>
      </c>
      <c r="K194" s="276">
        <f t="shared" si="11"/>
        <v>0</v>
      </c>
      <c r="L194" s="276">
        <f t="shared" si="12"/>
        <v>0</v>
      </c>
    </row>
    <row r="195" spans="1:12" x14ac:dyDescent="0.25">
      <c r="A195" s="285">
        <v>174</v>
      </c>
      <c r="B195" s="248"/>
      <c r="C195" s="249"/>
      <c r="D195" s="248"/>
      <c r="E195" s="249"/>
      <c r="F195" s="250"/>
      <c r="G195" s="250"/>
      <c r="H195" s="276" t="b">
        <f t="shared" si="13"/>
        <v>1</v>
      </c>
      <c r="I195" s="276" t="b">
        <f t="shared" si="14"/>
        <v>1</v>
      </c>
      <c r="J195" s="276">
        <f t="shared" si="10"/>
        <v>0</v>
      </c>
      <c r="K195" s="276">
        <f t="shared" si="11"/>
        <v>0</v>
      </c>
      <c r="L195" s="276">
        <f t="shared" si="12"/>
        <v>0</v>
      </c>
    </row>
    <row r="196" spans="1:12" x14ac:dyDescent="0.25">
      <c r="A196" s="285">
        <v>175</v>
      </c>
      <c r="B196" s="248"/>
      <c r="C196" s="249"/>
      <c r="D196" s="248"/>
      <c r="E196" s="249"/>
      <c r="F196" s="250"/>
      <c r="G196" s="250"/>
      <c r="H196" s="276" t="b">
        <f t="shared" si="13"/>
        <v>1</v>
      </c>
      <c r="I196" s="276" t="b">
        <f t="shared" si="14"/>
        <v>1</v>
      </c>
      <c r="J196" s="276">
        <f t="shared" si="10"/>
        <v>0</v>
      </c>
      <c r="K196" s="276">
        <f t="shared" si="11"/>
        <v>0</v>
      </c>
      <c r="L196" s="276">
        <f t="shared" si="12"/>
        <v>0</v>
      </c>
    </row>
    <row r="197" spans="1:12" x14ac:dyDescent="0.25">
      <c r="A197" s="285">
        <v>176</v>
      </c>
      <c r="B197" s="248"/>
      <c r="C197" s="249"/>
      <c r="D197" s="248"/>
      <c r="E197" s="249"/>
      <c r="F197" s="250"/>
      <c r="G197" s="250"/>
      <c r="H197" s="276" t="b">
        <f t="shared" si="13"/>
        <v>1</v>
      </c>
      <c r="I197" s="276" t="b">
        <f t="shared" si="14"/>
        <v>1</v>
      </c>
      <c r="J197" s="276">
        <f t="shared" si="10"/>
        <v>0</v>
      </c>
      <c r="K197" s="276">
        <f t="shared" si="11"/>
        <v>0</v>
      </c>
      <c r="L197" s="276">
        <f t="shared" si="12"/>
        <v>0</v>
      </c>
    </row>
    <row r="198" spans="1:12" x14ac:dyDescent="0.25">
      <c r="A198" s="285">
        <v>177</v>
      </c>
      <c r="B198" s="248"/>
      <c r="C198" s="249"/>
      <c r="D198" s="248"/>
      <c r="E198" s="249"/>
      <c r="F198" s="250"/>
      <c r="G198" s="250"/>
      <c r="H198" s="276" t="b">
        <f t="shared" si="13"/>
        <v>1</v>
      </c>
      <c r="I198" s="276" t="b">
        <f t="shared" si="14"/>
        <v>1</v>
      </c>
      <c r="J198" s="276">
        <f t="shared" si="10"/>
        <v>0</v>
      </c>
      <c r="K198" s="276">
        <f t="shared" si="11"/>
        <v>0</v>
      </c>
      <c r="L198" s="276">
        <f t="shared" si="12"/>
        <v>0</v>
      </c>
    </row>
    <row r="199" spans="1:12" x14ac:dyDescent="0.25">
      <c r="A199" s="285">
        <v>178</v>
      </c>
      <c r="B199" s="248"/>
      <c r="C199" s="249"/>
      <c r="D199" s="248"/>
      <c r="E199" s="249"/>
      <c r="F199" s="250"/>
      <c r="G199" s="250"/>
      <c r="H199" s="276" t="b">
        <f t="shared" si="13"/>
        <v>1</v>
      </c>
      <c r="I199" s="276" t="b">
        <f t="shared" si="14"/>
        <v>1</v>
      </c>
      <c r="J199" s="276">
        <f t="shared" si="10"/>
        <v>0</v>
      </c>
      <c r="K199" s="276">
        <f t="shared" si="11"/>
        <v>0</v>
      </c>
      <c r="L199" s="276">
        <f t="shared" si="12"/>
        <v>0</v>
      </c>
    </row>
    <row r="200" spans="1:12" x14ac:dyDescent="0.25">
      <c r="A200" s="285">
        <v>179</v>
      </c>
      <c r="B200" s="248"/>
      <c r="C200" s="249"/>
      <c r="D200" s="248"/>
      <c r="E200" s="249"/>
      <c r="F200" s="250"/>
      <c r="G200" s="250"/>
      <c r="H200" s="276" t="b">
        <f t="shared" si="13"/>
        <v>1</v>
      </c>
      <c r="I200" s="276" t="b">
        <f t="shared" si="14"/>
        <v>1</v>
      </c>
      <c r="J200" s="276">
        <f t="shared" si="10"/>
        <v>0</v>
      </c>
      <c r="K200" s="276">
        <f t="shared" si="11"/>
        <v>0</v>
      </c>
      <c r="L200" s="276">
        <f t="shared" si="12"/>
        <v>0</v>
      </c>
    </row>
    <row r="201" spans="1:12" x14ac:dyDescent="0.25">
      <c r="A201" s="285">
        <v>180</v>
      </c>
      <c r="B201" s="248"/>
      <c r="C201" s="249"/>
      <c r="D201" s="248"/>
      <c r="E201" s="249"/>
      <c r="F201" s="250"/>
      <c r="G201" s="250"/>
      <c r="H201" s="276" t="b">
        <f t="shared" si="13"/>
        <v>1</v>
      </c>
      <c r="I201" s="276" t="b">
        <f t="shared" si="14"/>
        <v>1</v>
      </c>
      <c r="J201" s="276">
        <f t="shared" si="10"/>
        <v>0</v>
      </c>
      <c r="K201" s="276">
        <f t="shared" si="11"/>
        <v>0</v>
      </c>
      <c r="L201" s="276">
        <f t="shared" si="12"/>
        <v>0</v>
      </c>
    </row>
    <row r="202" spans="1:12" x14ac:dyDescent="0.25">
      <c r="A202" s="285">
        <v>181</v>
      </c>
      <c r="B202" s="248"/>
      <c r="C202" s="249"/>
      <c r="D202" s="248"/>
      <c r="E202" s="249"/>
      <c r="F202" s="250"/>
      <c r="G202" s="250"/>
      <c r="H202" s="276" t="b">
        <f t="shared" si="13"/>
        <v>1</v>
      </c>
      <c r="I202" s="276" t="b">
        <f t="shared" si="14"/>
        <v>1</v>
      </c>
      <c r="J202" s="276">
        <f t="shared" si="10"/>
        <v>0</v>
      </c>
      <c r="K202" s="276">
        <f t="shared" si="11"/>
        <v>0</v>
      </c>
      <c r="L202" s="276">
        <f t="shared" si="12"/>
        <v>0</v>
      </c>
    </row>
    <row r="203" spans="1:12" x14ac:dyDescent="0.25">
      <c r="A203" s="285">
        <v>182</v>
      </c>
      <c r="B203" s="248"/>
      <c r="C203" s="249"/>
      <c r="D203" s="248"/>
      <c r="E203" s="249"/>
      <c r="F203" s="250"/>
      <c r="G203" s="250"/>
      <c r="H203" s="276" t="b">
        <f t="shared" si="13"/>
        <v>1</v>
      </c>
      <c r="I203" s="276" t="b">
        <f t="shared" si="14"/>
        <v>1</v>
      </c>
      <c r="J203" s="276">
        <f t="shared" si="10"/>
        <v>0</v>
      </c>
      <c r="K203" s="276">
        <f t="shared" si="11"/>
        <v>0</v>
      </c>
      <c r="L203" s="276">
        <f t="shared" si="12"/>
        <v>0</v>
      </c>
    </row>
    <row r="204" spans="1:12" x14ac:dyDescent="0.25">
      <c r="A204" s="285">
        <v>183</v>
      </c>
      <c r="B204" s="248"/>
      <c r="C204" s="249"/>
      <c r="D204" s="248"/>
      <c r="E204" s="249"/>
      <c r="F204" s="250"/>
      <c r="G204" s="250"/>
      <c r="H204" s="276" t="b">
        <f t="shared" si="13"/>
        <v>1</v>
      </c>
      <c r="I204" s="276" t="b">
        <f t="shared" si="14"/>
        <v>1</v>
      </c>
      <c r="J204" s="276">
        <f t="shared" si="10"/>
        <v>0</v>
      </c>
      <c r="K204" s="276">
        <f t="shared" si="11"/>
        <v>0</v>
      </c>
      <c r="L204" s="276">
        <f t="shared" si="12"/>
        <v>0</v>
      </c>
    </row>
    <row r="205" spans="1:12" x14ac:dyDescent="0.25">
      <c r="A205" s="285">
        <v>184</v>
      </c>
      <c r="B205" s="248"/>
      <c r="C205" s="249"/>
      <c r="D205" s="248"/>
      <c r="E205" s="249"/>
      <c r="F205" s="250"/>
      <c r="G205" s="250"/>
      <c r="H205" s="276" t="b">
        <f t="shared" si="13"/>
        <v>1</v>
      </c>
      <c r="I205" s="276" t="b">
        <f t="shared" si="14"/>
        <v>1</v>
      </c>
      <c r="J205" s="276">
        <f t="shared" si="10"/>
        <v>0</v>
      </c>
      <c r="K205" s="276">
        <f t="shared" si="11"/>
        <v>0</v>
      </c>
      <c r="L205" s="276">
        <f t="shared" si="12"/>
        <v>0</v>
      </c>
    </row>
    <row r="206" spans="1:12" x14ac:dyDescent="0.25">
      <c r="A206" s="285">
        <v>185</v>
      </c>
      <c r="B206" s="248"/>
      <c r="C206" s="249"/>
      <c r="D206" s="248"/>
      <c r="E206" s="249"/>
      <c r="F206" s="250"/>
      <c r="G206" s="250"/>
      <c r="H206" s="276" t="b">
        <f t="shared" si="13"/>
        <v>1</v>
      </c>
      <c r="I206" s="276" t="b">
        <f t="shared" si="14"/>
        <v>1</v>
      </c>
      <c r="J206" s="276">
        <f t="shared" si="10"/>
        <v>0</v>
      </c>
      <c r="K206" s="276">
        <f t="shared" si="11"/>
        <v>0</v>
      </c>
      <c r="L206" s="276">
        <f t="shared" si="12"/>
        <v>0</v>
      </c>
    </row>
    <row r="207" spans="1:12" x14ac:dyDescent="0.25">
      <c r="A207" s="285">
        <v>186</v>
      </c>
      <c r="B207" s="248"/>
      <c r="C207" s="249"/>
      <c r="D207" s="248"/>
      <c r="E207" s="249"/>
      <c r="F207" s="250"/>
      <c r="G207" s="250"/>
      <c r="H207" s="276" t="b">
        <f t="shared" si="13"/>
        <v>1</v>
      </c>
      <c r="I207" s="276" t="b">
        <f t="shared" si="14"/>
        <v>1</v>
      </c>
      <c r="J207" s="276">
        <f t="shared" si="10"/>
        <v>0</v>
      </c>
      <c r="K207" s="276">
        <f t="shared" si="11"/>
        <v>0</v>
      </c>
      <c r="L207" s="276">
        <f t="shared" si="12"/>
        <v>0</v>
      </c>
    </row>
    <row r="208" spans="1:12" x14ac:dyDescent="0.25">
      <c r="A208" s="285">
        <v>187</v>
      </c>
      <c r="B208" s="248"/>
      <c r="C208" s="249"/>
      <c r="D208" s="248"/>
      <c r="E208" s="249"/>
      <c r="F208" s="250"/>
      <c r="G208" s="250"/>
      <c r="H208" s="276" t="b">
        <f t="shared" si="13"/>
        <v>1</v>
      </c>
      <c r="I208" s="276" t="b">
        <f t="shared" si="14"/>
        <v>1</v>
      </c>
      <c r="J208" s="276">
        <f t="shared" si="10"/>
        <v>0</v>
      </c>
      <c r="K208" s="276">
        <f t="shared" si="11"/>
        <v>0</v>
      </c>
      <c r="L208" s="276">
        <f t="shared" si="12"/>
        <v>0</v>
      </c>
    </row>
    <row r="209" spans="1:12" x14ac:dyDescent="0.25">
      <c r="A209" s="285">
        <v>188</v>
      </c>
      <c r="B209" s="248"/>
      <c r="C209" s="249"/>
      <c r="D209" s="248"/>
      <c r="E209" s="249"/>
      <c r="F209" s="250"/>
      <c r="G209" s="250"/>
      <c r="H209" s="276" t="b">
        <f t="shared" si="13"/>
        <v>1</v>
      </c>
      <c r="I209" s="276" t="b">
        <f t="shared" si="14"/>
        <v>1</v>
      </c>
      <c r="J209" s="276">
        <f t="shared" si="10"/>
        <v>0</v>
      </c>
      <c r="K209" s="276">
        <f t="shared" si="11"/>
        <v>0</v>
      </c>
      <c r="L209" s="276">
        <f t="shared" si="12"/>
        <v>0</v>
      </c>
    </row>
    <row r="210" spans="1:12" x14ac:dyDescent="0.25">
      <c r="A210" s="285">
        <v>189</v>
      </c>
      <c r="B210" s="248"/>
      <c r="C210" s="249"/>
      <c r="D210" s="248"/>
      <c r="E210" s="249"/>
      <c r="F210" s="250"/>
      <c r="G210" s="250"/>
      <c r="H210" s="276" t="b">
        <f t="shared" si="13"/>
        <v>1</v>
      </c>
      <c r="I210" s="276" t="b">
        <f t="shared" si="14"/>
        <v>1</v>
      </c>
      <c r="J210" s="276">
        <f t="shared" si="10"/>
        <v>0</v>
      </c>
      <c r="K210" s="276">
        <f t="shared" si="11"/>
        <v>0</v>
      </c>
      <c r="L210" s="276">
        <f t="shared" si="12"/>
        <v>0</v>
      </c>
    </row>
    <row r="211" spans="1:12" x14ac:dyDescent="0.25">
      <c r="A211" s="285">
        <v>190</v>
      </c>
      <c r="B211" s="248"/>
      <c r="C211" s="249"/>
      <c r="D211" s="248"/>
      <c r="E211" s="249"/>
      <c r="F211" s="250"/>
      <c r="G211" s="250"/>
      <c r="H211" s="276" t="b">
        <f t="shared" si="13"/>
        <v>1</v>
      </c>
      <c r="I211" s="276" t="b">
        <f t="shared" si="14"/>
        <v>1</v>
      </c>
      <c r="J211" s="276">
        <f t="shared" si="10"/>
        <v>0</v>
      </c>
      <c r="K211" s="276">
        <f t="shared" si="11"/>
        <v>0</v>
      </c>
      <c r="L211" s="276">
        <f t="shared" si="12"/>
        <v>0</v>
      </c>
    </row>
    <row r="212" spans="1:12" x14ac:dyDescent="0.25">
      <c r="A212" s="285">
        <v>191</v>
      </c>
      <c r="B212" s="248"/>
      <c r="C212" s="249"/>
      <c r="D212" s="248"/>
      <c r="E212" s="249"/>
      <c r="F212" s="250"/>
      <c r="G212" s="250"/>
      <c r="H212" s="276" t="b">
        <f t="shared" si="13"/>
        <v>1</v>
      </c>
      <c r="I212" s="276" t="b">
        <f t="shared" si="14"/>
        <v>1</v>
      </c>
      <c r="J212" s="276">
        <f t="shared" si="10"/>
        <v>0</v>
      </c>
      <c r="K212" s="276">
        <f t="shared" si="11"/>
        <v>0</v>
      </c>
      <c r="L212" s="276">
        <f t="shared" si="12"/>
        <v>0</v>
      </c>
    </row>
    <row r="213" spans="1:12" x14ac:dyDescent="0.25">
      <c r="A213" s="285">
        <v>192</v>
      </c>
      <c r="B213" s="248"/>
      <c r="C213" s="249"/>
      <c r="D213" s="248"/>
      <c r="E213" s="249"/>
      <c r="F213" s="250"/>
      <c r="G213" s="250"/>
      <c r="H213" s="276" t="b">
        <f t="shared" si="13"/>
        <v>1</v>
      </c>
      <c r="I213" s="276" t="b">
        <f t="shared" si="14"/>
        <v>1</v>
      </c>
      <c r="J213" s="276">
        <f t="shared" si="10"/>
        <v>0</v>
      </c>
      <c r="K213" s="276">
        <f t="shared" si="11"/>
        <v>0</v>
      </c>
      <c r="L213" s="276">
        <f t="shared" si="12"/>
        <v>0</v>
      </c>
    </row>
    <row r="214" spans="1:12" x14ac:dyDescent="0.25">
      <c r="A214" s="285">
        <v>193</v>
      </c>
      <c r="B214" s="248"/>
      <c r="C214" s="249"/>
      <c r="D214" s="248"/>
      <c r="E214" s="249"/>
      <c r="F214" s="250"/>
      <c r="G214" s="250"/>
      <c r="H214" s="276" t="b">
        <f t="shared" si="13"/>
        <v>1</v>
      </c>
      <c r="I214" s="276" t="b">
        <f t="shared" si="14"/>
        <v>1</v>
      </c>
      <c r="J214" s="276">
        <f t="shared" si="10"/>
        <v>0</v>
      </c>
      <c r="K214" s="276">
        <f t="shared" si="11"/>
        <v>0</v>
      </c>
      <c r="L214" s="276">
        <f t="shared" si="12"/>
        <v>0</v>
      </c>
    </row>
    <row r="215" spans="1:12" x14ac:dyDescent="0.25">
      <c r="A215" s="285">
        <v>194</v>
      </c>
      <c r="B215" s="248"/>
      <c r="C215" s="249"/>
      <c r="D215" s="248"/>
      <c r="E215" s="249"/>
      <c r="F215" s="250"/>
      <c r="G215" s="250"/>
      <c r="H215" s="276" t="b">
        <f t="shared" si="13"/>
        <v>1</v>
      </c>
      <c r="I215" s="276" t="b">
        <f t="shared" si="14"/>
        <v>1</v>
      </c>
      <c r="J215" s="276">
        <f t="shared" ref="J215:J278" si="15">IF(B215="Cyprus,CY",E215,0)</f>
        <v>0</v>
      </c>
      <c r="K215" s="276">
        <f t="shared" ref="K215:K278" si="16">IF(B215="Cyprus,CY",F215,0)</f>
        <v>0</v>
      </c>
      <c r="L215" s="276">
        <f t="shared" ref="L215:L278" si="17">IF(B215="Cyprus,CY",G215,0)</f>
        <v>0</v>
      </c>
    </row>
    <row r="216" spans="1:12" x14ac:dyDescent="0.25">
      <c r="A216" s="285">
        <v>195</v>
      </c>
      <c r="B216" s="248"/>
      <c r="C216" s="249"/>
      <c r="D216" s="248"/>
      <c r="E216" s="249"/>
      <c r="F216" s="250"/>
      <c r="G216" s="250"/>
      <c r="H216" s="276" t="b">
        <f t="shared" ref="H216:H279" si="18">IF(ISBLANK(B216),TRUE,IF(OR(ISBLANK(C216),ISBLANK(D216),ISBLANK(E216),ISBLANK(F216),ISBLANK(G216)),FALSE,TRUE))</f>
        <v>1</v>
      </c>
      <c r="I216" s="276" t="b">
        <f t="shared" ref="I216:I279" si="19">IF(OR(AND(B216="N/A",D216="N/A",C216=0,E216=0),AND(ISBLANK(B216),ISBLANK(D216),ISBLANK(C216),ISBLANK(E216)),AND(AND(B216&lt;&gt;"N/A",NOT(ISBLANK(B216))),AND(D216&lt;&gt;"N/A",NOT(ISBLANK(D216))),C216&lt;&gt;0,E216&lt;&gt;0)),TRUE,FALSE)</f>
        <v>1</v>
      </c>
      <c r="J216" s="276">
        <f t="shared" si="15"/>
        <v>0</v>
      </c>
      <c r="K216" s="276">
        <f t="shared" si="16"/>
        <v>0</v>
      </c>
      <c r="L216" s="276">
        <f t="shared" si="17"/>
        <v>0</v>
      </c>
    </row>
    <row r="217" spans="1:12" x14ac:dyDescent="0.25">
      <c r="A217" s="285">
        <v>196</v>
      </c>
      <c r="B217" s="248"/>
      <c r="C217" s="249"/>
      <c r="D217" s="248"/>
      <c r="E217" s="249"/>
      <c r="F217" s="250"/>
      <c r="G217" s="250"/>
      <c r="H217" s="276" t="b">
        <f t="shared" si="18"/>
        <v>1</v>
      </c>
      <c r="I217" s="276" t="b">
        <f t="shared" si="19"/>
        <v>1</v>
      </c>
      <c r="J217" s="276">
        <f t="shared" si="15"/>
        <v>0</v>
      </c>
      <c r="K217" s="276">
        <f t="shared" si="16"/>
        <v>0</v>
      </c>
      <c r="L217" s="276">
        <f t="shared" si="17"/>
        <v>0</v>
      </c>
    </row>
    <row r="218" spans="1:12" x14ac:dyDescent="0.25">
      <c r="A218" s="285">
        <v>197</v>
      </c>
      <c r="B218" s="248"/>
      <c r="C218" s="249"/>
      <c r="D218" s="248"/>
      <c r="E218" s="249"/>
      <c r="F218" s="250"/>
      <c r="G218" s="250"/>
      <c r="H218" s="276" t="b">
        <f t="shared" si="18"/>
        <v>1</v>
      </c>
      <c r="I218" s="276" t="b">
        <f t="shared" si="19"/>
        <v>1</v>
      </c>
      <c r="J218" s="276">
        <f t="shared" si="15"/>
        <v>0</v>
      </c>
      <c r="K218" s="276">
        <f t="shared" si="16"/>
        <v>0</v>
      </c>
      <c r="L218" s="276">
        <f t="shared" si="17"/>
        <v>0</v>
      </c>
    </row>
    <row r="219" spans="1:12" x14ac:dyDescent="0.25">
      <c r="A219" s="285">
        <v>198</v>
      </c>
      <c r="B219" s="248"/>
      <c r="C219" s="249"/>
      <c r="D219" s="248"/>
      <c r="E219" s="249"/>
      <c r="F219" s="250"/>
      <c r="G219" s="250"/>
      <c r="H219" s="276" t="b">
        <f t="shared" si="18"/>
        <v>1</v>
      </c>
      <c r="I219" s="276" t="b">
        <f t="shared" si="19"/>
        <v>1</v>
      </c>
      <c r="J219" s="276">
        <f t="shared" si="15"/>
        <v>0</v>
      </c>
      <c r="K219" s="276">
        <f t="shared" si="16"/>
        <v>0</v>
      </c>
      <c r="L219" s="276">
        <f t="shared" si="17"/>
        <v>0</v>
      </c>
    </row>
    <row r="220" spans="1:12" x14ac:dyDescent="0.25">
      <c r="A220" s="285">
        <v>199</v>
      </c>
      <c r="B220" s="248"/>
      <c r="C220" s="249"/>
      <c r="D220" s="248"/>
      <c r="E220" s="249"/>
      <c r="F220" s="250"/>
      <c r="G220" s="250"/>
      <c r="H220" s="276" t="b">
        <f t="shared" si="18"/>
        <v>1</v>
      </c>
      <c r="I220" s="276" t="b">
        <f t="shared" si="19"/>
        <v>1</v>
      </c>
      <c r="J220" s="276">
        <f t="shared" si="15"/>
        <v>0</v>
      </c>
      <c r="K220" s="276">
        <f t="shared" si="16"/>
        <v>0</v>
      </c>
      <c r="L220" s="276">
        <f t="shared" si="17"/>
        <v>0</v>
      </c>
    </row>
    <row r="221" spans="1:12" x14ac:dyDescent="0.25">
      <c r="A221" s="285">
        <v>200</v>
      </c>
      <c r="B221" s="248"/>
      <c r="C221" s="249"/>
      <c r="D221" s="248"/>
      <c r="E221" s="249"/>
      <c r="F221" s="250"/>
      <c r="G221" s="250"/>
      <c r="H221" s="276" t="b">
        <f t="shared" si="18"/>
        <v>1</v>
      </c>
      <c r="I221" s="276" t="b">
        <f t="shared" si="19"/>
        <v>1</v>
      </c>
      <c r="J221" s="276">
        <f t="shared" si="15"/>
        <v>0</v>
      </c>
      <c r="K221" s="276">
        <f t="shared" si="16"/>
        <v>0</v>
      </c>
      <c r="L221" s="276">
        <f t="shared" si="17"/>
        <v>0</v>
      </c>
    </row>
    <row r="222" spans="1:12" x14ac:dyDescent="0.25">
      <c r="A222" s="285">
        <v>201</v>
      </c>
      <c r="B222" s="248"/>
      <c r="C222" s="249"/>
      <c r="D222" s="248"/>
      <c r="E222" s="249"/>
      <c r="F222" s="250"/>
      <c r="G222" s="250"/>
      <c r="H222" s="276" t="b">
        <f t="shared" si="18"/>
        <v>1</v>
      </c>
      <c r="I222" s="276" t="b">
        <f t="shared" si="19"/>
        <v>1</v>
      </c>
      <c r="J222" s="276">
        <f t="shared" si="15"/>
        <v>0</v>
      </c>
      <c r="K222" s="276">
        <f t="shared" si="16"/>
        <v>0</v>
      </c>
      <c r="L222" s="276">
        <f t="shared" si="17"/>
        <v>0</v>
      </c>
    </row>
    <row r="223" spans="1:12" x14ac:dyDescent="0.25">
      <c r="A223" s="285">
        <v>202</v>
      </c>
      <c r="B223" s="248"/>
      <c r="C223" s="249"/>
      <c r="D223" s="248"/>
      <c r="E223" s="249"/>
      <c r="F223" s="250"/>
      <c r="G223" s="250"/>
      <c r="H223" s="276" t="b">
        <f t="shared" si="18"/>
        <v>1</v>
      </c>
      <c r="I223" s="276" t="b">
        <f t="shared" si="19"/>
        <v>1</v>
      </c>
      <c r="J223" s="276">
        <f t="shared" si="15"/>
        <v>0</v>
      </c>
      <c r="K223" s="276">
        <f t="shared" si="16"/>
        <v>0</v>
      </c>
      <c r="L223" s="276">
        <f t="shared" si="17"/>
        <v>0</v>
      </c>
    </row>
    <row r="224" spans="1:12" x14ac:dyDescent="0.25">
      <c r="A224" s="285">
        <v>203</v>
      </c>
      <c r="B224" s="248"/>
      <c r="C224" s="249"/>
      <c r="D224" s="248"/>
      <c r="E224" s="249"/>
      <c r="F224" s="250"/>
      <c r="G224" s="250"/>
      <c r="H224" s="276" t="b">
        <f t="shared" si="18"/>
        <v>1</v>
      </c>
      <c r="I224" s="276" t="b">
        <f t="shared" si="19"/>
        <v>1</v>
      </c>
      <c r="J224" s="276">
        <f t="shared" si="15"/>
        <v>0</v>
      </c>
      <c r="K224" s="276">
        <f t="shared" si="16"/>
        <v>0</v>
      </c>
      <c r="L224" s="276">
        <f t="shared" si="17"/>
        <v>0</v>
      </c>
    </row>
    <row r="225" spans="1:12" x14ac:dyDescent="0.25">
      <c r="A225" s="285">
        <v>204</v>
      </c>
      <c r="B225" s="248"/>
      <c r="C225" s="249"/>
      <c r="D225" s="248"/>
      <c r="E225" s="249"/>
      <c r="F225" s="250"/>
      <c r="G225" s="250"/>
      <c r="H225" s="276" t="b">
        <f t="shared" si="18"/>
        <v>1</v>
      </c>
      <c r="I225" s="276" t="b">
        <f t="shared" si="19"/>
        <v>1</v>
      </c>
      <c r="J225" s="276">
        <f t="shared" si="15"/>
        <v>0</v>
      </c>
      <c r="K225" s="276">
        <f t="shared" si="16"/>
        <v>0</v>
      </c>
      <c r="L225" s="276">
        <f t="shared" si="17"/>
        <v>0</v>
      </c>
    </row>
    <row r="226" spans="1:12" x14ac:dyDescent="0.25">
      <c r="A226" s="285">
        <v>205</v>
      </c>
      <c r="B226" s="248"/>
      <c r="C226" s="249"/>
      <c r="D226" s="248"/>
      <c r="E226" s="249"/>
      <c r="F226" s="250"/>
      <c r="G226" s="250"/>
      <c r="H226" s="276" t="b">
        <f t="shared" si="18"/>
        <v>1</v>
      </c>
      <c r="I226" s="276" t="b">
        <f t="shared" si="19"/>
        <v>1</v>
      </c>
      <c r="J226" s="276">
        <f t="shared" si="15"/>
        <v>0</v>
      </c>
      <c r="K226" s="276">
        <f t="shared" si="16"/>
        <v>0</v>
      </c>
      <c r="L226" s="276">
        <f t="shared" si="17"/>
        <v>0</v>
      </c>
    </row>
    <row r="227" spans="1:12" x14ac:dyDescent="0.25">
      <c r="A227" s="285">
        <v>206</v>
      </c>
      <c r="B227" s="248"/>
      <c r="C227" s="249"/>
      <c r="D227" s="248"/>
      <c r="E227" s="249"/>
      <c r="F227" s="250"/>
      <c r="G227" s="250"/>
      <c r="H227" s="276" t="b">
        <f t="shared" si="18"/>
        <v>1</v>
      </c>
      <c r="I227" s="276" t="b">
        <f t="shared" si="19"/>
        <v>1</v>
      </c>
      <c r="J227" s="276">
        <f t="shared" si="15"/>
        <v>0</v>
      </c>
      <c r="K227" s="276">
        <f t="shared" si="16"/>
        <v>0</v>
      </c>
      <c r="L227" s="276">
        <f t="shared" si="17"/>
        <v>0</v>
      </c>
    </row>
    <row r="228" spans="1:12" x14ac:dyDescent="0.25">
      <c r="A228" s="285">
        <v>207</v>
      </c>
      <c r="B228" s="248"/>
      <c r="C228" s="249"/>
      <c r="D228" s="248"/>
      <c r="E228" s="249"/>
      <c r="F228" s="250"/>
      <c r="G228" s="250"/>
      <c r="H228" s="276" t="b">
        <f t="shared" si="18"/>
        <v>1</v>
      </c>
      <c r="I228" s="276" t="b">
        <f t="shared" si="19"/>
        <v>1</v>
      </c>
      <c r="J228" s="276">
        <f t="shared" si="15"/>
        <v>0</v>
      </c>
      <c r="K228" s="276">
        <f t="shared" si="16"/>
        <v>0</v>
      </c>
      <c r="L228" s="276">
        <f t="shared" si="17"/>
        <v>0</v>
      </c>
    </row>
    <row r="229" spans="1:12" x14ac:dyDescent="0.25">
      <c r="A229" s="285">
        <v>208</v>
      </c>
      <c r="B229" s="248"/>
      <c r="C229" s="249"/>
      <c r="D229" s="248"/>
      <c r="E229" s="249"/>
      <c r="F229" s="250"/>
      <c r="G229" s="250"/>
      <c r="H229" s="276" t="b">
        <f t="shared" si="18"/>
        <v>1</v>
      </c>
      <c r="I229" s="276" t="b">
        <f t="shared" si="19"/>
        <v>1</v>
      </c>
      <c r="J229" s="276">
        <f t="shared" si="15"/>
        <v>0</v>
      </c>
      <c r="K229" s="276">
        <f t="shared" si="16"/>
        <v>0</v>
      </c>
      <c r="L229" s="276">
        <f t="shared" si="17"/>
        <v>0</v>
      </c>
    </row>
    <row r="230" spans="1:12" x14ac:dyDescent="0.25">
      <c r="A230" s="285">
        <v>209</v>
      </c>
      <c r="B230" s="248"/>
      <c r="C230" s="249"/>
      <c r="D230" s="248"/>
      <c r="E230" s="249"/>
      <c r="F230" s="250"/>
      <c r="G230" s="250"/>
      <c r="H230" s="276" t="b">
        <f t="shared" si="18"/>
        <v>1</v>
      </c>
      <c r="I230" s="276" t="b">
        <f t="shared" si="19"/>
        <v>1</v>
      </c>
      <c r="J230" s="276">
        <f t="shared" si="15"/>
        <v>0</v>
      </c>
      <c r="K230" s="276">
        <f t="shared" si="16"/>
        <v>0</v>
      </c>
      <c r="L230" s="276">
        <f t="shared" si="17"/>
        <v>0</v>
      </c>
    </row>
    <row r="231" spans="1:12" x14ac:dyDescent="0.25">
      <c r="A231" s="285">
        <v>210</v>
      </c>
      <c r="B231" s="248"/>
      <c r="C231" s="249"/>
      <c r="D231" s="248"/>
      <c r="E231" s="249"/>
      <c r="F231" s="250"/>
      <c r="G231" s="250"/>
      <c r="H231" s="276" t="b">
        <f t="shared" si="18"/>
        <v>1</v>
      </c>
      <c r="I231" s="276" t="b">
        <f t="shared" si="19"/>
        <v>1</v>
      </c>
      <c r="J231" s="276">
        <f t="shared" si="15"/>
        <v>0</v>
      </c>
      <c r="K231" s="276">
        <f t="shared" si="16"/>
        <v>0</v>
      </c>
      <c r="L231" s="276">
        <f t="shared" si="17"/>
        <v>0</v>
      </c>
    </row>
    <row r="232" spans="1:12" x14ac:dyDescent="0.25">
      <c r="A232" s="285">
        <v>211</v>
      </c>
      <c r="B232" s="248"/>
      <c r="C232" s="249"/>
      <c r="D232" s="248"/>
      <c r="E232" s="249"/>
      <c r="F232" s="250"/>
      <c r="G232" s="250"/>
      <c r="H232" s="276" t="b">
        <f t="shared" si="18"/>
        <v>1</v>
      </c>
      <c r="I232" s="276" t="b">
        <f t="shared" si="19"/>
        <v>1</v>
      </c>
      <c r="J232" s="276">
        <f t="shared" si="15"/>
        <v>0</v>
      </c>
      <c r="K232" s="276">
        <f t="shared" si="16"/>
        <v>0</v>
      </c>
      <c r="L232" s="276">
        <f t="shared" si="17"/>
        <v>0</v>
      </c>
    </row>
    <row r="233" spans="1:12" x14ac:dyDescent="0.25">
      <c r="A233" s="285">
        <v>212</v>
      </c>
      <c r="B233" s="248"/>
      <c r="C233" s="249"/>
      <c r="D233" s="248"/>
      <c r="E233" s="249"/>
      <c r="F233" s="250"/>
      <c r="G233" s="250"/>
      <c r="H233" s="276" t="b">
        <f t="shared" si="18"/>
        <v>1</v>
      </c>
      <c r="I233" s="276" t="b">
        <f t="shared" si="19"/>
        <v>1</v>
      </c>
      <c r="J233" s="276">
        <f t="shared" si="15"/>
        <v>0</v>
      </c>
      <c r="K233" s="276">
        <f t="shared" si="16"/>
        <v>0</v>
      </c>
      <c r="L233" s="276">
        <f t="shared" si="17"/>
        <v>0</v>
      </c>
    </row>
    <row r="234" spans="1:12" x14ac:dyDescent="0.25">
      <c r="A234" s="285">
        <v>213</v>
      </c>
      <c r="B234" s="248"/>
      <c r="C234" s="249"/>
      <c r="D234" s="248"/>
      <c r="E234" s="249"/>
      <c r="F234" s="250"/>
      <c r="G234" s="250"/>
      <c r="H234" s="276" t="b">
        <f t="shared" si="18"/>
        <v>1</v>
      </c>
      <c r="I234" s="276" t="b">
        <f t="shared" si="19"/>
        <v>1</v>
      </c>
      <c r="J234" s="276">
        <f t="shared" si="15"/>
        <v>0</v>
      </c>
      <c r="K234" s="276">
        <f t="shared" si="16"/>
        <v>0</v>
      </c>
      <c r="L234" s="276">
        <f t="shared" si="17"/>
        <v>0</v>
      </c>
    </row>
    <row r="235" spans="1:12" x14ac:dyDescent="0.25">
      <c r="A235" s="285">
        <v>214</v>
      </c>
      <c r="B235" s="248"/>
      <c r="C235" s="249"/>
      <c r="D235" s="248"/>
      <c r="E235" s="249"/>
      <c r="F235" s="250"/>
      <c r="G235" s="250"/>
      <c r="H235" s="276" t="b">
        <f t="shared" si="18"/>
        <v>1</v>
      </c>
      <c r="I235" s="276" t="b">
        <f t="shared" si="19"/>
        <v>1</v>
      </c>
      <c r="J235" s="276">
        <f t="shared" si="15"/>
        <v>0</v>
      </c>
      <c r="K235" s="276">
        <f t="shared" si="16"/>
        <v>0</v>
      </c>
      <c r="L235" s="276">
        <f t="shared" si="17"/>
        <v>0</v>
      </c>
    </row>
    <row r="236" spans="1:12" x14ac:dyDescent="0.25">
      <c r="A236" s="285">
        <v>215</v>
      </c>
      <c r="B236" s="248"/>
      <c r="C236" s="249"/>
      <c r="D236" s="248"/>
      <c r="E236" s="249"/>
      <c r="F236" s="250"/>
      <c r="G236" s="250"/>
      <c r="H236" s="276" t="b">
        <f t="shared" si="18"/>
        <v>1</v>
      </c>
      <c r="I236" s="276" t="b">
        <f t="shared" si="19"/>
        <v>1</v>
      </c>
      <c r="J236" s="276">
        <f t="shared" si="15"/>
        <v>0</v>
      </c>
      <c r="K236" s="276">
        <f t="shared" si="16"/>
        <v>0</v>
      </c>
      <c r="L236" s="276">
        <f t="shared" si="17"/>
        <v>0</v>
      </c>
    </row>
    <row r="237" spans="1:12" x14ac:dyDescent="0.25">
      <c r="A237" s="285">
        <v>216</v>
      </c>
      <c r="B237" s="248"/>
      <c r="C237" s="249"/>
      <c r="D237" s="248"/>
      <c r="E237" s="249"/>
      <c r="F237" s="250"/>
      <c r="G237" s="250"/>
      <c r="H237" s="276" t="b">
        <f t="shared" si="18"/>
        <v>1</v>
      </c>
      <c r="I237" s="276" t="b">
        <f t="shared" si="19"/>
        <v>1</v>
      </c>
      <c r="J237" s="276">
        <f t="shared" si="15"/>
        <v>0</v>
      </c>
      <c r="K237" s="276">
        <f t="shared" si="16"/>
        <v>0</v>
      </c>
      <c r="L237" s="276">
        <f t="shared" si="17"/>
        <v>0</v>
      </c>
    </row>
    <row r="238" spans="1:12" x14ac:dyDescent="0.25">
      <c r="A238" s="285">
        <v>217</v>
      </c>
      <c r="B238" s="248"/>
      <c r="C238" s="249"/>
      <c r="D238" s="248"/>
      <c r="E238" s="249"/>
      <c r="F238" s="250"/>
      <c r="G238" s="250"/>
      <c r="H238" s="276" t="b">
        <f t="shared" si="18"/>
        <v>1</v>
      </c>
      <c r="I238" s="276" t="b">
        <f t="shared" si="19"/>
        <v>1</v>
      </c>
      <c r="J238" s="276">
        <f t="shared" si="15"/>
        <v>0</v>
      </c>
      <c r="K238" s="276">
        <f t="shared" si="16"/>
        <v>0</v>
      </c>
      <c r="L238" s="276">
        <f t="shared" si="17"/>
        <v>0</v>
      </c>
    </row>
    <row r="239" spans="1:12" x14ac:dyDescent="0.25">
      <c r="A239" s="285">
        <v>218</v>
      </c>
      <c r="B239" s="248"/>
      <c r="C239" s="249"/>
      <c r="D239" s="248"/>
      <c r="E239" s="249"/>
      <c r="F239" s="250"/>
      <c r="G239" s="250"/>
      <c r="H239" s="276" t="b">
        <f t="shared" si="18"/>
        <v>1</v>
      </c>
      <c r="I239" s="276" t="b">
        <f t="shared" si="19"/>
        <v>1</v>
      </c>
      <c r="J239" s="276">
        <f t="shared" si="15"/>
        <v>0</v>
      </c>
      <c r="K239" s="276">
        <f t="shared" si="16"/>
        <v>0</v>
      </c>
      <c r="L239" s="276">
        <f t="shared" si="17"/>
        <v>0</v>
      </c>
    </row>
    <row r="240" spans="1:12" x14ac:dyDescent="0.25">
      <c r="A240" s="285">
        <v>219</v>
      </c>
      <c r="B240" s="248"/>
      <c r="C240" s="249"/>
      <c r="D240" s="248"/>
      <c r="E240" s="249"/>
      <c r="F240" s="250"/>
      <c r="G240" s="250"/>
      <c r="H240" s="276" t="b">
        <f t="shared" si="18"/>
        <v>1</v>
      </c>
      <c r="I240" s="276" t="b">
        <f t="shared" si="19"/>
        <v>1</v>
      </c>
      <c r="J240" s="276">
        <f t="shared" si="15"/>
        <v>0</v>
      </c>
      <c r="K240" s="276">
        <f t="shared" si="16"/>
        <v>0</v>
      </c>
      <c r="L240" s="276">
        <f t="shared" si="17"/>
        <v>0</v>
      </c>
    </row>
    <row r="241" spans="1:12" x14ac:dyDescent="0.25">
      <c r="A241" s="285">
        <v>220</v>
      </c>
      <c r="B241" s="248"/>
      <c r="C241" s="249"/>
      <c r="D241" s="248"/>
      <c r="E241" s="249"/>
      <c r="F241" s="250"/>
      <c r="G241" s="250"/>
      <c r="H241" s="276" t="b">
        <f t="shared" si="18"/>
        <v>1</v>
      </c>
      <c r="I241" s="276" t="b">
        <f t="shared" si="19"/>
        <v>1</v>
      </c>
      <c r="J241" s="276">
        <f t="shared" si="15"/>
        <v>0</v>
      </c>
      <c r="K241" s="276">
        <f t="shared" si="16"/>
        <v>0</v>
      </c>
      <c r="L241" s="276">
        <f t="shared" si="17"/>
        <v>0</v>
      </c>
    </row>
    <row r="242" spans="1:12" x14ac:dyDescent="0.25">
      <c r="A242" s="285">
        <v>221</v>
      </c>
      <c r="B242" s="248"/>
      <c r="C242" s="249"/>
      <c r="D242" s="248"/>
      <c r="E242" s="249"/>
      <c r="F242" s="250"/>
      <c r="G242" s="250"/>
      <c r="H242" s="276" t="b">
        <f t="shared" si="18"/>
        <v>1</v>
      </c>
      <c r="I242" s="276" t="b">
        <f t="shared" si="19"/>
        <v>1</v>
      </c>
      <c r="J242" s="276">
        <f t="shared" si="15"/>
        <v>0</v>
      </c>
      <c r="K242" s="276">
        <f t="shared" si="16"/>
        <v>0</v>
      </c>
      <c r="L242" s="276">
        <f t="shared" si="17"/>
        <v>0</v>
      </c>
    </row>
    <row r="243" spans="1:12" x14ac:dyDescent="0.25">
      <c r="A243" s="285">
        <v>222</v>
      </c>
      <c r="B243" s="248"/>
      <c r="C243" s="249"/>
      <c r="D243" s="248"/>
      <c r="E243" s="249"/>
      <c r="F243" s="250"/>
      <c r="G243" s="250"/>
      <c r="H243" s="276" t="b">
        <f t="shared" si="18"/>
        <v>1</v>
      </c>
      <c r="I243" s="276" t="b">
        <f t="shared" si="19"/>
        <v>1</v>
      </c>
      <c r="J243" s="276">
        <f t="shared" si="15"/>
        <v>0</v>
      </c>
      <c r="K243" s="276">
        <f t="shared" si="16"/>
        <v>0</v>
      </c>
      <c r="L243" s="276">
        <f t="shared" si="17"/>
        <v>0</v>
      </c>
    </row>
    <row r="244" spans="1:12" x14ac:dyDescent="0.25">
      <c r="A244" s="285">
        <v>223</v>
      </c>
      <c r="B244" s="248"/>
      <c r="C244" s="249"/>
      <c r="D244" s="248"/>
      <c r="E244" s="249"/>
      <c r="F244" s="250"/>
      <c r="G244" s="250"/>
      <c r="H244" s="276" t="b">
        <f t="shared" si="18"/>
        <v>1</v>
      </c>
      <c r="I244" s="276" t="b">
        <f t="shared" si="19"/>
        <v>1</v>
      </c>
      <c r="J244" s="276">
        <f t="shared" si="15"/>
        <v>0</v>
      </c>
      <c r="K244" s="276">
        <f t="shared" si="16"/>
        <v>0</v>
      </c>
      <c r="L244" s="276">
        <f t="shared" si="17"/>
        <v>0</v>
      </c>
    </row>
    <row r="245" spans="1:12" x14ac:dyDescent="0.25">
      <c r="A245" s="285">
        <v>224</v>
      </c>
      <c r="B245" s="248"/>
      <c r="C245" s="249"/>
      <c r="D245" s="248"/>
      <c r="E245" s="249"/>
      <c r="F245" s="250"/>
      <c r="G245" s="250"/>
      <c r="H245" s="276" t="b">
        <f t="shared" si="18"/>
        <v>1</v>
      </c>
      <c r="I245" s="276" t="b">
        <f t="shared" si="19"/>
        <v>1</v>
      </c>
      <c r="J245" s="276">
        <f t="shared" si="15"/>
        <v>0</v>
      </c>
      <c r="K245" s="276">
        <f t="shared" si="16"/>
        <v>0</v>
      </c>
      <c r="L245" s="276">
        <f t="shared" si="17"/>
        <v>0</v>
      </c>
    </row>
    <row r="246" spans="1:12" x14ac:dyDescent="0.25">
      <c r="A246" s="285">
        <v>225</v>
      </c>
      <c r="B246" s="248"/>
      <c r="C246" s="249"/>
      <c r="D246" s="248"/>
      <c r="E246" s="249"/>
      <c r="F246" s="250"/>
      <c r="G246" s="250"/>
      <c r="H246" s="276" t="b">
        <f t="shared" si="18"/>
        <v>1</v>
      </c>
      <c r="I246" s="276" t="b">
        <f t="shared" si="19"/>
        <v>1</v>
      </c>
      <c r="J246" s="276">
        <f t="shared" si="15"/>
        <v>0</v>
      </c>
      <c r="K246" s="276">
        <f t="shared" si="16"/>
        <v>0</v>
      </c>
      <c r="L246" s="276">
        <f t="shared" si="17"/>
        <v>0</v>
      </c>
    </row>
    <row r="247" spans="1:12" x14ac:dyDescent="0.25">
      <c r="A247" s="285">
        <v>226</v>
      </c>
      <c r="B247" s="248"/>
      <c r="C247" s="249"/>
      <c r="D247" s="248"/>
      <c r="E247" s="249"/>
      <c r="F247" s="250"/>
      <c r="G247" s="250"/>
      <c r="H247" s="276" t="b">
        <f t="shared" si="18"/>
        <v>1</v>
      </c>
      <c r="I247" s="276" t="b">
        <f t="shared" si="19"/>
        <v>1</v>
      </c>
      <c r="J247" s="276">
        <f t="shared" si="15"/>
        <v>0</v>
      </c>
      <c r="K247" s="276">
        <f t="shared" si="16"/>
        <v>0</v>
      </c>
      <c r="L247" s="276">
        <f t="shared" si="17"/>
        <v>0</v>
      </c>
    </row>
    <row r="248" spans="1:12" x14ac:dyDescent="0.25">
      <c r="A248" s="285">
        <v>227</v>
      </c>
      <c r="B248" s="248"/>
      <c r="C248" s="249"/>
      <c r="D248" s="248"/>
      <c r="E248" s="249"/>
      <c r="F248" s="250"/>
      <c r="G248" s="250"/>
      <c r="H248" s="276" t="b">
        <f t="shared" si="18"/>
        <v>1</v>
      </c>
      <c r="I248" s="276" t="b">
        <f t="shared" si="19"/>
        <v>1</v>
      </c>
      <c r="J248" s="276">
        <f t="shared" si="15"/>
        <v>0</v>
      </c>
      <c r="K248" s="276">
        <f t="shared" si="16"/>
        <v>0</v>
      </c>
      <c r="L248" s="276">
        <f t="shared" si="17"/>
        <v>0</v>
      </c>
    </row>
    <row r="249" spans="1:12" x14ac:dyDescent="0.25">
      <c r="A249" s="285">
        <v>228</v>
      </c>
      <c r="B249" s="248"/>
      <c r="C249" s="249"/>
      <c r="D249" s="248"/>
      <c r="E249" s="249"/>
      <c r="F249" s="250"/>
      <c r="G249" s="250"/>
      <c r="H249" s="276" t="b">
        <f t="shared" si="18"/>
        <v>1</v>
      </c>
      <c r="I249" s="276" t="b">
        <f t="shared" si="19"/>
        <v>1</v>
      </c>
      <c r="J249" s="276">
        <f t="shared" si="15"/>
        <v>0</v>
      </c>
      <c r="K249" s="276">
        <f t="shared" si="16"/>
        <v>0</v>
      </c>
      <c r="L249" s="276">
        <f t="shared" si="17"/>
        <v>0</v>
      </c>
    </row>
    <row r="250" spans="1:12" x14ac:dyDescent="0.25">
      <c r="A250" s="285">
        <v>229</v>
      </c>
      <c r="B250" s="248"/>
      <c r="C250" s="249"/>
      <c r="D250" s="248"/>
      <c r="E250" s="249"/>
      <c r="F250" s="250"/>
      <c r="G250" s="250"/>
      <c r="H250" s="276" t="b">
        <f t="shared" si="18"/>
        <v>1</v>
      </c>
      <c r="I250" s="276" t="b">
        <f t="shared" si="19"/>
        <v>1</v>
      </c>
      <c r="J250" s="276">
        <f t="shared" si="15"/>
        <v>0</v>
      </c>
      <c r="K250" s="276">
        <f t="shared" si="16"/>
        <v>0</v>
      </c>
      <c r="L250" s="276">
        <f t="shared" si="17"/>
        <v>0</v>
      </c>
    </row>
    <row r="251" spans="1:12" x14ac:dyDescent="0.25">
      <c r="A251" s="285">
        <v>230</v>
      </c>
      <c r="B251" s="248"/>
      <c r="C251" s="249"/>
      <c r="D251" s="248"/>
      <c r="E251" s="249"/>
      <c r="F251" s="250"/>
      <c r="G251" s="250"/>
      <c r="H251" s="276" t="b">
        <f t="shared" si="18"/>
        <v>1</v>
      </c>
      <c r="I251" s="276" t="b">
        <f t="shared" si="19"/>
        <v>1</v>
      </c>
      <c r="J251" s="276">
        <f t="shared" si="15"/>
        <v>0</v>
      </c>
      <c r="K251" s="276">
        <f t="shared" si="16"/>
        <v>0</v>
      </c>
      <c r="L251" s="276">
        <f t="shared" si="17"/>
        <v>0</v>
      </c>
    </row>
    <row r="252" spans="1:12" x14ac:dyDescent="0.25">
      <c r="A252" s="285">
        <v>231</v>
      </c>
      <c r="B252" s="248"/>
      <c r="C252" s="249"/>
      <c r="D252" s="248"/>
      <c r="E252" s="249"/>
      <c r="F252" s="250"/>
      <c r="G252" s="250"/>
      <c r="H252" s="276" t="b">
        <f t="shared" si="18"/>
        <v>1</v>
      </c>
      <c r="I252" s="276" t="b">
        <f t="shared" si="19"/>
        <v>1</v>
      </c>
      <c r="J252" s="276">
        <f t="shared" si="15"/>
        <v>0</v>
      </c>
      <c r="K252" s="276">
        <f t="shared" si="16"/>
        <v>0</v>
      </c>
      <c r="L252" s="276">
        <f t="shared" si="17"/>
        <v>0</v>
      </c>
    </row>
    <row r="253" spans="1:12" x14ac:dyDescent="0.25">
      <c r="A253" s="285">
        <v>232</v>
      </c>
      <c r="B253" s="248"/>
      <c r="C253" s="249"/>
      <c r="D253" s="248"/>
      <c r="E253" s="249"/>
      <c r="F253" s="250"/>
      <c r="G253" s="250"/>
      <c r="H253" s="276" t="b">
        <f t="shared" si="18"/>
        <v>1</v>
      </c>
      <c r="I253" s="276" t="b">
        <f t="shared" si="19"/>
        <v>1</v>
      </c>
      <c r="J253" s="276">
        <f t="shared" si="15"/>
        <v>0</v>
      </c>
      <c r="K253" s="276">
        <f t="shared" si="16"/>
        <v>0</v>
      </c>
      <c r="L253" s="276">
        <f t="shared" si="17"/>
        <v>0</v>
      </c>
    </row>
    <row r="254" spans="1:12" x14ac:dyDescent="0.25">
      <c r="A254" s="285">
        <v>233</v>
      </c>
      <c r="B254" s="248"/>
      <c r="C254" s="249"/>
      <c r="D254" s="248"/>
      <c r="E254" s="249"/>
      <c r="F254" s="250"/>
      <c r="G254" s="250"/>
      <c r="H254" s="276" t="b">
        <f t="shared" si="18"/>
        <v>1</v>
      </c>
      <c r="I254" s="276" t="b">
        <f t="shared" si="19"/>
        <v>1</v>
      </c>
      <c r="J254" s="276">
        <f t="shared" si="15"/>
        <v>0</v>
      </c>
      <c r="K254" s="276">
        <f t="shared" si="16"/>
        <v>0</v>
      </c>
      <c r="L254" s="276">
        <f t="shared" si="17"/>
        <v>0</v>
      </c>
    </row>
    <row r="255" spans="1:12" x14ac:dyDescent="0.25">
      <c r="A255" s="285">
        <v>234</v>
      </c>
      <c r="B255" s="248"/>
      <c r="C255" s="249"/>
      <c r="D255" s="248"/>
      <c r="E255" s="249"/>
      <c r="F255" s="250"/>
      <c r="G255" s="250"/>
      <c r="H255" s="276" t="b">
        <f t="shared" si="18"/>
        <v>1</v>
      </c>
      <c r="I255" s="276" t="b">
        <f t="shared" si="19"/>
        <v>1</v>
      </c>
      <c r="J255" s="276">
        <f t="shared" si="15"/>
        <v>0</v>
      </c>
      <c r="K255" s="276">
        <f t="shared" si="16"/>
        <v>0</v>
      </c>
      <c r="L255" s="276">
        <f t="shared" si="17"/>
        <v>0</v>
      </c>
    </row>
    <row r="256" spans="1:12" x14ac:dyDescent="0.25">
      <c r="A256" s="285">
        <v>235</v>
      </c>
      <c r="B256" s="248"/>
      <c r="C256" s="249"/>
      <c r="D256" s="248"/>
      <c r="E256" s="249"/>
      <c r="F256" s="250"/>
      <c r="G256" s="250"/>
      <c r="H256" s="276" t="b">
        <f t="shared" si="18"/>
        <v>1</v>
      </c>
      <c r="I256" s="276" t="b">
        <f t="shared" si="19"/>
        <v>1</v>
      </c>
      <c r="J256" s="276">
        <f t="shared" si="15"/>
        <v>0</v>
      </c>
      <c r="K256" s="276">
        <f t="shared" si="16"/>
        <v>0</v>
      </c>
      <c r="L256" s="276">
        <f t="shared" si="17"/>
        <v>0</v>
      </c>
    </row>
    <row r="257" spans="1:12" x14ac:dyDescent="0.25">
      <c r="A257" s="285">
        <v>236</v>
      </c>
      <c r="B257" s="248"/>
      <c r="C257" s="249"/>
      <c r="D257" s="248"/>
      <c r="E257" s="249"/>
      <c r="F257" s="250"/>
      <c r="G257" s="250"/>
      <c r="H257" s="276" t="b">
        <f t="shared" si="18"/>
        <v>1</v>
      </c>
      <c r="I257" s="276" t="b">
        <f t="shared" si="19"/>
        <v>1</v>
      </c>
      <c r="J257" s="276">
        <f t="shared" si="15"/>
        <v>0</v>
      </c>
      <c r="K257" s="276">
        <f t="shared" si="16"/>
        <v>0</v>
      </c>
      <c r="L257" s="276">
        <f t="shared" si="17"/>
        <v>0</v>
      </c>
    </row>
    <row r="258" spans="1:12" x14ac:dyDescent="0.25">
      <c r="A258" s="285">
        <v>237</v>
      </c>
      <c r="B258" s="248"/>
      <c r="C258" s="249"/>
      <c r="D258" s="248"/>
      <c r="E258" s="249"/>
      <c r="F258" s="250"/>
      <c r="G258" s="250"/>
      <c r="H258" s="276" t="b">
        <f t="shared" si="18"/>
        <v>1</v>
      </c>
      <c r="I258" s="276" t="b">
        <f t="shared" si="19"/>
        <v>1</v>
      </c>
      <c r="J258" s="276">
        <f t="shared" si="15"/>
        <v>0</v>
      </c>
      <c r="K258" s="276">
        <f t="shared" si="16"/>
        <v>0</v>
      </c>
      <c r="L258" s="276">
        <f t="shared" si="17"/>
        <v>0</v>
      </c>
    </row>
    <row r="259" spans="1:12" x14ac:dyDescent="0.25">
      <c r="A259" s="285">
        <v>238</v>
      </c>
      <c r="B259" s="248"/>
      <c r="C259" s="249"/>
      <c r="D259" s="248"/>
      <c r="E259" s="249"/>
      <c r="F259" s="250"/>
      <c r="G259" s="250"/>
      <c r="H259" s="276" t="b">
        <f t="shared" si="18"/>
        <v>1</v>
      </c>
      <c r="I259" s="276" t="b">
        <f t="shared" si="19"/>
        <v>1</v>
      </c>
      <c r="J259" s="276">
        <f t="shared" si="15"/>
        <v>0</v>
      </c>
      <c r="K259" s="276">
        <f t="shared" si="16"/>
        <v>0</v>
      </c>
      <c r="L259" s="276">
        <f t="shared" si="17"/>
        <v>0</v>
      </c>
    </row>
    <row r="260" spans="1:12" x14ac:dyDescent="0.25">
      <c r="A260" s="285">
        <v>239</v>
      </c>
      <c r="B260" s="248"/>
      <c r="C260" s="249"/>
      <c r="D260" s="248"/>
      <c r="E260" s="249"/>
      <c r="F260" s="250"/>
      <c r="G260" s="250"/>
      <c r="H260" s="276" t="b">
        <f t="shared" si="18"/>
        <v>1</v>
      </c>
      <c r="I260" s="276" t="b">
        <f t="shared" si="19"/>
        <v>1</v>
      </c>
      <c r="J260" s="276">
        <f t="shared" si="15"/>
        <v>0</v>
      </c>
      <c r="K260" s="276">
        <f t="shared" si="16"/>
        <v>0</v>
      </c>
      <c r="L260" s="276">
        <f t="shared" si="17"/>
        <v>0</v>
      </c>
    </row>
    <row r="261" spans="1:12" x14ac:dyDescent="0.25">
      <c r="A261" s="285">
        <v>240</v>
      </c>
      <c r="B261" s="248"/>
      <c r="C261" s="249"/>
      <c r="D261" s="248"/>
      <c r="E261" s="249"/>
      <c r="F261" s="250"/>
      <c r="G261" s="250"/>
      <c r="H261" s="276" t="b">
        <f t="shared" si="18"/>
        <v>1</v>
      </c>
      <c r="I261" s="276" t="b">
        <f t="shared" si="19"/>
        <v>1</v>
      </c>
      <c r="J261" s="276">
        <f t="shared" si="15"/>
        <v>0</v>
      </c>
      <c r="K261" s="276">
        <f t="shared" si="16"/>
        <v>0</v>
      </c>
      <c r="L261" s="276">
        <f t="shared" si="17"/>
        <v>0</v>
      </c>
    </row>
    <row r="262" spans="1:12" x14ac:dyDescent="0.25">
      <c r="A262" s="285">
        <v>241</v>
      </c>
      <c r="B262" s="248"/>
      <c r="C262" s="249"/>
      <c r="D262" s="248"/>
      <c r="E262" s="249"/>
      <c r="F262" s="250"/>
      <c r="G262" s="250"/>
      <c r="H262" s="276" t="b">
        <f t="shared" si="18"/>
        <v>1</v>
      </c>
      <c r="I262" s="276" t="b">
        <f t="shared" si="19"/>
        <v>1</v>
      </c>
      <c r="J262" s="276">
        <f t="shared" si="15"/>
        <v>0</v>
      </c>
      <c r="K262" s="276">
        <f t="shared" si="16"/>
        <v>0</v>
      </c>
      <c r="L262" s="276">
        <f t="shared" si="17"/>
        <v>0</v>
      </c>
    </row>
    <row r="263" spans="1:12" x14ac:dyDescent="0.25">
      <c r="A263" s="285">
        <v>242</v>
      </c>
      <c r="B263" s="248"/>
      <c r="C263" s="249"/>
      <c r="D263" s="248"/>
      <c r="E263" s="249"/>
      <c r="F263" s="250"/>
      <c r="G263" s="250"/>
      <c r="H263" s="276" t="b">
        <f t="shared" si="18"/>
        <v>1</v>
      </c>
      <c r="I263" s="276" t="b">
        <f t="shared" si="19"/>
        <v>1</v>
      </c>
      <c r="J263" s="276">
        <f t="shared" si="15"/>
        <v>0</v>
      </c>
      <c r="K263" s="276">
        <f t="shared" si="16"/>
        <v>0</v>
      </c>
      <c r="L263" s="276">
        <f t="shared" si="17"/>
        <v>0</v>
      </c>
    </row>
    <row r="264" spans="1:12" x14ac:dyDescent="0.25">
      <c r="A264" s="285">
        <v>243</v>
      </c>
      <c r="B264" s="248"/>
      <c r="C264" s="249"/>
      <c r="D264" s="248"/>
      <c r="E264" s="249"/>
      <c r="F264" s="250"/>
      <c r="G264" s="250"/>
      <c r="H264" s="276" t="b">
        <f t="shared" si="18"/>
        <v>1</v>
      </c>
      <c r="I264" s="276" t="b">
        <f t="shared" si="19"/>
        <v>1</v>
      </c>
      <c r="J264" s="276">
        <f t="shared" si="15"/>
        <v>0</v>
      </c>
      <c r="K264" s="276">
        <f t="shared" si="16"/>
        <v>0</v>
      </c>
      <c r="L264" s="276">
        <f t="shared" si="17"/>
        <v>0</v>
      </c>
    </row>
    <row r="265" spans="1:12" x14ac:dyDescent="0.25">
      <c r="A265" s="285">
        <v>244</v>
      </c>
      <c r="B265" s="248"/>
      <c r="C265" s="249"/>
      <c r="D265" s="248"/>
      <c r="E265" s="249"/>
      <c r="F265" s="250"/>
      <c r="G265" s="250"/>
      <c r="H265" s="276" t="b">
        <f t="shared" si="18"/>
        <v>1</v>
      </c>
      <c r="I265" s="276" t="b">
        <f t="shared" si="19"/>
        <v>1</v>
      </c>
      <c r="J265" s="276">
        <f t="shared" si="15"/>
        <v>0</v>
      </c>
      <c r="K265" s="276">
        <f t="shared" si="16"/>
        <v>0</v>
      </c>
      <c r="L265" s="276">
        <f t="shared" si="17"/>
        <v>0</v>
      </c>
    </row>
    <row r="266" spans="1:12" x14ac:dyDescent="0.25">
      <c r="A266" s="285">
        <v>245</v>
      </c>
      <c r="B266" s="248"/>
      <c r="C266" s="249"/>
      <c r="D266" s="248"/>
      <c r="E266" s="249"/>
      <c r="F266" s="250"/>
      <c r="G266" s="250"/>
      <c r="H266" s="276" t="b">
        <f t="shared" si="18"/>
        <v>1</v>
      </c>
      <c r="I266" s="276" t="b">
        <f t="shared" si="19"/>
        <v>1</v>
      </c>
      <c r="J266" s="276">
        <f t="shared" si="15"/>
        <v>0</v>
      </c>
      <c r="K266" s="276">
        <f t="shared" si="16"/>
        <v>0</v>
      </c>
      <c r="L266" s="276">
        <f t="shared" si="17"/>
        <v>0</v>
      </c>
    </row>
    <row r="267" spans="1:12" x14ac:dyDescent="0.25">
      <c r="A267" s="285">
        <v>246</v>
      </c>
      <c r="B267" s="248"/>
      <c r="C267" s="249"/>
      <c r="D267" s="248"/>
      <c r="E267" s="249"/>
      <c r="F267" s="250"/>
      <c r="G267" s="250"/>
      <c r="H267" s="276" t="b">
        <f t="shared" si="18"/>
        <v>1</v>
      </c>
      <c r="I267" s="276" t="b">
        <f t="shared" si="19"/>
        <v>1</v>
      </c>
      <c r="J267" s="276">
        <f t="shared" si="15"/>
        <v>0</v>
      </c>
      <c r="K267" s="276">
        <f t="shared" si="16"/>
        <v>0</v>
      </c>
      <c r="L267" s="276">
        <f t="shared" si="17"/>
        <v>0</v>
      </c>
    </row>
    <row r="268" spans="1:12" x14ac:dyDescent="0.25">
      <c r="A268" s="285">
        <v>247</v>
      </c>
      <c r="B268" s="248"/>
      <c r="C268" s="249"/>
      <c r="D268" s="248"/>
      <c r="E268" s="249"/>
      <c r="F268" s="250"/>
      <c r="G268" s="250"/>
      <c r="H268" s="276" t="b">
        <f t="shared" si="18"/>
        <v>1</v>
      </c>
      <c r="I268" s="276" t="b">
        <f t="shared" si="19"/>
        <v>1</v>
      </c>
      <c r="J268" s="276">
        <f t="shared" si="15"/>
        <v>0</v>
      </c>
      <c r="K268" s="276">
        <f t="shared" si="16"/>
        <v>0</v>
      </c>
      <c r="L268" s="276">
        <f t="shared" si="17"/>
        <v>0</v>
      </c>
    </row>
    <row r="269" spans="1:12" x14ac:dyDescent="0.25">
      <c r="A269" s="285">
        <v>248</v>
      </c>
      <c r="B269" s="248"/>
      <c r="C269" s="249"/>
      <c r="D269" s="248"/>
      <c r="E269" s="249"/>
      <c r="F269" s="250"/>
      <c r="G269" s="250"/>
      <c r="H269" s="276" t="b">
        <f t="shared" si="18"/>
        <v>1</v>
      </c>
      <c r="I269" s="276" t="b">
        <f t="shared" si="19"/>
        <v>1</v>
      </c>
      <c r="J269" s="276">
        <f t="shared" si="15"/>
        <v>0</v>
      </c>
      <c r="K269" s="276">
        <f t="shared" si="16"/>
        <v>0</v>
      </c>
      <c r="L269" s="276">
        <f t="shared" si="17"/>
        <v>0</v>
      </c>
    </row>
    <row r="270" spans="1:12" x14ac:dyDescent="0.25">
      <c r="A270" s="285">
        <v>249</v>
      </c>
      <c r="B270" s="248"/>
      <c r="C270" s="249"/>
      <c r="D270" s="248"/>
      <c r="E270" s="249"/>
      <c r="F270" s="250"/>
      <c r="G270" s="250"/>
      <c r="H270" s="276" t="b">
        <f t="shared" si="18"/>
        <v>1</v>
      </c>
      <c r="I270" s="276" t="b">
        <f t="shared" si="19"/>
        <v>1</v>
      </c>
      <c r="J270" s="276">
        <f t="shared" si="15"/>
        <v>0</v>
      </c>
      <c r="K270" s="276">
        <f t="shared" si="16"/>
        <v>0</v>
      </c>
      <c r="L270" s="276">
        <f t="shared" si="17"/>
        <v>0</v>
      </c>
    </row>
    <row r="271" spans="1:12" x14ac:dyDescent="0.25">
      <c r="A271" s="285">
        <v>250</v>
      </c>
      <c r="B271" s="248"/>
      <c r="C271" s="249"/>
      <c r="D271" s="248"/>
      <c r="E271" s="249"/>
      <c r="F271" s="250"/>
      <c r="G271" s="250"/>
      <c r="H271" s="276" t="b">
        <f t="shared" si="18"/>
        <v>1</v>
      </c>
      <c r="I271" s="276" t="b">
        <f t="shared" si="19"/>
        <v>1</v>
      </c>
      <c r="J271" s="276">
        <f t="shared" si="15"/>
        <v>0</v>
      </c>
      <c r="K271" s="276">
        <f t="shared" si="16"/>
        <v>0</v>
      </c>
      <c r="L271" s="276">
        <f t="shared" si="17"/>
        <v>0</v>
      </c>
    </row>
    <row r="272" spans="1:12" x14ac:dyDescent="0.25">
      <c r="A272" s="285">
        <v>251</v>
      </c>
      <c r="B272" s="248"/>
      <c r="C272" s="249"/>
      <c r="D272" s="248"/>
      <c r="E272" s="249"/>
      <c r="F272" s="250"/>
      <c r="G272" s="250"/>
      <c r="H272" s="276" t="b">
        <f t="shared" si="18"/>
        <v>1</v>
      </c>
      <c r="I272" s="276" t="b">
        <f t="shared" si="19"/>
        <v>1</v>
      </c>
      <c r="J272" s="276">
        <f t="shared" si="15"/>
        <v>0</v>
      </c>
      <c r="K272" s="276">
        <f t="shared" si="16"/>
        <v>0</v>
      </c>
      <c r="L272" s="276">
        <f t="shared" si="17"/>
        <v>0</v>
      </c>
    </row>
    <row r="273" spans="1:12" x14ac:dyDescent="0.25">
      <c r="A273" s="285">
        <v>252</v>
      </c>
      <c r="B273" s="248"/>
      <c r="C273" s="249"/>
      <c r="D273" s="248"/>
      <c r="E273" s="249"/>
      <c r="F273" s="250"/>
      <c r="G273" s="250"/>
      <c r="H273" s="276" t="b">
        <f t="shared" si="18"/>
        <v>1</v>
      </c>
      <c r="I273" s="276" t="b">
        <f t="shared" si="19"/>
        <v>1</v>
      </c>
      <c r="J273" s="276">
        <f t="shared" si="15"/>
        <v>0</v>
      </c>
      <c r="K273" s="276">
        <f t="shared" si="16"/>
        <v>0</v>
      </c>
      <c r="L273" s="276">
        <f t="shared" si="17"/>
        <v>0</v>
      </c>
    </row>
    <row r="274" spans="1:12" x14ac:dyDescent="0.25">
      <c r="A274" s="285">
        <v>253</v>
      </c>
      <c r="B274" s="248"/>
      <c r="C274" s="249"/>
      <c r="D274" s="248"/>
      <c r="E274" s="249"/>
      <c r="F274" s="250"/>
      <c r="G274" s="250"/>
      <c r="H274" s="276" t="b">
        <f t="shared" si="18"/>
        <v>1</v>
      </c>
      <c r="I274" s="276" t="b">
        <f t="shared" si="19"/>
        <v>1</v>
      </c>
      <c r="J274" s="276">
        <f t="shared" si="15"/>
        <v>0</v>
      </c>
      <c r="K274" s="276">
        <f t="shared" si="16"/>
        <v>0</v>
      </c>
      <c r="L274" s="276">
        <f t="shared" si="17"/>
        <v>0</v>
      </c>
    </row>
    <row r="275" spans="1:12" x14ac:dyDescent="0.25">
      <c r="A275" s="285">
        <v>254</v>
      </c>
      <c r="B275" s="248"/>
      <c r="C275" s="249"/>
      <c r="D275" s="248"/>
      <c r="E275" s="249"/>
      <c r="F275" s="250"/>
      <c r="G275" s="250"/>
      <c r="H275" s="276" t="b">
        <f t="shared" si="18"/>
        <v>1</v>
      </c>
      <c r="I275" s="276" t="b">
        <f t="shared" si="19"/>
        <v>1</v>
      </c>
      <c r="J275" s="276">
        <f t="shared" si="15"/>
        <v>0</v>
      </c>
      <c r="K275" s="276">
        <f t="shared" si="16"/>
        <v>0</v>
      </c>
      <c r="L275" s="276">
        <f t="shared" si="17"/>
        <v>0</v>
      </c>
    </row>
    <row r="276" spans="1:12" x14ac:dyDescent="0.25">
      <c r="A276" s="285">
        <v>255</v>
      </c>
      <c r="B276" s="248"/>
      <c r="C276" s="249"/>
      <c r="D276" s="248"/>
      <c r="E276" s="249"/>
      <c r="F276" s="250"/>
      <c r="G276" s="250"/>
      <c r="H276" s="276" t="b">
        <f t="shared" si="18"/>
        <v>1</v>
      </c>
      <c r="I276" s="276" t="b">
        <f t="shared" si="19"/>
        <v>1</v>
      </c>
      <c r="J276" s="276">
        <f t="shared" si="15"/>
        <v>0</v>
      </c>
      <c r="K276" s="276">
        <f t="shared" si="16"/>
        <v>0</v>
      </c>
      <c r="L276" s="276">
        <f t="shared" si="17"/>
        <v>0</v>
      </c>
    </row>
    <row r="277" spans="1:12" x14ac:dyDescent="0.25">
      <c r="A277" s="285">
        <v>256</v>
      </c>
      <c r="B277" s="248"/>
      <c r="C277" s="249"/>
      <c r="D277" s="248"/>
      <c r="E277" s="249"/>
      <c r="F277" s="250"/>
      <c r="G277" s="250"/>
      <c r="H277" s="276" t="b">
        <f t="shared" si="18"/>
        <v>1</v>
      </c>
      <c r="I277" s="276" t="b">
        <f t="shared" si="19"/>
        <v>1</v>
      </c>
      <c r="J277" s="276">
        <f t="shared" si="15"/>
        <v>0</v>
      </c>
      <c r="K277" s="276">
        <f t="shared" si="16"/>
        <v>0</v>
      </c>
      <c r="L277" s="276">
        <f t="shared" si="17"/>
        <v>0</v>
      </c>
    </row>
    <row r="278" spans="1:12" x14ac:dyDescent="0.25">
      <c r="A278" s="285">
        <v>257</v>
      </c>
      <c r="B278" s="248"/>
      <c r="C278" s="249"/>
      <c r="D278" s="248"/>
      <c r="E278" s="249"/>
      <c r="F278" s="250"/>
      <c r="G278" s="250"/>
      <c r="H278" s="276" t="b">
        <f t="shared" si="18"/>
        <v>1</v>
      </c>
      <c r="I278" s="276" t="b">
        <f t="shared" si="19"/>
        <v>1</v>
      </c>
      <c r="J278" s="276">
        <f t="shared" si="15"/>
        <v>0</v>
      </c>
      <c r="K278" s="276">
        <f t="shared" si="16"/>
        <v>0</v>
      </c>
      <c r="L278" s="276">
        <f t="shared" si="17"/>
        <v>0</v>
      </c>
    </row>
    <row r="279" spans="1:12" x14ac:dyDescent="0.25">
      <c r="A279" s="285">
        <v>258</v>
      </c>
      <c r="B279" s="248"/>
      <c r="C279" s="249"/>
      <c r="D279" s="248"/>
      <c r="E279" s="249"/>
      <c r="F279" s="250"/>
      <c r="G279" s="250"/>
      <c r="H279" s="276" t="b">
        <f t="shared" si="18"/>
        <v>1</v>
      </c>
      <c r="I279" s="276" t="b">
        <f t="shared" si="19"/>
        <v>1</v>
      </c>
      <c r="J279" s="276">
        <f t="shared" ref="J279:J342" si="20">IF(B279="Cyprus,CY",E279,0)</f>
        <v>0</v>
      </c>
      <c r="K279" s="276">
        <f t="shared" ref="K279:K342" si="21">IF(B279="Cyprus,CY",F279,0)</f>
        <v>0</v>
      </c>
      <c r="L279" s="276">
        <f t="shared" ref="L279:L342" si="22">IF(B279="Cyprus,CY",G279,0)</f>
        <v>0</v>
      </c>
    </row>
    <row r="280" spans="1:12" x14ac:dyDescent="0.25">
      <c r="A280" s="285">
        <v>259</v>
      </c>
      <c r="B280" s="248"/>
      <c r="C280" s="249"/>
      <c r="D280" s="248"/>
      <c r="E280" s="249"/>
      <c r="F280" s="250"/>
      <c r="G280" s="250"/>
      <c r="H280" s="276" t="b">
        <f t="shared" ref="H280:H343" si="23">IF(ISBLANK(B280),TRUE,IF(OR(ISBLANK(C280),ISBLANK(D280),ISBLANK(E280),ISBLANK(F280),ISBLANK(G280)),FALSE,TRUE))</f>
        <v>1</v>
      </c>
      <c r="I280" s="276" t="b">
        <f t="shared" ref="I280:I343" si="24">IF(OR(AND(B280="N/A",D280="N/A",C280=0,E280=0),AND(ISBLANK(B280),ISBLANK(D280),ISBLANK(C280),ISBLANK(E280)),AND(AND(B280&lt;&gt;"N/A",NOT(ISBLANK(B280))),AND(D280&lt;&gt;"N/A",NOT(ISBLANK(D280))),C280&lt;&gt;0,E280&lt;&gt;0)),TRUE,FALSE)</f>
        <v>1</v>
      </c>
      <c r="J280" s="276">
        <f t="shared" si="20"/>
        <v>0</v>
      </c>
      <c r="K280" s="276">
        <f t="shared" si="21"/>
        <v>0</v>
      </c>
      <c r="L280" s="276">
        <f t="shared" si="22"/>
        <v>0</v>
      </c>
    </row>
    <row r="281" spans="1:12" x14ac:dyDescent="0.25">
      <c r="A281" s="285">
        <v>260</v>
      </c>
      <c r="B281" s="248"/>
      <c r="C281" s="249"/>
      <c r="D281" s="248"/>
      <c r="E281" s="249"/>
      <c r="F281" s="250"/>
      <c r="G281" s="250"/>
      <c r="H281" s="276" t="b">
        <f t="shared" si="23"/>
        <v>1</v>
      </c>
      <c r="I281" s="276" t="b">
        <f t="shared" si="24"/>
        <v>1</v>
      </c>
      <c r="J281" s="276">
        <f t="shared" si="20"/>
        <v>0</v>
      </c>
      <c r="K281" s="276">
        <f t="shared" si="21"/>
        <v>0</v>
      </c>
      <c r="L281" s="276">
        <f t="shared" si="22"/>
        <v>0</v>
      </c>
    </row>
    <row r="282" spans="1:12" x14ac:dyDescent="0.25">
      <c r="A282" s="285">
        <v>261</v>
      </c>
      <c r="B282" s="248"/>
      <c r="C282" s="249"/>
      <c r="D282" s="248"/>
      <c r="E282" s="249"/>
      <c r="F282" s="250"/>
      <c r="G282" s="250"/>
      <c r="H282" s="276" t="b">
        <f t="shared" si="23"/>
        <v>1</v>
      </c>
      <c r="I282" s="276" t="b">
        <f t="shared" si="24"/>
        <v>1</v>
      </c>
      <c r="J282" s="276">
        <f t="shared" si="20"/>
        <v>0</v>
      </c>
      <c r="K282" s="276">
        <f t="shared" si="21"/>
        <v>0</v>
      </c>
      <c r="L282" s="276">
        <f t="shared" si="22"/>
        <v>0</v>
      </c>
    </row>
    <row r="283" spans="1:12" x14ac:dyDescent="0.25">
      <c r="A283" s="285">
        <v>262</v>
      </c>
      <c r="B283" s="248"/>
      <c r="C283" s="249"/>
      <c r="D283" s="248"/>
      <c r="E283" s="249"/>
      <c r="F283" s="250"/>
      <c r="G283" s="250"/>
      <c r="H283" s="276" t="b">
        <f t="shared" si="23"/>
        <v>1</v>
      </c>
      <c r="I283" s="276" t="b">
        <f t="shared" si="24"/>
        <v>1</v>
      </c>
      <c r="J283" s="276">
        <f t="shared" si="20"/>
        <v>0</v>
      </c>
      <c r="K283" s="276">
        <f t="shared" si="21"/>
        <v>0</v>
      </c>
      <c r="L283" s="276">
        <f t="shared" si="22"/>
        <v>0</v>
      </c>
    </row>
    <row r="284" spans="1:12" x14ac:dyDescent="0.25">
      <c r="A284" s="285">
        <v>263</v>
      </c>
      <c r="B284" s="248"/>
      <c r="C284" s="249"/>
      <c r="D284" s="248"/>
      <c r="E284" s="249"/>
      <c r="F284" s="250"/>
      <c r="G284" s="250"/>
      <c r="H284" s="276" t="b">
        <f t="shared" si="23"/>
        <v>1</v>
      </c>
      <c r="I284" s="276" t="b">
        <f t="shared" si="24"/>
        <v>1</v>
      </c>
      <c r="J284" s="276">
        <f t="shared" si="20"/>
        <v>0</v>
      </c>
      <c r="K284" s="276">
        <f t="shared" si="21"/>
        <v>0</v>
      </c>
      <c r="L284" s="276">
        <f t="shared" si="22"/>
        <v>0</v>
      </c>
    </row>
    <row r="285" spans="1:12" x14ac:dyDescent="0.25">
      <c r="A285" s="285">
        <v>264</v>
      </c>
      <c r="B285" s="248"/>
      <c r="C285" s="249"/>
      <c r="D285" s="248"/>
      <c r="E285" s="249"/>
      <c r="F285" s="250"/>
      <c r="G285" s="250"/>
      <c r="H285" s="276" t="b">
        <f t="shared" si="23"/>
        <v>1</v>
      </c>
      <c r="I285" s="276" t="b">
        <f t="shared" si="24"/>
        <v>1</v>
      </c>
      <c r="J285" s="276">
        <f t="shared" si="20"/>
        <v>0</v>
      </c>
      <c r="K285" s="276">
        <f t="shared" si="21"/>
        <v>0</v>
      </c>
      <c r="L285" s="276">
        <f t="shared" si="22"/>
        <v>0</v>
      </c>
    </row>
    <row r="286" spans="1:12" x14ac:dyDescent="0.25">
      <c r="A286" s="285">
        <v>265</v>
      </c>
      <c r="B286" s="248"/>
      <c r="C286" s="249"/>
      <c r="D286" s="248"/>
      <c r="E286" s="249"/>
      <c r="F286" s="250"/>
      <c r="G286" s="250"/>
      <c r="H286" s="276" t="b">
        <f t="shared" si="23"/>
        <v>1</v>
      </c>
      <c r="I286" s="276" t="b">
        <f t="shared" si="24"/>
        <v>1</v>
      </c>
      <c r="J286" s="276">
        <f t="shared" si="20"/>
        <v>0</v>
      </c>
      <c r="K286" s="276">
        <f t="shared" si="21"/>
        <v>0</v>
      </c>
      <c r="L286" s="276">
        <f t="shared" si="22"/>
        <v>0</v>
      </c>
    </row>
    <row r="287" spans="1:12" x14ac:dyDescent="0.25">
      <c r="A287" s="285">
        <v>266</v>
      </c>
      <c r="B287" s="248"/>
      <c r="C287" s="249"/>
      <c r="D287" s="248"/>
      <c r="E287" s="249"/>
      <c r="F287" s="250"/>
      <c r="G287" s="250"/>
      <c r="H287" s="276" t="b">
        <f t="shared" si="23"/>
        <v>1</v>
      </c>
      <c r="I287" s="276" t="b">
        <f t="shared" si="24"/>
        <v>1</v>
      </c>
      <c r="J287" s="276">
        <f t="shared" si="20"/>
        <v>0</v>
      </c>
      <c r="K287" s="276">
        <f t="shared" si="21"/>
        <v>0</v>
      </c>
      <c r="L287" s="276">
        <f t="shared" si="22"/>
        <v>0</v>
      </c>
    </row>
    <row r="288" spans="1:12" x14ac:dyDescent="0.25">
      <c r="A288" s="285">
        <v>267</v>
      </c>
      <c r="B288" s="248"/>
      <c r="C288" s="249"/>
      <c r="D288" s="248"/>
      <c r="E288" s="249"/>
      <c r="F288" s="250"/>
      <c r="G288" s="250"/>
      <c r="H288" s="276" t="b">
        <f t="shared" si="23"/>
        <v>1</v>
      </c>
      <c r="I288" s="276" t="b">
        <f t="shared" si="24"/>
        <v>1</v>
      </c>
      <c r="J288" s="276">
        <f t="shared" si="20"/>
        <v>0</v>
      </c>
      <c r="K288" s="276">
        <f t="shared" si="21"/>
        <v>0</v>
      </c>
      <c r="L288" s="276">
        <f t="shared" si="22"/>
        <v>0</v>
      </c>
    </row>
    <row r="289" spans="1:12" x14ac:dyDescent="0.25">
      <c r="A289" s="285">
        <v>268</v>
      </c>
      <c r="B289" s="248"/>
      <c r="C289" s="249"/>
      <c r="D289" s="248"/>
      <c r="E289" s="249"/>
      <c r="F289" s="250"/>
      <c r="G289" s="250"/>
      <c r="H289" s="276" t="b">
        <f t="shared" si="23"/>
        <v>1</v>
      </c>
      <c r="I289" s="276" t="b">
        <f t="shared" si="24"/>
        <v>1</v>
      </c>
      <c r="J289" s="276">
        <f t="shared" si="20"/>
        <v>0</v>
      </c>
      <c r="K289" s="276">
        <f t="shared" si="21"/>
        <v>0</v>
      </c>
      <c r="L289" s="276">
        <f t="shared" si="22"/>
        <v>0</v>
      </c>
    </row>
    <row r="290" spans="1:12" x14ac:dyDescent="0.25">
      <c r="A290" s="285">
        <v>269</v>
      </c>
      <c r="B290" s="248"/>
      <c r="C290" s="249"/>
      <c r="D290" s="248"/>
      <c r="E290" s="249"/>
      <c r="F290" s="250"/>
      <c r="G290" s="250"/>
      <c r="H290" s="276" t="b">
        <f t="shared" si="23"/>
        <v>1</v>
      </c>
      <c r="I290" s="276" t="b">
        <f t="shared" si="24"/>
        <v>1</v>
      </c>
      <c r="J290" s="276">
        <f t="shared" si="20"/>
        <v>0</v>
      </c>
      <c r="K290" s="276">
        <f t="shared" si="21"/>
        <v>0</v>
      </c>
      <c r="L290" s="276">
        <f t="shared" si="22"/>
        <v>0</v>
      </c>
    </row>
    <row r="291" spans="1:12" x14ac:dyDescent="0.25">
      <c r="A291" s="285">
        <v>270</v>
      </c>
      <c r="B291" s="248"/>
      <c r="C291" s="249"/>
      <c r="D291" s="248"/>
      <c r="E291" s="249"/>
      <c r="F291" s="250"/>
      <c r="G291" s="250"/>
      <c r="H291" s="276" t="b">
        <f t="shared" si="23"/>
        <v>1</v>
      </c>
      <c r="I291" s="276" t="b">
        <f t="shared" si="24"/>
        <v>1</v>
      </c>
      <c r="J291" s="276">
        <f t="shared" si="20"/>
        <v>0</v>
      </c>
      <c r="K291" s="276">
        <f t="shared" si="21"/>
        <v>0</v>
      </c>
      <c r="L291" s="276">
        <f t="shared" si="22"/>
        <v>0</v>
      </c>
    </row>
    <row r="292" spans="1:12" x14ac:dyDescent="0.25">
      <c r="A292" s="285">
        <v>271</v>
      </c>
      <c r="B292" s="248"/>
      <c r="C292" s="249"/>
      <c r="D292" s="248"/>
      <c r="E292" s="249"/>
      <c r="F292" s="250"/>
      <c r="G292" s="250"/>
      <c r="H292" s="276" t="b">
        <f t="shared" si="23"/>
        <v>1</v>
      </c>
      <c r="I292" s="276" t="b">
        <f t="shared" si="24"/>
        <v>1</v>
      </c>
      <c r="J292" s="276">
        <f t="shared" si="20"/>
        <v>0</v>
      </c>
      <c r="K292" s="276">
        <f t="shared" si="21"/>
        <v>0</v>
      </c>
      <c r="L292" s="276">
        <f t="shared" si="22"/>
        <v>0</v>
      </c>
    </row>
    <row r="293" spans="1:12" x14ac:dyDescent="0.25">
      <c r="A293" s="285">
        <v>272</v>
      </c>
      <c r="B293" s="248"/>
      <c r="C293" s="249"/>
      <c r="D293" s="248"/>
      <c r="E293" s="249"/>
      <c r="F293" s="250"/>
      <c r="G293" s="250"/>
      <c r="H293" s="276" t="b">
        <f t="shared" si="23"/>
        <v>1</v>
      </c>
      <c r="I293" s="276" t="b">
        <f t="shared" si="24"/>
        <v>1</v>
      </c>
      <c r="J293" s="276">
        <f t="shared" si="20"/>
        <v>0</v>
      </c>
      <c r="K293" s="276">
        <f t="shared" si="21"/>
        <v>0</v>
      </c>
      <c r="L293" s="276">
        <f t="shared" si="22"/>
        <v>0</v>
      </c>
    </row>
    <row r="294" spans="1:12" x14ac:dyDescent="0.25">
      <c r="A294" s="285">
        <v>273</v>
      </c>
      <c r="B294" s="248"/>
      <c r="C294" s="249"/>
      <c r="D294" s="248"/>
      <c r="E294" s="249"/>
      <c r="F294" s="250"/>
      <c r="G294" s="250"/>
      <c r="H294" s="276" t="b">
        <f t="shared" si="23"/>
        <v>1</v>
      </c>
      <c r="I294" s="276" t="b">
        <f t="shared" si="24"/>
        <v>1</v>
      </c>
      <c r="J294" s="276">
        <f t="shared" si="20"/>
        <v>0</v>
      </c>
      <c r="K294" s="276">
        <f t="shared" si="21"/>
        <v>0</v>
      </c>
      <c r="L294" s="276">
        <f t="shared" si="22"/>
        <v>0</v>
      </c>
    </row>
    <row r="295" spans="1:12" x14ac:dyDescent="0.25">
      <c r="A295" s="285">
        <v>274</v>
      </c>
      <c r="B295" s="248"/>
      <c r="C295" s="249"/>
      <c r="D295" s="248"/>
      <c r="E295" s="249"/>
      <c r="F295" s="250"/>
      <c r="G295" s="250"/>
      <c r="H295" s="276" t="b">
        <f t="shared" si="23"/>
        <v>1</v>
      </c>
      <c r="I295" s="276" t="b">
        <f t="shared" si="24"/>
        <v>1</v>
      </c>
      <c r="J295" s="276">
        <f t="shared" si="20"/>
        <v>0</v>
      </c>
      <c r="K295" s="276">
        <f t="shared" si="21"/>
        <v>0</v>
      </c>
      <c r="L295" s="276">
        <f t="shared" si="22"/>
        <v>0</v>
      </c>
    </row>
    <row r="296" spans="1:12" x14ac:dyDescent="0.25">
      <c r="A296" s="285">
        <v>275</v>
      </c>
      <c r="B296" s="248"/>
      <c r="C296" s="249"/>
      <c r="D296" s="248"/>
      <c r="E296" s="249"/>
      <c r="F296" s="250"/>
      <c r="G296" s="250"/>
      <c r="H296" s="276" t="b">
        <f t="shared" si="23"/>
        <v>1</v>
      </c>
      <c r="I296" s="276" t="b">
        <f t="shared" si="24"/>
        <v>1</v>
      </c>
      <c r="J296" s="276">
        <f t="shared" si="20"/>
        <v>0</v>
      </c>
      <c r="K296" s="276">
        <f t="shared" si="21"/>
        <v>0</v>
      </c>
      <c r="L296" s="276">
        <f t="shared" si="22"/>
        <v>0</v>
      </c>
    </row>
    <row r="297" spans="1:12" x14ac:dyDescent="0.25">
      <c r="A297" s="285">
        <v>276</v>
      </c>
      <c r="B297" s="248"/>
      <c r="C297" s="249"/>
      <c r="D297" s="248"/>
      <c r="E297" s="249"/>
      <c r="F297" s="250"/>
      <c r="G297" s="250"/>
      <c r="H297" s="276" t="b">
        <f t="shared" si="23"/>
        <v>1</v>
      </c>
      <c r="I297" s="276" t="b">
        <f t="shared" si="24"/>
        <v>1</v>
      </c>
      <c r="J297" s="276">
        <f t="shared" si="20"/>
        <v>0</v>
      </c>
      <c r="K297" s="276">
        <f t="shared" si="21"/>
        <v>0</v>
      </c>
      <c r="L297" s="276">
        <f t="shared" si="22"/>
        <v>0</v>
      </c>
    </row>
    <row r="298" spans="1:12" x14ac:dyDescent="0.25">
      <c r="A298" s="285">
        <v>277</v>
      </c>
      <c r="B298" s="248"/>
      <c r="C298" s="249"/>
      <c r="D298" s="248"/>
      <c r="E298" s="249"/>
      <c r="F298" s="250"/>
      <c r="G298" s="250"/>
      <c r="H298" s="276" t="b">
        <f t="shared" si="23"/>
        <v>1</v>
      </c>
      <c r="I298" s="276" t="b">
        <f t="shared" si="24"/>
        <v>1</v>
      </c>
      <c r="J298" s="276">
        <f t="shared" si="20"/>
        <v>0</v>
      </c>
      <c r="K298" s="276">
        <f t="shared" si="21"/>
        <v>0</v>
      </c>
      <c r="L298" s="276">
        <f t="shared" si="22"/>
        <v>0</v>
      </c>
    </row>
    <row r="299" spans="1:12" x14ac:dyDescent="0.25">
      <c r="A299" s="285">
        <v>278</v>
      </c>
      <c r="B299" s="248"/>
      <c r="C299" s="249"/>
      <c r="D299" s="248"/>
      <c r="E299" s="249"/>
      <c r="F299" s="250"/>
      <c r="G299" s="250"/>
      <c r="H299" s="276" t="b">
        <f t="shared" si="23"/>
        <v>1</v>
      </c>
      <c r="I299" s="276" t="b">
        <f t="shared" si="24"/>
        <v>1</v>
      </c>
      <c r="J299" s="276">
        <f t="shared" si="20"/>
        <v>0</v>
      </c>
      <c r="K299" s="276">
        <f t="shared" si="21"/>
        <v>0</v>
      </c>
      <c r="L299" s="276">
        <f t="shared" si="22"/>
        <v>0</v>
      </c>
    </row>
    <row r="300" spans="1:12" x14ac:dyDescent="0.25">
      <c r="A300" s="285">
        <v>279</v>
      </c>
      <c r="B300" s="248"/>
      <c r="C300" s="249"/>
      <c r="D300" s="248"/>
      <c r="E300" s="249"/>
      <c r="F300" s="250"/>
      <c r="G300" s="250"/>
      <c r="H300" s="276" t="b">
        <f t="shared" si="23"/>
        <v>1</v>
      </c>
      <c r="I300" s="276" t="b">
        <f t="shared" si="24"/>
        <v>1</v>
      </c>
      <c r="J300" s="276">
        <f t="shared" si="20"/>
        <v>0</v>
      </c>
      <c r="K300" s="276">
        <f t="shared" si="21"/>
        <v>0</v>
      </c>
      <c r="L300" s="276">
        <f t="shared" si="22"/>
        <v>0</v>
      </c>
    </row>
    <row r="301" spans="1:12" x14ac:dyDescent="0.25">
      <c r="A301" s="285">
        <v>280</v>
      </c>
      <c r="B301" s="248"/>
      <c r="C301" s="249"/>
      <c r="D301" s="248"/>
      <c r="E301" s="249"/>
      <c r="F301" s="250"/>
      <c r="G301" s="250"/>
      <c r="H301" s="276" t="b">
        <f t="shared" si="23"/>
        <v>1</v>
      </c>
      <c r="I301" s="276" t="b">
        <f t="shared" si="24"/>
        <v>1</v>
      </c>
      <c r="J301" s="276">
        <f t="shared" si="20"/>
        <v>0</v>
      </c>
      <c r="K301" s="276">
        <f t="shared" si="21"/>
        <v>0</v>
      </c>
      <c r="L301" s="276">
        <f t="shared" si="22"/>
        <v>0</v>
      </c>
    </row>
    <row r="302" spans="1:12" x14ac:dyDescent="0.25">
      <c r="A302" s="285">
        <v>281</v>
      </c>
      <c r="B302" s="248"/>
      <c r="C302" s="249"/>
      <c r="D302" s="248"/>
      <c r="E302" s="249"/>
      <c r="F302" s="250"/>
      <c r="G302" s="250"/>
      <c r="H302" s="276" t="b">
        <f t="shared" si="23"/>
        <v>1</v>
      </c>
      <c r="I302" s="276" t="b">
        <f t="shared" si="24"/>
        <v>1</v>
      </c>
      <c r="J302" s="276">
        <f t="shared" si="20"/>
        <v>0</v>
      </c>
      <c r="K302" s="276">
        <f t="shared" si="21"/>
        <v>0</v>
      </c>
      <c r="L302" s="276">
        <f t="shared" si="22"/>
        <v>0</v>
      </c>
    </row>
    <row r="303" spans="1:12" x14ac:dyDescent="0.25">
      <c r="A303" s="285">
        <v>282</v>
      </c>
      <c r="B303" s="248"/>
      <c r="C303" s="249"/>
      <c r="D303" s="248"/>
      <c r="E303" s="249"/>
      <c r="F303" s="250"/>
      <c r="G303" s="250"/>
      <c r="H303" s="276" t="b">
        <f t="shared" si="23"/>
        <v>1</v>
      </c>
      <c r="I303" s="276" t="b">
        <f t="shared" si="24"/>
        <v>1</v>
      </c>
      <c r="J303" s="276">
        <f t="shared" si="20"/>
        <v>0</v>
      </c>
      <c r="K303" s="276">
        <f t="shared" si="21"/>
        <v>0</v>
      </c>
      <c r="L303" s="276">
        <f t="shared" si="22"/>
        <v>0</v>
      </c>
    </row>
    <row r="304" spans="1:12" x14ac:dyDescent="0.25">
      <c r="A304" s="285">
        <v>283</v>
      </c>
      <c r="B304" s="248"/>
      <c r="C304" s="249"/>
      <c r="D304" s="248"/>
      <c r="E304" s="249"/>
      <c r="F304" s="250"/>
      <c r="G304" s="250"/>
      <c r="H304" s="276" t="b">
        <f t="shared" si="23"/>
        <v>1</v>
      </c>
      <c r="I304" s="276" t="b">
        <f t="shared" si="24"/>
        <v>1</v>
      </c>
      <c r="J304" s="276">
        <f t="shared" si="20"/>
        <v>0</v>
      </c>
      <c r="K304" s="276">
        <f t="shared" si="21"/>
        <v>0</v>
      </c>
      <c r="L304" s="276">
        <f t="shared" si="22"/>
        <v>0</v>
      </c>
    </row>
    <row r="305" spans="1:12" x14ac:dyDescent="0.25">
      <c r="A305" s="285">
        <v>284</v>
      </c>
      <c r="B305" s="248"/>
      <c r="C305" s="249"/>
      <c r="D305" s="248"/>
      <c r="E305" s="249"/>
      <c r="F305" s="250"/>
      <c r="G305" s="250"/>
      <c r="H305" s="276" t="b">
        <f t="shared" si="23"/>
        <v>1</v>
      </c>
      <c r="I305" s="276" t="b">
        <f t="shared" si="24"/>
        <v>1</v>
      </c>
      <c r="J305" s="276">
        <f t="shared" si="20"/>
        <v>0</v>
      </c>
      <c r="K305" s="276">
        <f t="shared" si="21"/>
        <v>0</v>
      </c>
      <c r="L305" s="276">
        <f t="shared" si="22"/>
        <v>0</v>
      </c>
    </row>
    <row r="306" spans="1:12" x14ac:dyDescent="0.25">
      <c r="A306" s="285">
        <v>285</v>
      </c>
      <c r="B306" s="248"/>
      <c r="C306" s="249"/>
      <c r="D306" s="248"/>
      <c r="E306" s="249"/>
      <c r="F306" s="250"/>
      <c r="G306" s="250"/>
      <c r="H306" s="276" t="b">
        <f t="shared" si="23"/>
        <v>1</v>
      </c>
      <c r="I306" s="276" t="b">
        <f t="shared" si="24"/>
        <v>1</v>
      </c>
      <c r="J306" s="276">
        <f t="shared" si="20"/>
        <v>0</v>
      </c>
      <c r="K306" s="276">
        <f t="shared" si="21"/>
        <v>0</v>
      </c>
      <c r="L306" s="276">
        <f t="shared" si="22"/>
        <v>0</v>
      </c>
    </row>
    <row r="307" spans="1:12" x14ac:dyDescent="0.25">
      <c r="A307" s="285">
        <v>286</v>
      </c>
      <c r="B307" s="248"/>
      <c r="C307" s="249"/>
      <c r="D307" s="248"/>
      <c r="E307" s="249"/>
      <c r="F307" s="250"/>
      <c r="G307" s="250"/>
      <c r="H307" s="276" t="b">
        <f t="shared" si="23"/>
        <v>1</v>
      </c>
      <c r="I307" s="276" t="b">
        <f t="shared" si="24"/>
        <v>1</v>
      </c>
      <c r="J307" s="276">
        <f t="shared" si="20"/>
        <v>0</v>
      </c>
      <c r="K307" s="276">
        <f t="shared" si="21"/>
        <v>0</v>
      </c>
      <c r="L307" s="276">
        <f t="shared" si="22"/>
        <v>0</v>
      </c>
    </row>
    <row r="308" spans="1:12" x14ac:dyDescent="0.25">
      <c r="A308" s="285">
        <v>287</v>
      </c>
      <c r="B308" s="248"/>
      <c r="C308" s="249"/>
      <c r="D308" s="248"/>
      <c r="E308" s="249"/>
      <c r="F308" s="250"/>
      <c r="G308" s="250"/>
      <c r="H308" s="276" t="b">
        <f t="shared" si="23"/>
        <v>1</v>
      </c>
      <c r="I308" s="276" t="b">
        <f t="shared" si="24"/>
        <v>1</v>
      </c>
      <c r="J308" s="276">
        <f t="shared" si="20"/>
        <v>0</v>
      </c>
      <c r="K308" s="276">
        <f t="shared" si="21"/>
        <v>0</v>
      </c>
      <c r="L308" s="276">
        <f t="shared" si="22"/>
        <v>0</v>
      </c>
    </row>
    <row r="309" spans="1:12" x14ac:dyDescent="0.25">
      <c r="A309" s="285">
        <v>288</v>
      </c>
      <c r="B309" s="248"/>
      <c r="C309" s="249"/>
      <c r="D309" s="248"/>
      <c r="E309" s="249"/>
      <c r="F309" s="250"/>
      <c r="G309" s="250"/>
      <c r="H309" s="276" t="b">
        <f t="shared" si="23"/>
        <v>1</v>
      </c>
      <c r="I309" s="276" t="b">
        <f t="shared" si="24"/>
        <v>1</v>
      </c>
      <c r="J309" s="276">
        <f t="shared" si="20"/>
        <v>0</v>
      </c>
      <c r="K309" s="276">
        <f t="shared" si="21"/>
        <v>0</v>
      </c>
      <c r="L309" s="276">
        <f t="shared" si="22"/>
        <v>0</v>
      </c>
    </row>
    <row r="310" spans="1:12" x14ac:dyDescent="0.25">
      <c r="A310" s="285">
        <v>289</v>
      </c>
      <c r="B310" s="248"/>
      <c r="C310" s="249"/>
      <c r="D310" s="248"/>
      <c r="E310" s="249"/>
      <c r="F310" s="250"/>
      <c r="G310" s="250"/>
      <c r="H310" s="276" t="b">
        <f t="shared" si="23"/>
        <v>1</v>
      </c>
      <c r="I310" s="276" t="b">
        <f t="shared" si="24"/>
        <v>1</v>
      </c>
      <c r="J310" s="276">
        <f t="shared" si="20"/>
        <v>0</v>
      </c>
      <c r="K310" s="276">
        <f t="shared" si="21"/>
        <v>0</v>
      </c>
      <c r="L310" s="276">
        <f t="shared" si="22"/>
        <v>0</v>
      </c>
    </row>
    <row r="311" spans="1:12" x14ac:dyDescent="0.25">
      <c r="A311" s="285">
        <v>290</v>
      </c>
      <c r="B311" s="248"/>
      <c r="C311" s="249"/>
      <c r="D311" s="248"/>
      <c r="E311" s="249"/>
      <c r="F311" s="250"/>
      <c r="G311" s="250"/>
      <c r="H311" s="276" t="b">
        <f t="shared" si="23"/>
        <v>1</v>
      </c>
      <c r="I311" s="276" t="b">
        <f t="shared" si="24"/>
        <v>1</v>
      </c>
      <c r="J311" s="276">
        <f t="shared" si="20"/>
        <v>0</v>
      </c>
      <c r="K311" s="276">
        <f t="shared" si="21"/>
        <v>0</v>
      </c>
      <c r="L311" s="276">
        <f t="shared" si="22"/>
        <v>0</v>
      </c>
    </row>
    <row r="312" spans="1:12" x14ac:dyDescent="0.25">
      <c r="A312" s="285">
        <v>291</v>
      </c>
      <c r="B312" s="248"/>
      <c r="C312" s="249"/>
      <c r="D312" s="248"/>
      <c r="E312" s="249"/>
      <c r="F312" s="250"/>
      <c r="G312" s="250"/>
      <c r="H312" s="276" t="b">
        <f t="shared" si="23"/>
        <v>1</v>
      </c>
      <c r="I312" s="276" t="b">
        <f t="shared" si="24"/>
        <v>1</v>
      </c>
      <c r="J312" s="276">
        <f t="shared" si="20"/>
        <v>0</v>
      </c>
      <c r="K312" s="276">
        <f t="shared" si="21"/>
        <v>0</v>
      </c>
      <c r="L312" s="276">
        <f t="shared" si="22"/>
        <v>0</v>
      </c>
    </row>
    <row r="313" spans="1:12" x14ac:dyDescent="0.25">
      <c r="A313" s="285">
        <v>292</v>
      </c>
      <c r="B313" s="248"/>
      <c r="C313" s="249"/>
      <c r="D313" s="248"/>
      <c r="E313" s="249"/>
      <c r="F313" s="250"/>
      <c r="G313" s="250"/>
      <c r="H313" s="276" t="b">
        <f t="shared" si="23"/>
        <v>1</v>
      </c>
      <c r="I313" s="276" t="b">
        <f t="shared" si="24"/>
        <v>1</v>
      </c>
      <c r="J313" s="276">
        <f t="shared" si="20"/>
        <v>0</v>
      </c>
      <c r="K313" s="276">
        <f t="shared" si="21"/>
        <v>0</v>
      </c>
      <c r="L313" s="276">
        <f t="shared" si="22"/>
        <v>0</v>
      </c>
    </row>
    <row r="314" spans="1:12" x14ac:dyDescent="0.25">
      <c r="A314" s="285">
        <v>293</v>
      </c>
      <c r="B314" s="248"/>
      <c r="C314" s="249"/>
      <c r="D314" s="248"/>
      <c r="E314" s="249"/>
      <c r="F314" s="250"/>
      <c r="G314" s="250"/>
      <c r="H314" s="276" t="b">
        <f t="shared" si="23"/>
        <v>1</v>
      </c>
      <c r="I314" s="276" t="b">
        <f t="shared" si="24"/>
        <v>1</v>
      </c>
      <c r="J314" s="276">
        <f t="shared" si="20"/>
        <v>0</v>
      </c>
      <c r="K314" s="276">
        <f t="shared" si="21"/>
        <v>0</v>
      </c>
      <c r="L314" s="276">
        <f t="shared" si="22"/>
        <v>0</v>
      </c>
    </row>
    <row r="315" spans="1:12" x14ac:dyDescent="0.25">
      <c r="A315" s="285">
        <v>294</v>
      </c>
      <c r="B315" s="248"/>
      <c r="C315" s="249"/>
      <c r="D315" s="248"/>
      <c r="E315" s="249"/>
      <c r="F315" s="250"/>
      <c r="G315" s="250"/>
      <c r="H315" s="276" t="b">
        <f t="shared" si="23"/>
        <v>1</v>
      </c>
      <c r="I315" s="276" t="b">
        <f t="shared" si="24"/>
        <v>1</v>
      </c>
      <c r="J315" s="276">
        <f t="shared" si="20"/>
        <v>0</v>
      </c>
      <c r="K315" s="276">
        <f t="shared" si="21"/>
        <v>0</v>
      </c>
      <c r="L315" s="276">
        <f t="shared" si="22"/>
        <v>0</v>
      </c>
    </row>
    <row r="316" spans="1:12" x14ac:dyDescent="0.25">
      <c r="A316" s="285">
        <v>295</v>
      </c>
      <c r="B316" s="248"/>
      <c r="C316" s="249"/>
      <c r="D316" s="248"/>
      <c r="E316" s="249"/>
      <c r="F316" s="250"/>
      <c r="G316" s="250"/>
      <c r="H316" s="276" t="b">
        <f t="shared" si="23"/>
        <v>1</v>
      </c>
      <c r="I316" s="276" t="b">
        <f t="shared" si="24"/>
        <v>1</v>
      </c>
      <c r="J316" s="276">
        <f t="shared" si="20"/>
        <v>0</v>
      </c>
      <c r="K316" s="276">
        <f t="shared" si="21"/>
        <v>0</v>
      </c>
      <c r="L316" s="276">
        <f t="shared" si="22"/>
        <v>0</v>
      </c>
    </row>
    <row r="317" spans="1:12" x14ac:dyDescent="0.25">
      <c r="A317" s="285">
        <v>296</v>
      </c>
      <c r="B317" s="248"/>
      <c r="C317" s="249"/>
      <c r="D317" s="248"/>
      <c r="E317" s="249"/>
      <c r="F317" s="250"/>
      <c r="G317" s="250"/>
      <c r="H317" s="276" t="b">
        <f t="shared" si="23"/>
        <v>1</v>
      </c>
      <c r="I317" s="276" t="b">
        <f t="shared" si="24"/>
        <v>1</v>
      </c>
      <c r="J317" s="276">
        <f t="shared" si="20"/>
        <v>0</v>
      </c>
      <c r="K317" s="276">
        <f t="shared" si="21"/>
        <v>0</v>
      </c>
      <c r="L317" s="276">
        <f t="shared" si="22"/>
        <v>0</v>
      </c>
    </row>
    <row r="318" spans="1:12" x14ac:dyDescent="0.25">
      <c r="A318" s="285">
        <v>297</v>
      </c>
      <c r="B318" s="248"/>
      <c r="C318" s="249"/>
      <c r="D318" s="248"/>
      <c r="E318" s="249"/>
      <c r="F318" s="250"/>
      <c r="G318" s="250"/>
      <c r="H318" s="276" t="b">
        <f t="shared" si="23"/>
        <v>1</v>
      </c>
      <c r="I318" s="276" t="b">
        <f t="shared" si="24"/>
        <v>1</v>
      </c>
      <c r="J318" s="276">
        <f t="shared" si="20"/>
        <v>0</v>
      </c>
      <c r="K318" s="276">
        <f t="shared" si="21"/>
        <v>0</v>
      </c>
      <c r="L318" s="276">
        <f t="shared" si="22"/>
        <v>0</v>
      </c>
    </row>
    <row r="319" spans="1:12" x14ac:dyDescent="0.25">
      <c r="A319" s="285">
        <v>298</v>
      </c>
      <c r="B319" s="248"/>
      <c r="C319" s="249"/>
      <c r="D319" s="248"/>
      <c r="E319" s="249"/>
      <c r="F319" s="250"/>
      <c r="G319" s="250"/>
      <c r="H319" s="276" t="b">
        <f t="shared" si="23"/>
        <v>1</v>
      </c>
      <c r="I319" s="276" t="b">
        <f t="shared" si="24"/>
        <v>1</v>
      </c>
      <c r="J319" s="276">
        <f t="shared" si="20"/>
        <v>0</v>
      </c>
      <c r="K319" s="276">
        <f t="shared" si="21"/>
        <v>0</v>
      </c>
      <c r="L319" s="276">
        <f t="shared" si="22"/>
        <v>0</v>
      </c>
    </row>
    <row r="320" spans="1:12" x14ac:dyDescent="0.25">
      <c r="A320" s="285">
        <v>299</v>
      </c>
      <c r="B320" s="248"/>
      <c r="C320" s="249"/>
      <c r="D320" s="248"/>
      <c r="E320" s="249"/>
      <c r="F320" s="250"/>
      <c r="G320" s="250"/>
      <c r="H320" s="276" t="b">
        <f t="shared" si="23"/>
        <v>1</v>
      </c>
      <c r="I320" s="276" t="b">
        <f t="shared" si="24"/>
        <v>1</v>
      </c>
      <c r="J320" s="276">
        <f t="shared" si="20"/>
        <v>0</v>
      </c>
      <c r="K320" s="276">
        <f t="shared" si="21"/>
        <v>0</v>
      </c>
      <c r="L320" s="276">
        <f t="shared" si="22"/>
        <v>0</v>
      </c>
    </row>
    <row r="321" spans="1:12" x14ac:dyDescent="0.25">
      <c r="A321" s="285">
        <v>300</v>
      </c>
      <c r="B321" s="248"/>
      <c r="C321" s="249"/>
      <c r="D321" s="248"/>
      <c r="E321" s="249"/>
      <c r="F321" s="250"/>
      <c r="G321" s="250"/>
      <c r="H321" s="276" t="b">
        <f t="shared" si="23"/>
        <v>1</v>
      </c>
      <c r="I321" s="276" t="b">
        <f t="shared" si="24"/>
        <v>1</v>
      </c>
      <c r="J321" s="276">
        <f t="shared" si="20"/>
        <v>0</v>
      </c>
      <c r="K321" s="276">
        <f t="shared" si="21"/>
        <v>0</v>
      </c>
      <c r="L321" s="276">
        <f t="shared" si="22"/>
        <v>0</v>
      </c>
    </row>
    <row r="322" spans="1:12" x14ac:dyDescent="0.25">
      <c r="A322" s="285">
        <v>301</v>
      </c>
      <c r="B322" s="248"/>
      <c r="C322" s="249"/>
      <c r="D322" s="248"/>
      <c r="E322" s="249"/>
      <c r="F322" s="250"/>
      <c r="G322" s="250"/>
      <c r="H322" s="276" t="b">
        <f t="shared" si="23"/>
        <v>1</v>
      </c>
      <c r="I322" s="276" t="b">
        <f t="shared" si="24"/>
        <v>1</v>
      </c>
      <c r="J322" s="276">
        <f t="shared" si="20"/>
        <v>0</v>
      </c>
      <c r="K322" s="276">
        <f t="shared" si="21"/>
        <v>0</v>
      </c>
      <c r="L322" s="276">
        <f t="shared" si="22"/>
        <v>0</v>
      </c>
    </row>
    <row r="323" spans="1:12" x14ac:dyDescent="0.25">
      <c r="A323" s="285">
        <v>302</v>
      </c>
      <c r="B323" s="248"/>
      <c r="C323" s="249"/>
      <c r="D323" s="248"/>
      <c r="E323" s="249"/>
      <c r="F323" s="250"/>
      <c r="G323" s="250"/>
      <c r="H323" s="276" t="b">
        <f t="shared" si="23"/>
        <v>1</v>
      </c>
      <c r="I323" s="276" t="b">
        <f t="shared" si="24"/>
        <v>1</v>
      </c>
      <c r="J323" s="276">
        <f t="shared" si="20"/>
        <v>0</v>
      </c>
      <c r="K323" s="276">
        <f t="shared" si="21"/>
        <v>0</v>
      </c>
      <c r="L323" s="276">
        <f t="shared" si="22"/>
        <v>0</v>
      </c>
    </row>
    <row r="324" spans="1:12" x14ac:dyDescent="0.25">
      <c r="A324" s="285">
        <v>303</v>
      </c>
      <c r="B324" s="248"/>
      <c r="C324" s="249"/>
      <c r="D324" s="248"/>
      <c r="E324" s="249"/>
      <c r="F324" s="250"/>
      <c r="G324" s="250"/>
      <c r="H324" s="276" t="b">
        <f t="shared" si="23"/>
        <v>1</v>
      </c>
      <c r="I324" s="276" t="b">
        <f t="shared" si="24"/>
        <v>1</v>
      </c>
      <c r="J324" s="276">
        <f t="shared" si="20"/>
        <v>0</v>
      </c>
      <c r="K324" s="276">
        <f t="shared" si="21"/>
        <v>0</v>
      </c>
      <c r="L324" s="276">
        <f t="shared" si="22"/>
        <v>0</v>
      </c>
    </row>
    <row r="325" spans="1:12" x14ac:dyDescent="0.25">
      <c r="A325" s="285">
        <v>304</v>
      </c>
      <c r="B325" s="248"/>
      <c r="C325" s="249"/>
      <c r="D325" s="248"/>
      <c r="E325" s="249"/>
      <c r="F325" s="250"/>
      <c r="G325" s="250"/>
      <c r="H325" s="276" t="b">
        <f t="shared" si="23"/>
        <v>1</v>
      </c>
      <c r="I325" s="276" t="b">
        <f t="shared" si="24"/>
        <v>1</v>
      </c>
      <c r="J325" s="276">
        <f t="shared" si="20"/>
        <v>0</v>
      </c>
      <c r="K325" s="276">
        <f t="shared" si="21"/>
        <v>0</v>
      </c>
      <c r="L325" s="276">
        <f t="shared" si="22"/>
        <v>0</v>
      </c>
    </row>
    <row r="326" spans="1:12" x14ac:dyDescent="0.25">
      <c r="A326" s="285">
        <v>305</v>
      </c>
      <c r="B326" s="248"/>
      <c r="C326" s="249"/>
      <c r="D326" s="248"/>
      <c r="E326" s="249"/>
      <c r="F326" s="250"/>
      <c r="G326" s="250"/>
      <c r="H326" s="276" t="b">
        <f t="shared" si="23"/>
        <v>1</v>
      </c>
      <c r="I326" s="276" t="b">
        <f t="shared" si="24"/>
        <v>1</v>
      </c>
      <c r="J326" s="276">
        <f t="shared" si="20"/>
        <v>0</v>
      </c>
      <c r="K326" s="276">
        <f t="shared" si="21"/>
        <v>0</v>
      </c>
      <c r="L326" s="276">
        <f t="shared" si="22"/>
        <v>0</v>
      </c>
    </row>
    <row r="327" spans="1:12" x14ac:dyDescent="0.25">
      <c r="A327" s="285">
        <v>306</v>
      </c>
      <c r="B327" s="248"/>
      <c r="C327" s="249"/>
      <c r="D327" s="248"/>
      <c r="E327" s="249"/>
      <c r="F327" s="250"/>
      <c r="G327" s="250"/>
      <c r="H327" s="276" t="b">
        <f t="shared" si="23"/>
        <v>1</v>
      </c>
      <c r="I327" s="276" t="b">
        <f t="shared" si="24"/>
        <v>1</v>
      </c>
      <c r="J327" s="276">
        <f t="shared" si="20"/>
        <v>0</v>
      </c>
      <c r="K327" s="276">
        <f t="shared" si="21"/>
        <v>0</v>
      </c>
      <c r="L327" s="276">
        <f t="shared" si="22"/>
        <v>0</v>
      </c>
    </row>
    <row r="328" spans="1:12" x14ac:dyDescent="0.25">
      <c r="A328" s="285">
        <v>307</v>
      </c>
      <c r="B328" s="248"/>
      <c r="C328" s="249"/>
      <c r="D328" s="248"/>
      <c r="E328" s="249"/>
      <c r="F328" s="250"/>
      <c r="G328" s="250"/>
      <c r="H328" s="276" t="b">
        <f t="shared" si="23"/>
        <v>1</v>
      </c>
      <c r="I328" s="276" t="b">
        <f t="shared" si="24"/>
        <v>1</v>
      </c>
      <c r="J328" s="276">
        <f t="shared" si="20"/>
        <v>0</v>
      </c>
      <c r="K328" s="276">
        <f t="shared" si="21"/>
        <v>0</v>
      </c>
      <c r="L328" s="276">
        <f t="shared" si="22"/>
        <v>0</v>
      </c>
    </row>
    <row r="329" spans="1:12" x14ac:dyDescent="0.25">
      <c r="A329" s="285">
        <v>308</v>
      </c>
      <c r="B329" s="248"/>
      <c r="C329" s="249"/>
      <c r="D329" s="248"/>
      <c r="E329" s="249"/>
      <c r="F329" s="250"/>
      <c r="G329" s="250"/>
      <c r="H329" s="276" t="b">
        <f t="shared" si="23"/>
        <v>1</v>
      </c>
      <c r="I329" s="276" t="b">
        <f t="shared" si="24"/>
        <v>1</v>
      </c>
      <c r="J329" s="276">
        <f t="shared" si="20"/>
        <v>0</v>
      </c>
      <c r="K329" s="276">
        <f t="shared" si="21"/>
        <v>0</v>
      </c>
      <c r="L329" s="276">
        <f t="shared" si="22"/>
        <v>0</v>
      </c>
    </row>
    <row r="330" spans="1:12" x14ac:dyDescent="0.25">
      <c r="A330" s="285">
        <v>309</v>
      </c>
      <c r="B330" s="248"/>
      <c r="C330" s="249"/>
      <c r="D330" s="248"/>
      <c r="E330" s="249"/>
      <c r="F330" s="250"/>
      <c r="G330" s="250"/>
      <c r="H330" s="276" t="b">
        <f t="shared" si="23"/>
        <v>1</v>
      </c>
      <c r="I330" s="276" t="b">
        <f t="shared" si="24"/>
        <v>1</v>
      </c>
      <c r="J330" s="276">
        <f t="shared" si="20"/>
        <v>0</v>
      </c>
      <c r="K330" s="276">
        <f t="shared" si="21"/>
        <v>0</v>
      </c>
      <c r="L330" s="276">
        <f t="shared" si="22"/>
        <v>0</v>
      </c>
    </row>
    <row r="331" spans="1:12" x14ac:dyDescent="0.25">
      <c r="A331" s="285">
        <v>310</v>
      </c>
      <c r="B331" s="248"/>
      <c r="C331" s="249"/>
      <c r="D331" s="248"/>
      <c r="E331" s="249"/>
      <c r="F331" s="250"/>
      <c r="G331" s="250"/>
      <c r="H331" s="276" t="b">
        <f t="shared" si="23"/>
        <v>1</v>
      </c>
      <c r="I331" s="276" t="b">
        <f t="shared" si="24"/>
        <v>1</v>
      </c>
      <c r="J331" s="276">
        <f t="shared" si="20"/>
        <v>0</v>
      </c>
      <c r="K331" s="276">
        <f t="shared" si="21"/>
        <v>0</v>
      </c>
      <c r="L331" s="276">
        <f t="shared" si="22"/>
        <v>0</v>
      </c>
    </row>
    <row r="332" spans="1:12" x14ac:dyDescent="0.25">
      <c r="A332" s="285">
        <v>311</v>
      </c>
      <c r="B332" s="248"/>
      <c r="C332" s="249"/>
      <c r="D332" s="248"/>
      <c r="E332" s="249"/>
      <c r="F332" s="250"/>
      <c r="G332" s="250"/>
      <c r="H332" s="276" t="b">
        <f t="shared" si="23"/>
        <v>1</v>
      </c>
      <c r="I332" s="276" t="b">
        <f t="shared" si="24"/>
        <v>1</v>
      </c>
      <c r="J332" s="276">
        <f t="shared" si="20"/>
        <v>0</v>
      </c>
      <c r="K332" s="276">
        <f t="shared" si="21"/>
        <v>0</v>
      </c>
      <c r="L332" s="276">
        <f t="shared" si="22"/>
        <v>0</v>
      </c>
    </row>
    <row r="333" spans="1:12" x14ac:dyDescent="0.25">
      <c r="A333" s="285">
        <v>312</v>
      </c>
      <c r="B333" s="248"/>
      <c r="C333" s="249"/>
      <c r="D333" s="248"/>
      <c r="E333" s="249"/>
      <c r="F333" s="250"/>
      <c r="G333" s="250"/>
      <c r="H333" s="276" t="b">
        <f t="shared" si="23"/>
        <v>1</v>
      </c>
      <c r="I333" s="276" t="b">
        <f t="shared" si="24"/>
        <v>1</v>
      </c>
      <c r="J333" s="276">
        <f t="shared" si="20"/>
        <v>0</v>
      </c>
      <c r="K333" s="276">
        <f t="shared" si="21"/>
        <v>0</v>
      </c>
      <c r="L333" s="276">
        <f t="shared" si="22"/>
        <v>0</v>
      </c>
    </row>
    <row r="334" spans="1:12" x14ac:dyDescent="0.25">
      <c r="A334" s="285">
        <v>313</v>
      </c>
      <c r="B334" s="248"/>
      <c r="C334" s="249"/>
      <c r="D334" s="248"/>
      <c r="E334" s="249"/>
      <c r="F334" s="250"/>
      <c r="G334" s="250"/>
      <c r="H334" s="276" t="b">
        <f t="shared" si="23"/>
        <v>1</v>
      </c>
      <c r="I334" s="276" t="b">
        <f t="shared" si="24"/>
        <v>1</v>
      </c>
      <c r="J334" s="276">
        <f t="shared" si="20"/>
        <v>0</v>
      </c>
      <c r="K334" s="276">
        <f t="shared" si="21"/>
        <v>0</v>
      </c>
      <c r="L334" s="276">
        <f t="shared" si="22"/>
        <v>0</v>
      </c>
    </row>
    <row r="335" spans="1:12" x14ac:dyDescent="0.25">
      <c r="A335" s="285">
        <v>314</v>
      </c>
      <c r="B335" s="248"/>
      <c r="C335" s="249"/>
      <c r="D335" s="248"/>
      <c r="E335" s="249"/>
      <c r="F335" s="250"/>
      <c r="G335" s="250"/>
      <c r="H335" s="276" t="b">
        <f t="shared" si="23"/>
        <v>1</v>
      </c>
      <c r="I335" s="276" t="b">
        <f t="shared" si="24"/>
        <v>1</v>
      </c>
      <c r="J335" s="276">
        <f t="shared" si="20"/>
        <v>0</v>
      </c>
      <c r="K335" s="276">
        <f t="shared" si="21"/>
        <v>0</v>
      </c>
      <c r="L335" s="276">
        <f t="shared" si="22"/>
        <v>0</v>
      </c>
    </row>
    <row r="336" spans="1:12" x14ac:dyDescent="0.25">
      <c r="A336" s="285">
        <v>315</v>
      </c>
      <c r="B336" s="248"/>
      <c r="C336" s="249"/>
      <c r="D336" s="248"/>
      <c r="E336" s="249"/>
      <c r="F336" s="250"/>
      <c r="G336" s="250"/>
      <c r="H336" s="276" t="b">
        <f t="shared" si="23"/>
        <v>1</v>
      </c>
      <c r="I336" s="276" t="b">
        <f t="shared" si="24"/>
        <v>1</v>
      </c>
      <c r="J336" s="276">
        <f t="shared" si="20"/>
        <v>0</v>
      </c>
      <c r="K336" s="276">
        <f t="shared" si="21"/>
        <v>0</v>
      </c>
      <c r="L336" s="276">
        <f t="shared" si="22"/>
        <v>0</v>
      </c>
    </row>
    <row r="337" spans="1:12" x14ac:dyDescent="0.25">
      <c r="A337" s="285">
        <v>316</v>
      </c>
      <c r="B337" s="248"/>
      <c r="C337" s="249"/>
      <c r="D337" s="248"/>
      <c r="E337" s="249"/>
      <c r="F337" s="250"/>
      <c r="G337" s="250"/>
      <c r="H337" s="276" t="b">
        <f t="shared" si="23"/>
        <v>1</v>
      </c>
      <c r="I337" s="276" t="b">
        <f t="shared" si="24"/>
        <v>1</v>
      </c>
      <c r="J337" s="276">
        <f t="shared" si="20"/>
        <v>0</v>
      </c>
      <c r="K337" s="276">
        <f t="shared" si="21"/>
        <v>0</v>
      </c>
      <c r="L337" s="276">
        <f t="shared" si="22"/>
        <v>0</v>
      </c>
    </row>
    <row r="338" spans="1:12" x14ac:dyDescent="0.25">
      <c r="A338" s="285">
        <v>317</v>
      </c>
      <c r="B338" s="248"/>
      <c r="C338" s="249"/>
      <c r="D338" s="248"/>
      <c r="E338" s="249"/>
      <c r="F338" s="250"/>
      <c r="G338" s="250"/>
      <c r="H338" s="276" t="b">
        <f t="shared" si="23"/>
        <v>1</v>
      </c>
      <c r="I338" s="276" t="b">
        <f t="shared" si="24"/>
        <v>1</v>
      </c>
      <c r="J338" s="276">
        <f t="shared" si="20"/>
        <v>0</v>
      </c>
      <c r="K338" s="276">
        <f t="shared" si="21"/>
        <v>0</v>
      </c>
      <c r="L338" s="276">
        <f t="shared" si="22"/>
        <v>0</v>
      </c>
    </row>
    <row r="339" spans="1:12" x14ac:dyDescent="0.25">
      <c r="A339" s="285">
        <v>318</v>
      </c>
      <c r="B339" s="248"/>
      <c r="C339" s="249"/>
      <c r="D339" s="248"/>
      <c r="E339" s="249"/>
      <c r="F339" s="250"/>
      <c r="G339" s="250"/>
      <c r="H339" s="276" t="b">
        <f t="shared" si="23"/>
        <v>1</v>
      </c>
      <c r="I339" s="276" t="b">
        <f t="shared" si="24"/>
        <v>1</v>
      </c>
      <c r="J339" s="276">
        <f t="shared" si="20"/>
        <v>0</v>
      </c>
      <c r="K339" s="276">
        <f t="shared" si="21"/>
        <v>0</v>
      </c>
      <c r="L339" s="276">
        <f t="shared" si="22"/>
        <v>0</v>
      </c>
    </row>
    <row r="340" spans="1:12" x14ac:dyDescent="0.25">
      <c r="A340" s="285">
        <v>319</v>
      </c>
      <c r="B340" s="248"/>
      <c r="C340" s="249"/>
      <c r="D340" s="248"/>
      <c r="E340" s="249"/>
      <c r="F340" s="250"/>
      <c r="G340" s="250"/>
      <c r="H340" s="276" t="b">
        <f t="shared" si="23"/>
        <v>1</v>
      </c>
      <c r="I340" s="276" t="b">
        <f t="shared" si="24"/>
        <v>1</v>
      </c>
      <c r="J340" s="276">
        <f t="shared" si="20"/>
        <v>0</v>
      </c>
      <c r="K340" s="276">
        <f t="shared" si="21"/>
        <v>0</v>
      </c>
      <c r="L340" s="276">
        <f t="shared" si="22"/>
        <v>0</v>
      </c>
    </row>
    <row r="341" spans="1:12" x14ac:dyDescent="0.25">
      <c r="A341" s="285">
        <v>320</v>
      </c>
      <c r="B341" s="248"/>
      <c r="C341" s="249"/>
      <c r="D341" s="248"/>
      <c r="E341" s="249"/>
      <c r="F341" s="250"/>
      <c r="G341" s="250"/>
      <c r="H341" s="276" t="b">
        <f t="shared" si="23"/>
        <v>1</v>
      </c>
      <c r="I341" s="276" t="b">
        <f t="shared" si="24"/>
        <v>1</v>
      </c>
      <c r="J341" s="276">
        <f t="shared" si="20"/>
        <v>0</v>
      </c>
      <c r="K341" s="276">
        <f t="shared" si="21"/>
        <v>0</v>
      </c>
      <c r="L341" s="276">
        <f t="shared" si="22"/>
        <v>0</v>
      </c>
    </row>
    <row r="342" spans="1:12" x14ac:dyDescent="0.25">
      <c r="A342" s="285">
        <v>321</v>
      </c>
      <c r="B342" s="248"/>
      <c r="C342" s="249"/>
      <c r="D342" s="248"/>
      <c r="E342" s="249"/>
      <c r="F342" s="250"/>
      <c r="G342" s="250"/>
      <c r="H342" s="276" t="b">
        <f t="shared" si="23"/>
        <v>1</v>
      </c>
      <c r="I342" s="276" t="b">
        <f t="shared" si="24"/>
        <v>1</v>
      </c>
      <c r="J342" s="276">
        <f t="shared" si="20"/>
        <v>0</v>
      </c>
      <c r="K342" s="276">
        <f t="shared" si="21"/>
        <v>0</v>
      </c>
      <c r="L342" s="276">
        <f t="shared" si="22"/>
        <v>0</v>
      </c>
    </row>
    <row r="343" spans="1:12" x14ac:dyDescent="0.25">
      <c r="A343" s="285">
        <v>322</v>
      </c>
      <c r="B343" s="248"/>
      <c r="C343" s="249"/>
      <c r="D343" s="248"/>
      <c r="E343" s="249"/>
      <c r="F343" s="250"/>
      <c r="G343" s="250"/>
      <c r="H343" s="276" t="b">
        <f t="shared" si="23"/>
        <v>1</v>
      </c>
      <c r="I343" s="276" t="b">
        <f t="shared" si="24"/>
        <v>1</v>
      </c>
      <c r="J343" s="276">
        <f t="shared" ref="J343:J406" si="25">IF(B343="Cyprus,CY",E343,0)</f>
        <v>0</v>
      </c>
      <c r="K343" s="276">
        <f t="shared" ref="K343:K406" si="26">IF(B343="Cyprus,CY",F343,0)</f>
        <v>0</v>
      </c>
      <c r="L343" s="276">
        <f t="shared" ref="L343:L406" si="27">IF(B343="Cyprus,CY",G343,0)</f>
        <v>0</v>
      </c>
    </row>
    <row r="344" spans="1:12" x14ac:dyDescent="0.25">
      <c r="A344" s="285">
        <v>323</v>
      </c>
      <c r="B344" s="248"/>
      <c r="C344" s="249"/>
      <c r="D344" s="248"/>
      <c r="E344" s="249"/>
      <c r="F344" s="250"/>
      <c r="G344" s="250"/>
      <c r="H344" s="276" t="b">
        <f t="shared" ref="H344:H407" si="28">IF(ISBLANK(B344),TRUE,IF(OR(ISBLANK(C344),ISBLANK(D344),ISBLANK(E344),ISBLANK(F344),ISBLANK(G344)),FALSE,TRUE))</f>
        <v>1</v>
      </c>
      <c r="I344" s="276" t="b">
        <f t="shared" ref="I344:I407" si="29">IF(OR(AND(B344="N/A",D344="N/A",C344=0,E344=0),AND(ISBLANK(B344),ISBLANK(D344),ISBLANK(C344),ISBLANK(E344)),AND(AND(B344&lt;&gt;"N/A",NOT(ISBLANK(B344))),AND(D344&lt;&gt;"N/A",NOT(ISBLANK(D344))),C344&lt;&gt;0,E344&lt;&gt;0)),TRUE,FALSE)</f>
        <v>1</v>
      </c>
      <c r="J344" s="276">
        <f t="shared" si="25"/>
        <v>0</v>
      </c>
      <c r="K344" s="276">
        <f t="shared" si="26"/>
        <v>0</v>
      </c>
      <c r="L344" s="276">
        <f t="shared" si="27"/>
        <v>0</v>
      </c>
    </row>
    <row r="345" spans="1:12" x14ac:dyDescent="0.25">
      <c r="A345" s="285">
        <v>324</v>
      </c>
      <c r="B345" s="248"/>
      <c r="C345" s="249"/>
      <c r="D345" s="248"/>
      <c r="E345" s="249"/>
      <c r="F345" s="250"/>
      <c r="G345" s="250"/>
      <c r="H345" s="276" t="b">
        <f t="shared" si="28"/>
        <v>1</v>
      </c>
      <c r="I345" s="276" t="b">
        <f t="shared" si="29"/>
        <v>1</v>
      </c>
      <c r="J345" s="276">
        <f t="shared" si="25"/>
        <v>0</v>
      </c>
      <c r="K345" s="276">
        <f t="shared" si="26"/>
        <v>0</v>
      </c>
      <c r="L345" s="276">
        <f t="shared" si="27"/>
        <v>0</v>
      </c>
    </row>
    <row r="346" spans="1:12" x14ac:dyDescent="0.25">
      <c r="A346" s="285">
        <v>325</v>
      </c>
      <c r="B346" s="248"/>
      <c r="C346" s="249"/>
      <c r="D346" s="248"/>
      <c r="E346" s="249"/>
      <c r="F346" s="250"/>
      <c r="G346" s="250"/>
      <c r="H346" s="276" t="b">
        <f t="shared" si="28"/>
        <v>1</v>
      </c>
      <c r="I346" s="276" t="b">
        <f t="shared" si="29"/>
        <v>1</v>
      </c>
      <c r="J346" s="276">
        <f t="shared" si="25"/>
        <v>0</v>
      </c>
      <c r="K346" s="276">
        <f t="shared" si="26"/>
        <v>0</v>
      </c>
      <c r="L346" s="276">
        <f t="shared" si="27"/>
        <v>0</v>
      </c>
    </row>
    <row r="347" spans="1:12" x14ac:dyDescent="0.25">
      <c r="A347" s="285">
        <v>326</v>
      </c>
      <c r="B347" s="248"/>
      <c r="C347" s="249"/>
      <c r="D347" s="248"/>
      <c r="E347" s="249"/>
      <c r="F347" s="250"/>
      <c r="G347" s="250"/>
      <c r="H347" s="276" t="b">
        <f t="shared" si="28"/>
        <v>1</v>
      </c>
      <c r="I347" s="276" t="b">
        <f t="shared" si="29"/>
        <v>1</v>
      </c>
      <c r="J347" s="276">
        <f t="shared" si="25"/>
        <v>0</v>
      </c>
      <c r="K347" s="276">
        <f t="shared" si="26"/>
        <v>0</v>
      </c>
      <c r="L347" s="276">
        <f t="shared" si="27"/>
        <v>0</v>
      </c>
    </row>
    <row r="348" spans="1:12" x14ac:dyDescent="0.25">
      <c r="A348" s="285">
        <v>327</v>
      </c>
      <c r="B348" s="248"/>
      <c r="C348" s="249"/>
      <c r="D348" s="248"/>
      <c r="E348" s="249"/>
      <c r="F348" s="250"/>
      <c r="G348" s="250"/>
      <c r="H348" s="276" t="b">
        <f t="shared" si="28"/>
        <v>1</v>
      </c>
      <c r="I348" s="276" t="b">
        <f t="shared" si="29"/>
        <v>1</v>
      </c>
      <c r="J348" s="276">
        <f t="shared" si="25"/>
        <v>0</v>
      </c>
      <c r="K348" s="276">
        <f t="shared" si="26"/>
        <v>0</v>
      </c>
      <c r="L348" s="276">
        <f t="shared" si="27"/>
        <v>0</v>
      </c>
    </row>
    <row r="349" spans="1:12" x14ac:dyDescent="0.25">
      <c r="A349" s="285">
        <v>328</v>
      </c>
      <c r="B349" s="248"/>
      <c r="C349" s="249"/>
      <c r="D349" s="248"/>
      <c r="E349" s="249"/>
      <c r="F349" s="250"/>
      <c r="G349" s="250"/>
      <c r="H349" s="276" t="b">
        <f t="shared" si="28"/>
        <v>1</v>
      </c>
      <c r="I349" s="276" t="b">
        <f t="shared" si="29"/>
        <v>1</v>
      </c>
      <c r="J349" s="276">
        <f t="shared" si="25"/>
        <v>0</v>
      </c>
      <c r="K349" s="276">
        <f t="shared" si="26"/>
        <v>0</v>
      </c>
      <c r="L349" s="276">
        <f t="shared" si="27"/>
        <v>0</v>
      </c>
    </row>
    <row r="350" spans="1:12" x14ac:dyDescent="0.25">
      <c r="A350" s="285">
        <v>329</v>
      </c>
      <c r="B350" s="248"/>
      <c r="C350" s="249"/>
      <c r="D350" s="248"/>
      <c r="E350" s="249"/>
      <c r="F350" s="250"/>
      <c r="G350" s="250"/>
      <c r="H350" s="276" t="b">
        <f t="shared" si="28"/>
        <v>1</v>
      </c>
      <c r="I350" s="276" t="b">
        <f t="shared" si="29"/>
        <v>1</v>
      </c>
      <c r="J350" s="276">
        <f t="shared" si="25"/>
        <v>0</v>
      </c>
      <c r="K350" s="276">
        <f t="shared" si="26"/>
        <v>0</v>
      </c>
      <c r="L350" s="276">
        <f t="shared" si="27"/>
        <v>0</v>
      </c>
    </row>
    <row r="351" spans="1:12" x14ac:dyDescent="0.25">
      <c r="A351" s="285">
        <v>330</v>
      </c>
      <c r="B351" s="248"/>
      <c r="C351" s="249"/>
      <c r="D351" s="248"/>
      <c r="E351" s="249"/>
      <c r="F351" s="250"/>
      <c r="G351" s="250"/>
      <c r="H351" s="276" t="b">
        <f t="shared" si="28"/>
        <v>1</v>
      </c>
      <c r="I351" s="276" t="b">
        <f t="shared" si="29"/>
        <v>1</v>
      </c>
      <c r="J351" s="276">
        <f t="shared" si="25"/>
        <v>0</v>
      </c>
      <c r="K351" s="276">
        <f t="shared" si="26"/>
        <v>0</v>
      </c>
      <c r="L351" s="276">
        <f t="shared" si="27"/>
        <v>0</v>
      </c>
    </row>
    <row r="352" spans="1:12" x14ac:dyDescent="0.25">
      <c r="A352" s="285">
        <v>331</v>
      </c>
      <c r="B352" s="248"/>
      <c r="C352" s="249"/>
      <c r="D352" s="248"/>
      <c r="E352" s="249"/>
      <c r="F352" s="250"/>
      <c r="G352" s="250"/>
      <c r="H352" s="276" t="b">
        <f t="shared" si="28"/>
        <v>1</v>
      </c>
      <c r="I352" s="276" t="b">
        <f t="shared" si="29"/>
        <v>1</v>
      </c>
      <c r="J352" s="276">
        <f t="shared" si="25"/>
        <v>0</v>
      </c>
      <c r="K352" s="276">
        <f t="shared" si="26"/>
        <v>0</v>
      </c>
      <c r="L352" s="276">
        <f t="shared" si="27"/>
        <v>0</v>
      </c>
    </row>
    <row r="353" spans="1:12" x14ac:dyDescent="0.25">
      <c r="A353" s="285">
        <v>332</v>
      </c>
      <c r="B353" s="248"/>
      <c r="C353" s="249"/>
      <c r="D353" s="248"/>
      <c r="E353" s="249"/>
      <c r="F353" s="250"/>
      <c r="G353" s="250"/>
      <c r="H353" s="276" t="b">
        <f t="shared" si="28"/>
        <v>1</v>
      </c>
      <c r="I353" s="276" t="b">
        <f t="shared" si="29"/>
        <v>1</v>
      </c>
      <c r="J353" s="276">
        <f t="shared" si="25"/>
        <v>0</v>
      </c>
      <c r="K353" s="276">
        <f t="shared" si="26"/>
        <v>0</v>
      </c>
      <c r="L353" s="276">
        <f t="shared" si="27"/>
        <v>0</v>
      </c>
    </row>
    <row r="354" spans="1:12" x14ac:dyDescent="0.25">
      <c r="A354" s="285">
        <v>333</v>
      </c>
      <c r="B354" s="248"/>
      <c r="C354" s="249"/>
      <c r="D354" s="248"/>
      <c r="E354" s="249"/>
      <c r="F354" s="250"/>
      <c r="G354" s="250"/>
      <c r="H354" s="276" t="b">
        <f t="shared" si="28"/>
        <v>1</v>
      </c>
      <c r="I354" s="276" t="b">
        <f t="shared" si="29"/>
        <v>1</v>
      </c>
      <c r="J354" s="276">
        <f t="shared" si="25"/>
        <v>0</v>
      </c>
      <c r="K354" s="276">
        <f t="shared" si="26"/>
        <v>0</v>
      </c>
      <c r="L354" s="276">
        <f t="shared" si="27"/>
        <v>0</v>
      </c>
    </row>
    <row r="355" spans="1:12" x14ac:dyDescent="0.25">
      <c r="A355" s="285">
        <v>334</v>
      </c>
      <c r="B355" s="248"/>
      <c r="C355" s="249"/>
      <c r="D355" s="248"/>
      <c r="E355" s="249"/>
      <c r="F355" s="250"/>
      <c r="G355" s="250"/>
      <c r="H355" s="276" t="b">
        <f t="shared" si="28"/>
        <v>1</v>
      </c>
      <c r="I355" s="276" t="b">
        <f t="shared" si="29"/>
        <v>1</v>
      </c>
      <c r="J355" s="276">
        <f t="shared" si="25"/>
        <v>0</v>
      </c>
      <c r="K355" s="276">
        <f t="shared" si="26"/>
        <v>0</v>
      </c>
      <c r="L355" s="276">
        <f t="shared" si="27"/>
        <v>0</v>
      </c>
    </row>
    <row r="356" spans="1:12" x14ac:dyDescent="0.25">
      <c r="A356" s="285">
        <v>335</v>
      </c>
      <c r="B356" s="248"/>
      <c r="C356" s="249"/>
      <c r="D356" s="248"/>
      <c r="E356" s="249"/>
      <c r="F356" s="250"/>
      <c r="G356" s="250"/>
      <c r="H356" s="276" t="b">
        <f t="shared" si="28"/>
        <v>1</v>
      </c>
      <c r="I356" s="276" t="b">
        <f t="shared" si="29"/>
        <v>1</v>
      </c>
      <c r="J356" s="276">
        <f t="shared" si="25"/>
        <v>0</v>
      </c>
      <c r="K356" s="276">
        <f t="shared" si="26"/>
        <v>0</v>
      </c>
      <c r="L356" s="276">
        <f t="shared" si="27"/>
        <v>0</v>
      </c>
    </row>
    <row r="357" spans="1:12" x14ac:dyDescent="0.25">
      <c r="A357" s="285">
        <v>336</v>
      </c>
      <c r="B357" s="248"/>
      <c r="C357" s="249"/>
      <c r="D357" s="248"/>
      <c r="E357" s="249"/>
      <c r="F357" s="250"/>
      <c r="G357" s="250"/>
      <c r="H357" s="276" t="b">
        <f t="shared" si="28"/>
        <v>1</v>
      </c>
      <c r="I357" s="276" t="b">
        <f t="shared" si="29"/>
        <v>1</v>
      </c>
      <c r="J357" s="276">
        <f t="shared" si="25"/>
        <v>0</v>
      </c>
      <c r="K357" s="276">
        <f t="shared" si="26"/>
        <v>0</v>
      </c>
      <c r="L357" s="276">
        <f t="shared" si="27"/>
        <v>0</v>
      </c>
    </row>
    <row r="358" spans="1:12" x14ac:dyDescent="0.25">
      <c r="A358" s="285">
        <v>337</v>
      </c>
      <c r="B358" s="248"/>
      <c r="C358" s="249"/>
      <c r="D358" s="248"/>
      <c r="E358" s="249"/>
      <c r="F358" s="250"/>
      <c r="G358" s="250"/>
      <c r="H358" s="276" t="b">
        <f t="shared" si="28"/>
        <v>1</v>
      </c>
      <c r="I358" s="276" t="b">
        <f t="shared" si="29"/>
        <v>1</v>
      </c>
      <c r="J358" s="276">
        <f t="shared" si="25"/>
        <v>0</v>
      </c>
      <c r="K358" s="276">
        <f t="shared" si="26"/>
        <v>0</v>
      </c>
      <c r="L358" s="276">
        <f t="shared" si="27"/>
        <v>0</v>
      </c>
    </row>
    <row r="359" spans="1:12" x14ac:dyDescent="0.25">
      <c r="A359" s="285">
        <v>338</v>
      </c>
      <c r="B359" s="248"/>
      <c r="C359" s="249"/>
      <c r="D359" s="248"/>
      <c r="E359" s="249"/>
      <c r="F359" s="250"/>
      <c r="G359" s="250"/>
      <c r="H359" s="276" t="b">
        <f t="shared" si="28"/>
        <v>1</v>
      </c>
      <c r="I359" s="276" t="b">
        <f t="shared" si="29"/>
        <v>1</v>
      </c>
      <c r="J359" s="276">
        <f t="shared" si="25"/>
        <v>0</v>
      </c>
      <c r="K359" s="276">
        <f t="shared" si="26"/>
        <v>0</v>
      </c>
      <c r="L359" s="276">
        <f t="shared" si="27"/>
        <v>0</v>
      </c>
    </row>
    <row r="360" spans="1:12" x14ac:dyDescent="0.25">
      <c r="A360" s="285">
        <v>339</v>
      </c>
      <c r="B360" s="248"/>
      <c r="C360" s="249"/>
      <c r="D360" s="248"/>
      <c r="E360" s="249"/>
      <c r="F360" s="250"/>
      <c r="G360" s="250"/>
      <c r="H360" s="276" t="b">
        <f t="shared" si="28"/>
        <v>1</v>
      </c>
      <c r="I360" s="276" t="b">
        <f t="shared" si="29"/>
        <v>1</v>
      </c>
      <c r="J360" s="276">
        <f t="shared" si="25"/>
        <v>0</v>
      </c>
      <c r="K360" s="276">
        <f t="shared" si="26"/>
        <v>0</v>
      </c>
      <c r="L360" s="276">
        <f t="shared" si="27"/>
        <v>0</v>
      </c>
    </row>
    <row r="361" spans="1:12" x14ac:dyDescent="0.25">
      <c r="A361" s="285">
        <v>340</v>
      </c>
      <c r="B361" s="248"/>
      <c r="C361" s="249"/>
      <c r="D361" s="248"/>
      <c r="E361" s="249"/>
      <c r="F361" s="250"/>
      <c r="G361" s="250"/>
      <c r="H361" s="276" t="b">
        <f t="shared" si="28"/>
        <v>1</v>
      </c>
      <c r="I361" s="276" t="b">
        <f t="shared" si="29"/>
        <v>1</v>
      </c>
      <c r="J361" s="276">
        <f t="shared" si="25"/>
        <v>0</v>
      </c>
      <c r="K361" s="276">
        <f t="shared" si="26"/>
        <v>0</v>
      </c>
      <c r="L361" s="276">
        <f t="shared" si="27"/>
        <v>0</v>
      </c>
    </row>
    <row r="362" spans="1:12" x14ac:dyDescent="0.25">
      <c r="A362" s="285">
        <v>341</v>
      </c>
      <c r="B362" s="248"/>
      <c r="C362" s="249"/>
      <c r="D362" s="248"/>
      <c r="E362" s="249"/>
      <c r="F362" s="250"/>
      <c r="G362" s="250"/>
      <c r="H362" s="276" t="b">
        <f t="shared" si="28"/>
        <v>1</v>
      </c>
      <c r="I362" s="276" t="b">
        <f t="shared" si="29"/>
        <v>1</v>
      </c>
      <c r="J362" s="276">
        <f t="shared" si="25"/>
        <v>0</v>
      </c>
      <c r="K362" s="276">
        <f t="shared" si="26"/>
        <v>0</v>
      </c>
      <c r="L362" s="276">
        <f t="shared" si="27"/>
        <v>0</v>
      </c>
    </row>
    <row r="363" spans="1:12" x14ac:dyDescent="0.25">
      <c r="A363" s="285">
        <v>342</v>
      </c>
      <c r="B363" s="248"/>
      <c r="C363" s="249"/>
      <c r="D363" s="248"/>
      <c r="E363" s="249"/>
      <c r="F363" s="250"/>
      <c r="G363" s="250"/>
      <c r="H363" s="276" t="b">
        <f t="shared" si="28"/>
        <v>1</v>
      </c>
      <c r="I363" s="276" t="b">
        <f t="shared" si="29"/>
        <v>1</v>
      </c>
      <c r="J363" s="276">
        <f t="shared" si="25"/>
        <v>0</v>
      </c>
      <c r="K363" s="276">
        <f t="shared" si="26"/>
        <v>0</v>
      </c>
      <c r="L363" s="276">
        <f t="shared" si="27"/>
        <v>0</v>
      </c>
    </row>
    <row r="364" spans="1:12" x14ac:dyDescent="0.25">
      <c r="A364" s="285">
        <v>343</v>
      </c>
      <c r="B364" s="248"/>
      <c r="C364" s="249"/>
      <c r="D364" s="248"/>
      <c r="E364" s="249"/>
      <c r="F364" s="250"/>
      <c r="G364" s="250"/>
      <c r="H364" s="276" t="b">
        <f t="shared" si="28"/>
        <v>1</v>
      </c>
      <c r="I364" s="276" t="b">
        <f t="shared" si="29"/>
        <v>1</v>
      </c>
      <c r="J364" s="276">
        <f t="shared" si="25"/>
        <v>0</v>
      </c>
      <c r="K364" s="276">
        <f t="shared" si="26"/>
        <v>0</v>
      </c>
      <c r="L364" s="276">
        <f t="shared" si="27"/>
        <v>0</v>
      </c>
    </row>
    <row r="365" spans="1:12" x14ac:dyDescent="0.25">
      <c r="A365" s="285">
        <v>344</v>
      </c>
      <c r="B365" s="248"/>
      <c r="C365" s="249"/>
      <c r="D365" s="248"/>
      <c r="E365" s="249"/>
      <c r="F365" s="250"/>
      <c r="G365" s="250"/>
      <c r="H365" s="276" t="b">
        <f t="shared" si="28"/>
        <v>1</v>
      </c>
      <c r="I365" s="276" t="b">
        <f t="shared" si="29"/>
        <v>1</v>
      </c>
      <c r="J365" s="276">
        <f t="shared" si="25"/>
        <v>0</v>
      </c>
      <c r="K365" s="276">
        <f t="shared" si="26"/>
        <v>0</v>
      </c>
      <c r="L365" s="276">
        <f t="shared" si="27"/>
        <v>0</v>
      </c>
    </row>
    <row r="366" spans="1:12" x14ac:dyDescent="0.25">
      <c r="A366" s="285">
        <v>345</v>
      </c>
      <c r="B366" s="248"/>
      <c r="C366" s="249"/>
      <c r="D366" s="248"/>
      <c r="E366" s="249"/>
      <c r="F366" s="250"/>
      <c r="G366" s="250"/>
      <c r="H366" s="276" t="b">
        <f t="shared" si="28"/>
        <v>1</v>
      </c>
      <c r="I366" s="276" t="b">
        <f t="shared" si="29"/>
        <v>1</v>
      </c>
      <c r="J366" s="276">
        <f t="shared" si="25"/>
        <v>0</v>
      </c>
      <c r="K366" s="276">
        <f t="shared" si="26"/>
        <v>0</v>
      </c>
      <c r="L366" s="276">
        <f t="shared" si="27"/>
        <v>0</v>
      </c>
    </row>
    <row r="367" spans="1:12" x14ac:dyDescent="0.25">
      <c r="A367" s="285">
        <v>346</v>
      </c>
      <c r="B367" s="248"/>
      <c r="C367" s="249"/>
      <c r="D367" s="248"/>
      <c r="E367" s="249"/>
      <c r="F367" s="250"/>
      <c r="G367" s="250"/>
      <c r="H367" s="276" t="b">
        <f t="shared" si="28"/>
        <v>1</v>
      </c>
      <c r="I367" s="276" t="b">
        <f t="shared" si="29"/>
        <v>1</v>
      </c>
      <c r="J367" s="276">
        <f t="shared" si="25"/>
        <v>0</v>
      </c>
      <c r="K367" s="276">
        <f t="shared" si="26"/>
        <v>0</v>
      </c>
      <c r="L367" s="276">
        <f t="shared" si="27"/>
        <v>0</v>
      </c>
    </row>
    <row r="368" spans="1:12" x14ac:dyDescent="0.25">
      <c r="A368" s="285">
        <v>347</v>
      </c>
      <c r="B368" s="248"/>
      <c r="C368" s="249"/>
      <c r="D368" s="248"/>
      <c r="E368" s="249"/>
      <c r="F368" s="250"/>
      <c r="G368" s="250"/>
      <c r="H368" s="276" t="b">
        <f t="shared" si="28"/>
        <v>1</v>
      </c>
      <c r="I368" s="276" t="b">
        <f t="shared" si="29"/>
        <v>1</v>
      </c>
      <c r="J368" s="276">
        <f t="shared" si="25"/>
        <v>0</v>
      </c>
      <c r="K368" s="276">
        <f t="shared" si="26"/>
        <v>0</v>
      </c>
      <c r="L368" s="276">
        <f t="shared" si="27"/>
        <v>0</v>
      </c>
    </row>
    <row r="369" spans="1:12" x14ac:dyDescent="0.25">
      <c r="A369" s="285">
        <v>348</v>
      </c>
      <c r="B369" s="248"/>
      <c r="C369" s="249"/>
      <c r="D369" s="248"/>
      <c r="E369" s="249"/>
      <c r="F369" s="250"/>
      <c r="G369" s="250"/>
      <c r="H369" s="276" t="b">
        <f t="shared" si="28"/>
        <v>1</v>
      </c>
      <c r="I369" s="276" t="b">
        <f t="shared" si="29"/>
        <v>1</v>
      </c>
      <c r="J369" s="276">
        <f t="shared" si="25"/>
        <v>0</v>
      </c>
      <c r="K369" s="276">
        <f t="shared" si="26"/>
        <v>0</v>
      </c>
      <c r="L369" s="276">
        <f t="shared" si="27"/>
        <v>0</v>
      </c>
    </row>
    <row r="370" spans="1:12" x14ac:dyDescent="0.25">
      <c r="A370" s="285">
        <v>349</v>
      </c>
      <c r="B370" s="248"/>
      <c r="C370" s="249"/>
      <c r="D370" s="248"/>
      <c r="E370" s="249"/>
      <c r="F370" s="250"/>
      <c r="G370" s="250"/>
      <c r="H370" s="276" t="b">
        <f t="shared" si="28"/>
        <v>1</v>
      </c>
      <c r="I370" s="276" t="b">
        <f t="shared" si="29"/>
        <v>1</v>
      </c>
      <c r="J370" s="276">
        <f t="shared" si="25"/>
        <v>0</v>
      </c>
      <c r="K370" s="276">
        <f t="shared" si="26"/>
        <v>0</v>
      </c>
      <c r="L370" s="276">
        <f t="shared" si="27"/>
        <v>0</v>
      </c>
    </row>
    <row r="371" spans="1:12" x14ac:dyDescent="0.25">
      <c r="A371" s="285">
        <v>350</v>
      </c>
      <c r="B371" s="248"/>
      <c r="C371" s="249"/>
      <c r="D371" s="248"/>
      <c r="E371" s="249"/>
      <c r="F371" s="250"/>
      <c r="G371" s="250"/>
      <c r="H371" s="276" t="b">
        <f t="shared" si="28"/>
        <v>1</v>
      </c>
      <c r="I371" s="276" t="b">
        <f t="shared" si="29"/>
        <v>1</v>
      </c>
      <c r="J371" s="276">
        <f t="shared" si="25"/>
        <v>0</v>
      </c>
      <c r="K371" s="276">
        <f t="shared" si="26"/>
        <v>0</v>
      </c>
      <c r="L371" s="276">
        <f t="shared" si="27"/>
        <v>0</v>
      </c>
    </row>
    <row r="372" spans="1:12" x14ac:dyDescent="0.25">
      <c r="A372" s="285">
        <v>351</v>
      </c>
      <c r="B372" s="248"/>
      <c r="C372" s="249"/>
      <c r="D372" s="248"/>
      <c r="E372" s="249"/>
      <c r="F372" s="250"/>
      <c r="G372" s="250"/>
      <c r="H372" s="276" t="b">
        <f t="shared" si="28"/>
        <v>1</v>
      </c>
      <c r="I372" s="276" t="b">
        <f t="shared" si="29"/>
        <v>1</v>
      </c>
      <c r="J372" s="276">
        <f t="shared" si="25"/>
        <v>0</v>
      </c>
      <c r="K372" s="276">
        <f t="shared" si="26"/>
        <v>0</v>
      </c>
      <c r="L372" s="276">
        <f t="shared" si="27"/>
        <v>0</v>
      </c>
    </row>
    <row r="373" spans="1:12" x14ac:dyDescent="0.25">
      <c r="A373" s="285">
        <v>352</v>
      </c>
      <c r="B373" s="248"/>
      <c r="C373" s="249"/>
      <c r="D373" s="248"/>
      <c r="E373" s="249"/>
      <c r="F373" s="250"/>
      <c r="G373" s="250"/>
      <c r="H373" s="276" t="b">
        <f t="shared" si="28"/>
        <v>1</v>
      </c>
      <c r="I373" s="276" t="b">
        <f t="shared" si="29"/>
        <v>1</v>
      </c>
      <c r="J373" s="276">
        <f t="shared" si="25"/>
        <v>0</v>
      </c>
      <c r="K373" s="276">
        <f t="shared" si="26"/>
        <v>0</v>
      </c>
      <c r="L373" s="276">
        <f t="shared" si="27"/>
        <v>0</v>
      </c>
    </row>
    <row r="374" spans="1:12" x14ac:dyDescent="0.25">
      <c r="A374" s="285">
        <v>353</v>
      </c>
      <c r="B374" s="248"/>
      <c r="C374" s="249"/>
      <c r="D374" s="248"/>
      <c r="E374" s="249"/>
      <c r="F374" s="250"/>
      <c r="G374" s="250"/>
      <c r="H374" s="276" t="b">
        <f t="shared" si="28"/>
        <v>1</v>
      </c>
      <c r="I374" s="276" t="b">
        <f t="shared" si="29"/>
        <v>1</v>
      </c>
      <c r="J374" s="276">
        <f t="shared" si="25"/>
        <v>0</v>
      </c>
      <c r="K374" s="276">
        <f t="shared" si="26"/>
        <v>0</v>
      </c>
      <c r="L374" s="276">
        <f t="shared" si="27"/>
        <v>0</v>
      </c>
    </row>
    <row r="375" spans="1:12" x14ac:dyDescent="0.25">
      <c r="A375" s="285">
        <v>354</v>
      </c>
      <c r="B375" s="248"/>
      <c r="C375" s="249"/>
      <c r="D375" s="248"/>
      <c r="E375" s="249"/>
      <c r="F375" s="250"/>
      <c r="G375" s="250"/>
      <c r="H375" s="276" t="b">
        <f t="shared" si="28"/>
        <v>1</v>
      </c>
      <c r="I375" s="276" t="b">
        <f t="shared" si="29"/>
        <v>1</v>
      </c>
      <c r="J375" s="276">
        <f t="shared" si="25"/>
        <v>0</v>
      </c>
      <c r="K375" s="276">
        <f t="shared" si="26"/>
        <v>0</v>
      </c>
      <c r="L375" s="276">
        <f t="shared" si="27"/>
        <v>0</v>
      </c>
    </row>
    <row r="376" spans="1:12" x14ac:dyDescent="0.25">
      <c r="A376" s="285">
        <v>355</v>
      </c>
      <c r="B376" s="248"/>
      <c r="C376" s="249"/>
      <c r="D376" s="248"/>
      <c r="E376" s="249"/>
      <c r="F376" s="250"/>
      <c r="G376" s="250"/>
      <c r="H376" s="276" t="b">
        <f t="shared" si="28"/>
        <v>1</v>
      </c>
      <c r="I376" s="276" t="b">
        <f t="shared" si="29"/>
        <v>1</v>
      </c>
      <c r="J376" s="276">
        <f t="shared" si="25"/>
        <v>0</v>
      </c>
      <c r="K376" s="276">
        <f t="shared" si="26"/>
        <v>0</v>
      </c>
      <c r="L376" s="276">
        <f t="shared" si="27"/>
        <v>0</v>
      </c>
    </row>
    <row r="377" spans="1:12" x14ac:dyDescent="0.25">
      <c r="A377" s="285">
        <v>356</v>
      </c>
      <c r="B377" s="248"/>
      <c r="C377" s="249"/>
      <c r="D377" s="248"/>
      <c r="E377" s="249"/>
      <c r="F377" s="250"/>
      <c r="G377" s="250"/>
      <c r="H377" s="276" t="b">
        <f t="shared" si="28"/>
        <v>1</v>
      </c>
      <c r="I377" s="276" t="b">
        <f t="shared" si="29"/>
        <v>1</v>
      </c>
      <c r="J377" s="276">
        <f t="shared" si="25"/>
        <v>0</v>
      </c>
      <c r="K377" s="276">
        <f t="shared" si="26"/>
        <v>0</v>
      </c>
      <c r="L377" s="276">
        <f t="shared" si="27"/>
        <v>0</v>
      </c>
    </row>
    <row r="378" spans="1:12" x14ac:dyDescent="0.25">
      <c r="A378" s="285">
        <v>357</v>
      </c>
      <c r="B378" s="248"/>
      <c r="C378" s="249"/>
      <c r="D378" s="248"/>
      <c r="E378" s="249"/>
      <c r="F378" s="250"/>
      <c r="G378" s="250"/>
      <c r="H378" s="276" t="b">
        <f t="shared" si="28"/>
        <v>1</v>
      </c>
      <c r="I378" s="276" t="b">
        <f t="shared" si="29"/>
        <v>1</v>
      </c>
      <c r="J378" s="276">
        <f t="shared" si="25"/>
        <v>0</v>
      </c>
      <c r="K378" s="276">
        <f t="shared" si="26"/>
        <v>0</v>
      </c>
      <c r="L378" s="276">
        <f t="shared" si="27"/>
        <v>0</v>
      </c>
    </row>
    <row r="379" spans="1:12" x14ac:dyDescent="0.25">
      <c r="A379" s="285">
        <v>358</v>
      </c>
      <c r="B379" s="248"/>
      <c r="C379" s="249"/>
      <c r="D379" s="248"/>
      <c r="E379" s="249"/>
      <c r="F379" s="250"/>
      <c r="G379" s="250"/>
      <c r="H379" s="276" t="b">
        <f t="shared" si="28"/>
        <v>1</v>
      </c>
      <c r="I379" s="276" t="b">
        <f t="shared" si="29"/>
        <v>1</v>
      </c>
      <c r="J379" s="276">
        <f t="shared" si="25"/>
        <v>0</v>
      </c>
      <c r="K379" s="276">
        <f t="shared" si="26"/>
        <v>0</v>
      </c>
      <c r="L379" s="276">
        <f t="shared" si="27"/>
        <v>0</v>
      </c>
    </row>
    <row r="380" spans="1:12" x14ac:dyDescent="0.25">
      <c r="A380" s="285">
        <v>359</v>
      </c>
      <c r="B380" s="248"/>
      <c r="C380" s="249"/>
      <c r="D380" s="248"/>
      <c r="E380" s="249"/>
      <c r="F380" s="250"/>
      <c r="G380" s="250"/>
      <c r="H380" s="276" t="b">
        <f t="shared" si="28"/>
        <v>1</v>
      </c>
      <c r="I380" s="276" t="b">
        <f t="shared" si="29"/>
        <v>1</v>
      </c>
      <c r="J380" s="276">
        <f t="shared" si="25"/>
        <v>0</v>
      </c>
      <c r="K380" s="276">
        <f t="shared" si="26"/>
        <v>0</v>
      </c>
      <c r="L380" s="276">
        <f t="shared" si="27"/>
        <v>0</v>
      </c>
    </row>
    <row r="381" spans="1:12" x14ac:dyDescent="0.25">
      <c r="A381" s="285">
        <v>360</v>
      </c>
      <c r="B381" s="248"/>
      <c r="C381" s="249"/>
      <c r="D381" s="248"/>
      <c r="E381" s="249"/>
      <c r="F381" s="250"/>
      <c r="G381" s="250"/>
      <c r="H381" s="276" t="b">
        <f t="shared" si="28"/>
        <v>1</v>
      </c>
      <c r="I381" s="276" t="b">
        <f t="shared" si="29"/>
        <v>1</v>
      </c>
      <c r="J381" s="276">
        <f t="shared" si="25"/>
        <v>0</v>
      </c>
      <c r="K381" s="276">
        <f t="shared" si="26"/>
        <v>0</v>
      </c>
      <c r="L381" s="276">
        <f t="shared" si="27"/>
        <v>0</v>
      </c>
    </row>
    <row r="382" spans="1:12" x14ac:dyDescent="0.25">
      <c r="A382" s="285">
        <v>361</v>
      </c>
      <c r="B382" s="248"/>
      <c r="C382" s="249"/>
      <c r="D382" s="248"/>
      <c r="E382" s="249"/>
      <c r="F382" s="250"/>
      <c r="G382" s="250"/>
      <c r="H382" s="276" t="b">
        <f t="shared" si="28"/>
        <v>1</v>
      </c>
      <c r="I382" s="276" t="b">
        <f t="shared" si="29"/>
        <v>1</v>
      </c>
      <c r="J382" s="276">
        <f t="shared" si="25"/>
        <v>0</v>
      </c>
      <c r="K382" s="276">
        <f t="shared" si="26"/>
        <v>0</v>
      </c>
      <c r="L382" s="276">
        <f t="shared" si="27"/>
        <v>0</v>
      </c>
    </row>
    <row r="383" spans="1:12" x14ac:dyDescent="0.25">
      <c r="A383" s="285">
        <v>362</v>
      </c>
      <c r="B383" s="248"/>
      <c r="C383" s="249"/>
      <c r="D383" s="248"/>
      <c r="E383" s="249"/>
      <c r="F383" s="250"/>
      <c r="G383" s="250"/>
      <c r="H383" s="276" t="b">
        <f t="shared" si="28"/>
        <v>1</v>
      </c>
      <c r="I383" s="276" t="b">
        <f t="shared" si="29"/>
        <v>1</v>
      </c>
      <c r="J383" s="276">
        <f t="shared" si="25"/>
        <v>0</v>
      </c>
      <c r="K383" s="276">
        <f t="shared" si="26"/>
        <v>0</v>
      </c>
      <c r="L383" s="276">
        <f t="shared" si="27"/>
        <v>0</v>
      </c>
    </row>
    <row r="384" spans="1:12" x14ac:dyDescent="0.25">
      <c r="A384" s="285">
        <v>363</v>
      </c>
      <c r="B384" s="248"/>
      <c r="C384" s="249"/>
      <c r="D384" s="248"/>
      <c r="E384" s="249"/>
      <c r="F384" s="250"/>
      <c r="G384" s="250"/>
      <c r="H384" s="276" t="b">
        <f t="shared" si="28"/>
        <v>1</v>
      </c>
      <c r="I384" s="276" t="b">
        <f t="shared" si="29"/>
        <v>1</v>
      </c>
      <c r="J384" s="276">
        <f t="shared" si="25"/>
        <v>0</v>
      </c>
      <c r="K384" s="276">
        <f t="shared" si="26"/>
        <v>0</v>
      </c>
      <c r="L384" s="276">
        <f t="shared" si="27"/>
        <v>0</v>
      </c>
    </row>
    <row r="385" spans="1:12" x14ac:dyDescent="0.25">
      <c r="A385" s="285">
        <v>364</v>
      </c>
      <c r="B385" s="248"/>
      <c r="C385" s="249"/>
      <c r="D385" s="248"/>
      <c r="E385" s="249"/>
      <c r="F385" s="250"/>
      <c r="G385" s="250"/>
      <c r="H385" s="276" t="b">
        <f t="shared" si="28"/>
        <v>1</v>
      </c>
      <c r="I385" s="276" t="b">
        <f t="shared" si="29"/>
        <v>1</v>
      </c>
      <c r="J385" s="276">
        <f t="shared" si="25"/>
        <v>0</v>
      </c>
      <c r="K385" s="276">
        <f t="shared" si="26"/>
        <v>0</v>
      </c>
      <c r="L385" s="276">
        <f t="shared" si="27"/>
        <v>0</v>
      </c>
    </row>
    <row r="386" spans="1:12" x14ac:dyDescent="0.25">
      <c r="A386" s="285">
        <v>365</v>
      </c>
      <c r="B386" s="248"/>
      <c r="C386" s="249"/>
      <c r="D386" s="248"/>
      <c r="E386" s="249"/>
      <c r="F386" s="250"/>
      <c r="G386" s="250"/>
      <c r="H386" s="276" t="b">
        <f t="shared" si="28"/>
        <v>1</v>
      </c>
      <c r="I386" s="276" t="b">
        <f t="shared" si="29"/>
        <v>1</v>
      </c>
      <c r="J386" s="276">
        <f t="shared" si="25"/>
        <v>0</v>
      </c>
      <c r="K386" s="276">
        <f t="shared" si="26"/>
        <v>0</v>
      </c>
      <c r="L386" s="276">
        <f t="shared" si="27"/>
        <v>0</v>
      </c>
    </row>
    <row r="387" spans="1:12" x14ac:dyDescent="0.25">
      <c r="A387" s="285">
        <v>366</v>
      </c>
      <c r="B387" s="248"/>
      <c r="C387" s="249"/>
      <c r="D387" s="248"/>
      <c r="E387" s="249"/>
      <c r="F387" s="250"/>
      <c r="G387" s="250"/>
      <c r="H387" s="276" t="b">
        <f t="shared" si="28"/>
        <v>1</v>
      </c>
      <c r="I387" s="276" t="b">
        <f t="shared" si="29"/>
        <v>1</v>
      </c>
      <c r="J387" s="276">
        <f t="shared" si="25"/>
        <v>0</v>
      </c>
      <c r="K387" s="276">
        <f t="shared" si="26"/>
        <v>0</v>
      </c>
      <c r="L387" s="276">
        <f t="shared" si="27"/>
        <v>0</v>
      </c>
    </row>
    <row r="388" spans="1:12" x14ac:dyDescent="0.25">
      <c r="A388" s="285">
        <v>367</v>
      </c>
      <c r="B388" s="248"/>
      <c r="C388" s="249"/>
      <c r="D388" s="248"/>
      <c r="E388" s="249"/>
      <c r="F388" s="250"/>
      <c r="G388" s="250"/>
      <c r="H388" s="276" t="b">
        <f t="shared" si="28"/>
        <v>1</v>
      </c>
      <c r="I388" s="276" t="b">
        <f t="shared" si="29"/>
        <v>1</v>
      </c>
      <c r="J388" s="276">
        <f t="shared" si="25"/>
        <v>0</v>
      </c>
      <c r="K388" s="276">
        <f t="shared" si="26"/>
        <v>0</v>
      </c>
      <c r="L388" s="276">
        <f t="shared" si="27"/>
        <v>0</v>
      </c>
    </row>
    <row r="389" spans="1:12" x14ac:dyDescent="0.25">
      <c r="A389" s="285">
        <v>368</v>
      </c>
      <c r="B389" s="248"/>
      <c r="C389" s="249"/>
      <c r="D389" s="248"/>
      <c r="E389" s="249"/>
      <c r="F389" s="250"/>
      <c r="G389" s="250"/>
      <c r="H389" s="276" t="b">
        <f t="shared" si="28"/>
        <v>1</v>
      </c>
      <c r="I389" s="276" t="b">
        <f t="shared" si="29"/>
        <v>1</v>
      </c>
      <c r="J389" s="276">
        <f t="shared" si="25"/>
        <v>0</v>
      </c>
      <c r="K389" s="276">
        <f t="shared" si="26"/>
        <v>0</v>
      </c>
      <c r="L389" s="276">
        <f t="shared" si="27"/>
        <v>0</v>
      </c>
    </row>
    <row r="390" spans="1:12" x14ac:dyDescent="0.25">
      <c r="A390" s="285">
        <v>369</v>
      </c>
      <c r="B390" s="248"/>
      <c r="C390" s="249"/>
      <c r="D390" s="248"/>
      <c r="E390" s="249"/>
      <c r="F390" s="250"/>
      <c r="G390" s="250"/>
      <c r="H390" s="276" t="b">
        <f t="shared" si="28"/>
        <v>1</v>
      </c>
      <c r="I390" s="276" t="b">
        <f t="shared" si="29"/>
        <v>1</v>
      </c>
      <c r="J390" s="276">
        <f t="shared" si="25"/>
        <v>0</v>
      </c>
      <c r="K390" s="276">
        <f t="shared" si="26"/>
        <v>0</v>
      </c>
      <c r="L390" s="276">
        <f t="shared" si="27"/>
        <v>0</v>
      </c>
    </row>
    <row r="391" spans="1:12" x14ac:dyDescent="0.25">
      <c r="A391" s="285">
        <v>370</v>
      </c>
      <c r="B391" s="248"/>
      <c r="C391" s="249"/>
      <c r="D391" s="248"/>
      <c r="E391" s="249"/>
      <c r="F391" s="250"/>
      <c r="G391" s="250"/>
      <c r="H391" s="276" t="b">
        <f t="shared" si="28"/>
        <v>1</v>
      </c>
      <c r="I391" s="276" t="b">
        <f t="shared" si="29"/>
        <v>1</v>
      </c>
      <c r="J391" s="276">
        <f t="shared" si="25"/>
        <v>0</v>
      </c>
      <c r="K391" s="276">
        <f t="shared" si="26"/>
        <v>0</v>
      </c>
      <c r="L391" s="276">
        <f t="shared" si="27"/>
        <v>0</v>
      </c>
    </row>
    <row r="392" spans="1:12" x14ac:dyDescent="0.25">
      <c r="A392" s="285">
        <v>371</v>
      </c>
      <c r="B392" s="248"/>
      <c r="C392" s="249"/>
      <c r="D392" s="248"/>
      <c r="E392" s="249"/>
      <c r="F392" s="250"/>
      <c r="G392" s="250"/>
      <c r="H392" s="276" t="b">
        <f t="shared" si="28"/>
        <v>1</v>
      </c>
      <c r="I392" s="276" t="b">
        <f t="shared" si="29"/>
        <v>1</v>
      </c>
      <c r="J392" s="276">
        <f t="shared" si="25"/>
        <v>0</v>
      </c>
      <c r="K392" s="276">
        <f t="shared" si="26"/>
        <v>0</v>
      </c>
      <c r="L392" s="276">
        <f t="shared" si="27"/>
        <v>0</v>
      </c>
    </row>
    <row r="393" spans="1:12" x14ac:dyDescent="0.25">
      <c r="A393" s="285">
        <v>372</v>
      </c>
      <c r="B393" s="248"/>
      <c r="C393" s="249"/>
      <c r="D393" s="248"/>
      <c r="E393" s="249"/>
      <c r="F393" s="250"/>
      <c r="G393" s="250"/>
      <c r="H393" s="276" t="b">
        <f t="shared" si="28"/>
        <v>1</v>
      </c>
      <c r="I393" s="276" t="b">
        <f t="shared" si="29"/>
        <v>1</v>
      </c>
      <c r="J393" s="276">
        <f t="shared" si="25"/>
        <v>0</v>
      </c>
      <c r="K393" s="276">
        <f t="shared" si="26"/>
        <v>0</v>
      </c>
      <c r="L393" s="276">
        <f t="shared" si="27"/>
        <v>0</v>
      </c>
    </row>
    <row r="394" spans="1:12" x14ac:dyDescent="0.25">
      <c r="A394" s="285">
        <v>373</v>
      </c>
      <c r="B394" s="248"/>
      <c r="C394" s="249"/>
      <c r="D394" s="248"/>
      <c r="E394" s="249"/>
      <c r="F394" s="250"/>
      <c r="G394" s="250"/>
      <c r="H394" s="276" t="b">
        <f t="shared" si="28"/>
        <v>1</v>
      </c>
      <c r="I394" s="276" t="b">
        <f t="shared" si="29"/>
        <v>1</v>
      </c>
      <c r="J394" s="276">
        <f t="shared" si="25"/>
        <v>0</v>
      </c>
      <c r="K394" s="276">
        <f t="shared" si="26"/>
        <v>0</v>
      </c>
      <c r="L394" s="276">
        <f t="shared" si="27"/>
        <v>0</v>
      </c>
    </row>
    <row r="395" spans="1:12" x14ac:dyDescent="0.25">
      <c r="A395" s="285">
        <v>374</v>
      </c>
      <c r="B395" s="248"/>
      <c r="C395" s="249"/>
      <c r="D395" s="248"/>
      <c r="E395" s="249"/>
      <c r="F395" s="250"/>
      <c r="G395" s="250"/>
      <c r="H395" s="276" t="b">
        <f t="shared" si="28"/>
        <v>1</v>
      </c>
      <c r="I395" s="276" t="b">
        <f t="shared" si="29"/>
        <v>1</v>
      </c>
      <c r="J395" s="276">
        <f t="shared" si="25"/>
        <v>0</v>
      </c>
      <c r="K395" s="276">
        <f t="shared" si="26"/>
        <v>0</v>
      </c>
      <c r="L395" s="276">
        <f t="shared" si="27"/>
        <v>0</v>
      </c>
    </row>
    <row r="396" spans="1:12" x14ac:dyDescent="0.25">
      <c r="A396" s="285">
        <v>375</v>
      </c>
      <c r="B396" s="248"/>
      <c r="C396" s="249"/>
      <c r="D396" s="248"/>
      <c r="E396" s="249"/>
      <c r="F396" s="250"/>
      <c r="G396" s="250"/>
      <c r="H396" s="276" t="b">
        <f t="shared" si="28"/>
        <v>1</v>
      </c>
      <c r="I396" s="276" t="b">
        <f t="shared" si="29"/>
        <v>1</v>
      </c>
      <c r="J396" s="276">
        <f t="shared" si="25"/>
        <v>0</v>
      </c>
      <c r="K396" s="276">
        <f t="shared" si="26"/>
        <v>0</v>
      </c>
      <c r="L396" s="276">
        <f t="shared" si="27"/>
        <v>0</v>
      </c>
    </row>
    <row r="397" spans="1:12" x14ac:dyDescent="0.25">
      <c r="A397" s="285">
        <v>376</v>
      </c>
      <c r="B397" s="248"/>
      <c r="C397" s="249"/>
      <c r="D397" s="248"/>
      <c r="E397" s="249"/>
      <c r="F397" s="250"/>
      <c r="G397" s="250"/>
      <c r="H397" s="276" t="b">
        <f t="shared" si="28"/>
        <v>1</v>
      </c>
      <c r="I397" s="276" t="b">
        <f t="shared" si="29"/>
        <v>1</v>
      </c>
      <c r="J397" s="276">
        <f t="shared" si="25"/>
        <v>0</v>
      </c>
      <c r="K397" s="276">
        <f t="shared" si="26"/>
        <v>0</v>
      </c>
      <c r="L397" s="276">
        <f t="shared" si="27"/>
        <v>0</v>
      </c>
    </row>
    <row r="398" spans="1:12" x14ac:dyDescent="0.25">
      <c r="A398" s="285">
        <v>377</v>
      </c>
      <c r="B398" s="248"/>
      <c r="C398" s="249"/>
      <c r="D398" s="248"/>
      <c r="E398" s="249"/>
      <c r="F398" s="250"/>
      <c r="G398" s="250"/>
      <c r="H398" s="276" t="b">
        <f t="shared" si="28"/>
        <v>1</v>
      </c>
      <c r="I398" s="276" t="b">
        <f t="shared" si="29"/>
        <v>1</v>
      </c>
      <c r="J398" s="276">
        <f t="shared" si="25"/>
        <v>0</v>
      </c>
      <c r="K398" s="276">
        <f t="shared" si="26"/>
        <v>0</v>
      </c>
      <c r="L398" s="276">
        <f t="shared" si="27"/>
        <v>0</v>
      </c>
    </row>
    <row r="399" spans="1:12" x14ac:dyDescent="0.25">
      <c r="A399" s="285">
        <v>378</v>
      </c>
      <c r="B399" s="248"/>
      <c r="C399" s="249"/>
      <c r="D399" s="248"/>
      <c r="E399" s="249"/>
      <c r="F399" s="250"/>
      <c r="G399" s="250"/>
      <c r="H399" s="276" t="b">
        <f t="shared" si="28"/>
        <v>1</v>
      </c>
      <c r="I399" s="276" t="b">
        <f t="shared" si="29"/>
        <v>1</v>
      </c>
      <c r="J399" s="276">
        <f t="shared" si="25"/>
        <v>0</v>
      </c>
      <c r="K399" s="276">
        <f t="shared" si="26"/>
        <v>0</v>
      </c>
      <c r="L399" s="276">
        <f t="shared" si="27"/>
        <v>0</v>
      </c>
    </row>
    <row r="400" spans="1:12" x14ac:dyDescent="0.25">
      <c r="A400" s="285">
        <v>379</v>
      </c>
      <c r="B400" s="248"/>
      <c r="C400" s="249"/>
      <c r="D400" s="248"/>
      <c r="E400" s="249"/>
      <c r="F400" s="250"/>
      <c r="G400" s="250"/>
      <c r="H400" s="276" t="b">
        <f t="shared" si="28"/>
        <v>1</v>
      </c>
      <c r="I400" s="276" t="b">
        <f t="shared" si="29"/>
        <v>1</v>
      </c>
      <c r="J400" s="276">
        <f t="shared" si="25"/>
        <v>0</v>
      </c>
      <c r="K400" s="276">
        <f t="shared" si="26"/>
        <v>0</v>
      </c>
      <c r="L400" s="276">
        <f t="shared" si="27"/>
        <v>0</v>
      </c>
    </row>
    <row r="401" spans="1:12" x14ac:dyDescent="0.25">
      <c r="A401" s="285">
        <v>380</v>
      </c>
      <c r="B401" s="248"/>
      <c r="C401" s="249"/>
      <c r="D401" s="248"/>
      <c r="E401" s="249"/>
      <c r="F401" s="250"/>
      <c r="G401" s="250"/>
      <c r="H401" s="276" t="b">
        <f t="shared" si="28"/>
        <v>1</v>
      </c>
      <c r="I401" s="276" t="b">
        <f t="shared" si="29"/>
        <v>1</v>
      </c>
      <c r="J401" s="276">
        <f t="shared" si="25"/>
        <v>0</v>
      </c>
      <c r="K401" s="276">
        <f t="shared" si="26"/>
        <v>0</v>
      </c>
      <c r="L401" s="276">
        <f t="shared" si="27"/>
        <v>0</v>
      </c>
    </row>
    <row r="402" spans="1:12" x14ac:dyDescent="0.25">
      <c r="A402" s="285">
        <v>381</v>
      </c>
      <c r="B402" s="248"/>
      <c r="C402" s="249"/>
      <c r="D402" s="248"/>
      <c r="E402" s="249"/>
      <c r="F402" s="250"/>
      <c r="G402" s="250"/>
      <c r="H402" s="276" t="b">
        <f t="shared" si="28"/>
        <v>1</v>
      </c>
      <c r="I402" s="276" t="b">
        <f t="shared" si="29"/>
        <v>1</v>
      </c>
      <c r="J402" s="276">
        <f t="shared" si="25"/>
        <v>0</v>
      </c>
      <c r="K402" s="276">
        <f t="shared" si="26"/>
        <v>0</v>
      </c>
      <c r="L402" s="276">
        <f t="shared" si="27"/>
        <v>0</v>
      </c>
    </row>
    <row r="403" spans="1:12" x14ac:dyDescent="0.25">
      <c r="A403" s="285">
        <v>382</v>
      </c>
      <c r="B403" s="248"/>
      <c r="C403" s="249"/>
      <c r="D403" s="248"/>
      <c r="E403" s="249"/>
      <c r="F403" s="250"/>
      <c r="G403" s="250"/>
      <c r="H403" s="276" t="b">
        <f t="shared" si="28"/>
        <v>1</v>
      </c>
      <c r="I403" s="276" t="b">
        <f t="shared" si="29"/>
        <v>1</v>
      </c>
      <c r="J403" s="276">
        <f t="shared" si="25"/>
        <v>0</v>
      </c>
      <c r="K403" s="276">
        <f t="shared" si="26"/>
        <v>0</v>
      </c>
      <c r="L403" s="276">
        <f t="shared" si="27"/>
        <v>0</v>
      </c>
    </row>
    <row r="404" spans="1:12" x14ac:dyDescent="0.25">
      <c r="A404" s="285">
        <v>383</v>
      </c>
      <c r="B404" s="248"/>
      <c r="C404" s="249"/>
      <c r="D404" s="248"/>
      <c r="E404" s="249"/>
      <c r="F404" s="250"/>
      <c r="G404" s="250"/>
      <c r="H404" s="276" t="b">
        <f t="shared" si="28"/>
        <v>1</v>
      </c>
      <c r="I404" s="276" t="b">
        <f t="shared" si="29"/>
        <v>1</v>
      </c>
      <c r="J404" s="276">
        <f t="shared" si="25"/>
        <v>0</v>
      </c>
      <c r="K404" s="276">
        <f t="shared" si="26"/>
        <v>0</v>
      </c>
      <c r="L404" s="276">
        <f t="shared" si="27"/>
        <v>0</v>
      </c>
    </row>
    <row r="405" spans="1:12" x14ac:dyDescent="0.25">
      <c r="A405" s="285">
        <v>384</v>
      </c>
      <c r="B405" s="248"/>
      <c r="C405" s="249"/>
      <c r="D405" s="248"/>
      <c r="E405" s="249"/>
      <c r="F405" s="250"/>
      <c r="G405" s="250"/>
      <c r="H405" s="276" t="b">
        <f t="shared" si="28"/>
        <v>1</v>
      </c>
      <c r="I405" s="276" t="b">
        <f t="shared" si="29"/>
        <v>1</v>
      </c>
      <c r="J405" s="276">
        <f t="shared" si="25"/>
        <v>0</v>
      </c>
      <c r="K405" s="276">
        <f t="shared" si="26"/>
        <v>0</v>
      </c>
      <c r="L405" s="276">
        <f t="shared" si="27"/>
        <v>0</v>
      </c>
    </row>
    <row r="406" spans="1:12" x14ac:dyDescent="0.25">
      <c r="A406" s="285">
        <v>385</v>
      </c>
      <c r="B406" s="248"/>
      <c r="C406" s="249"/>
      <c r="D406" s="248"/>
      <c r="E406" s="249"/>
      <c r="F406" s="250"/>
      <c r="G406" s="250"/>
      <c r="H406" s="276" t="b">
        <f t="shared" si="28"/>
        <v>1</v>
      </c>
      <c r="I406" s="276" t="b">
        <f t="shared" si="29"/>
        <v>1</v>
      </c>
      <c r="J406" s="276">
        <f t="shared" si="25"/>
        <v>0</v>
      </c>
      <c r="K406" s="276">
        <f t="shared" si="26"/>
        <v>0</v>
      </c>
      <c r="L406" s="276">
        <f t="shared" si="27"/>
        <v>0</v>
      </c>
    </row>
    <row r="407" spans="1:12" x14ac:dyDescent="0.25">
      <c r="A407" s="285">
        <v>386</v>
      </c>
      <c r="B407" s="248"/>
      <c r="C407" s="249"/>
      <c r="D407" s="248"/>
      <c r="E407" s="249"/>
      <c r="F407" s="250"/>
      <c r="G407" s="250"/>
      <c r="H407" s="276" t="b">
        <f t="shared" si="28"/>
        <v>1</v>
      </c>
      <c r="I407" s="276" t="b">
        <f t="shared" si="29"/>
        <v>1</v>
      </c>
      <c r="J407" s="276">
        <f t="shared" ref="J407:J470" si="30">IF(B407="Cyprus,CY",E407,0)</f>
        <v>0</v>
      </c>
      <c r="K407" s="276">
        <f t="shared" ref="K407:K470" si="31">IF(B407="Cyprus,CY",F407,0)</f>
        <v>0</v>
      </c>
      <c r="L407" s="276">
        <f t="shared" ref="L407:L470" si="32">IF(B407="Cyprus,CY",G407,0)</f>
        <v>0</v>
      </c>
    </row>
    <row r="408" spans="1:12" x14ac:dyDescent="0.25">
      <c r="A408" s="285">
        <v>387</v>
      </c>
      <c r="B408" s="248"/>
      <c r="C408" s="249"/>
      <c r="D408" s="248"/>
      <c r="E408" s="249"/>
      <c r="F408" s="250"/>
      <c r="G408" s="250"/>
      <c r="H408" s="276" t="b">
        <f t="shared" ref="H408:H471" si="33">IF(ISBLANK(B408),TRUE,IF(OR(ISBLANK(C408),ISBLANK(D408),ISBLANK(E408),ISBLANK(F408),ISBLANK(G408)),FALSE,TRUE))</f>
        <v>1</v>
      </c>
      <c r="I408" s="276" t="b">
        <f t="shared" ref="I408:I471" si="34">IF(OR(AND(B408="N/A",D408="N/A",C408=0,E408=0),AND(ISBLANK(B408),ISBLANK(D408),ISBLANK(C408),ISBLANK(E408)),AND(AND(B408&lt;&gt;"N/A",NOT(ISBLANK(B408))),AND(D408&lt;&gt;"N/A",NOT(ISBLANK(D408))),C408&lt;&gt;0,E408&lt;&gt;0)),TRUE,FALSE)</f>
        <v>1</v>
      </c>
      <c r="J408" s="276">
        <f t="shared" si="30"/>
        <v>0</v>
      </c>
      <c r="K408" s="276">
        <f t="shared" si="31"/>
        <v>0</v>
      </c>
      <c r="L408" s="276">
        <f t="shared" si="32"/>
        <v>0</v>
      </c>
    </row>
    <row r="409" spans="1:12" x14ac:dyDescent="0.25">
      <c r="A409" s="285">
        <v>388</v>
      </c>
      <c r="B409" s="248"/>
      <c r="C409" s="249"/>
      <c r="D409" s="248"/>
      <c r="E409" s="249"/>
      <c r="F409" s="250"/>
      <c r="G409" s="250"/>
      <c r="H409" s="276" t="b">
        <f t="shared" si="33"/>
        <v>1</v>
      </c>
      <c r="I409" s="276" t="b">
        <f t="shared" si="34"/>
        <v>1</v>
      </c>
      <c r="J409" s="276">
        <f t="shared" si="30"/>
        <v>0</v>
      </c>
      <c r="K409" s="276">
        <f t="shared" si="31"/>
        <v>0</v>
      </c>
      <c r="L409" s="276">
        <f t="shared" si="32"/>
        <v>0</v>
      </c>
    </row>
    <row r="410" spans="1:12" x14ac:dyDescent="0.25">
      <c r="A410" s="285">
        <v>389</v>
      </c>
      <c r="B410" s="248"/>
      <c r="C410" s="249"/>
      <c r="D410" s="248"/>
      <c r="E410" s="249"/>
      <c r="F410" s="250"/>
      <c r="G410" s="250"/>
      <c r="H410" s="276" t="b">
        <f t="shared" si="33"/>
        <v>1</v>
      </c>
      <c r="I410" s="276" t="b">
        <f t="shared" si="34"/>
        <v>1</v>
      </c>
      <c r="J410" s="276">
        <f t="shared" si="30"/>
        <v>0</v>
      </c>
      <c r="K410" s="276">
        <f t="shared" si="31"/>
        <v>0</v>
      </c>
      <c r="L410" s="276">
        <f t="shared" si="32"/>
        <v>0</v>
      </c>
    </row>
    <row r="411" spans="1:12" x14ac:dyDescent="0.25">
      <c r="A411" s="285">
        <v>390</v>
      </c>
      <c r="B411" s="248"/>
      <c r="C411" s="249"/>
      <c r="D411" s="248"/>
      <c r="E411" s="249"/>
      <c r="F411" s="250"/>
      <c r="G411" s="250"/>
      <c r="H411" s="276" t="b">
        <f t="shared" si="33"/>
        <v>1</v>
      </c>
      <c r="I411" s="276" t="b">
        <f t="shared" si="34"/>
        <v>1</v>
      </c>
      <c r="J411" s="276">
        <f t="shared" si="30"/>
        <v>0</v>
      </c>
      <c r="K411" s="276">
        <f t="shared" si="31"/>
        <v>0</v>
      </c>
      <c r="L411" s="276">
        <f t="shared" si="32"/>
        <v>0</v>
      </c>
    </row>
    <row r="412" spans="1:12" x14ac:dyDescent="0.25">
      <c r="A412" s="285">
        <v>391</v>
      </c>
      <c r="B412" s="248"/>
      <c r="C412" s="249"/>
      <c r="D412" s="248"/>
      <c r="E412" s="249"/>
      <c r="F412" s="250"/>
      <c r="G412" s="250"/>
      <c r="H412" s="276" t="b">
        <f t="shared" si="33"/>
        <v>1</v>
      </c>
      <c r="I412" s="276" t="b">
        <f t="shared" si="34"/>
        <v>1</v>
      </c>
      <c r="J412" s="276">
        <f t="shared" si="30"/>
        <v>0</v>
      </c>
      <c r="K412" s="276">
        <f t="shared" si="31"/>
        <v>0</v>
      </c>
      <c r="L412" s="276">
        <f t="shared" si="32"/>
        <v>0</v>
      </c>
    </row>
    <row r="413" spans="1:12" x14ac:dyDescent="0.25">
      <c r="A413" s="285">
        <v>392</v>
      </c>
      <c r="B413" s="248"/>
      <c r="C413" s="249"/>
      <c r="D413" s="248"/>
      <c r="E413" s="249"/>
      <c r="F413" s="250"/>
      <c r="G413" s="250"/>
      <c r="H413" s="276" t="b">
        <f t="shared" si="33"/>
        <v>1</v>
      </c>
      <c r="I413" s="276" t="b">
        <f t="shared" si="34"/>
        <v>1</v>
      </c>
      <c r="J413" s="276">
        <f t="shared" si="30"/>
        <v>0</v>
      </c>
      <c r="K413" s="276">
        <f t="shared" si="31"/>
        <v>0</v>
      </c>
      <c r="L413" s="276">
        <f t="shared" si="32"/>
        <v>0</v>
      </c>
    </row>
    <row r="414" spans="1:12" x14ac:dyDescent="0.25">
      <c r="A414" s="285">
        <v>393</v>
      </c>
      <c r="B414" s="248"/>
      <c r="C414" s="249"/>
      <c r="D414" s="248"/>
      <c r="E414" s="249"/>
      <c r="F414" s="250"/>
      <c r="G414" s="250"/>
      <c r="H414" s="276" t="b">
        <f t="shared" si="33"/>
        <v>1</v>
      </c>
      <c r="I414" s="276" t="b">
        <f t="shared" si="34"/>
        <v>1</v>
      </c>
      <c r="J414" s="276">
        <f t="shared" si="30"/>
        <v>0</v>
      </c>
      <c r="K414" s="276">
        <f t="shared" si="31"/>
        <v>0</v>
      </c>
      <c r="L414" s="276">
        <f t="shared" si="32"/>
        <v>0</v>
      </c>
    </row>
    <row r="415" spans="1:12" x14ac:dyDescent="0.25">
      <c r="A415" s="285">
        <v>394</v>
      </c>
      <c r="B415" s="248"/>
      <c r="C415" s="249"/>
      <c r="D415" s="248"/>
      <c r="E415" s="249"/>
      <c r="F415" s="250"/>
      <c r="G415" s="250"/>
      <c r="H415" s="276" t="b">
        <f t="shared" si="33"/>
        <v>1</v>
      </c>
      <c r="I415" s="276" t="b">
        <f t="shared" si="34"/>
        <v>1</v>
      </c>
      <c r="J415" s="276">
        <f t="shared" si="30"/>
        <v>0</v>
      </c>
      <c r="K415" s="276">
        <f t="shared" si="31"/>
        <v>0</v>
      </c>
      <c r="L415" s="276">
        <f t="shared" si="32"/>
        <v>0</v>
      </c>
    </row>
    <row r="416" spans="1:12" x14ac:dyDescent="0.25">
      <c r="A416" s="285">
        <v>395</v>
      </c>
      <c r="B416" s="248"/>
      <c r="C416" s="249"/>
      <c r="D416" s="248"/>
      <c r="E416" s="249"/>
      <c r="F416" s="250"/>
      <c r="G416" s="250"/>
      <c r="H416" s="276" t="b">
        <f t="shared" si="33"/>
        <v>1</v>
      </c>
      <c r="I416" s="276" t="b">
        <f t="shared" si="34"/>
        <v>1</v>
      </c>
      <c r="J416" s="276">
        <f t="shared" si="30"/>
        <v>0</v>
      </c>
      <c r="K416" s="276">
        <f t="shared" si="31"/>
        <v>0</v>
      </c>
      <c r="L416" s="276">
        <f t="shared" si="32"/>
        <v>0</v>
      </c>
    </row>
    <row r="417" spans="1:12" x14ac:dyDescent="0.25">
      <c r="A417" s="285">
        <v>396</v>
      </c>
      <c r="B417" s="248"/>
      <c r="C417" s="249"/>
      <c r="D417" s="248"/>
      <c r="E417" s="249"/>
      <c r="F417" s="250"/>
      <c r="G417" s="250"/>
      <c r="H417" s="276" t="b">
        <f t="shared" si="33"/>
        <v>1</v>
      </c>
      <c r="I417" s="276" t="b">
        <f t="shared" si="34"/>
        <v>1</v>
      </c>
      <c r="J417" s="276">
        <f t="shared" si="30"/>
        <v>0</v>
      </c>
      <c r="K417" s="276">
        <f t="shared" si="31"/>
        <v>0</v>
      </c>
      <c r="L417" s="276">
        <f t="shared" si="32"/>
        <v>0</v>
      </c>
    </row>
    <row r="418" spans="1:12" x14ac:dyDescent="0.25">
      <c r="A418" s="285">
        <v>397</v>
      </c>
      <c r="B418" s="248"/>
      <c r="C418" s="249"/>
      <c r="D418" s="248"/>
      <c r="E418" s="249"/>
      <c r="F418" s="250"/>
      <c r="G418" s="250"/>
      <c r="H418" s="276" t="b">
        <f t="shared" si="33"/>
        <v>1</v>
      </c>
      <c r="I418" s="276" t="b">
        <f t="shared" si="34"/>
        <v>1</v>
      </c>
      <c r="J418" s="276">
        <f t="shared" si="30"/>
        <v>0</v>
      </c>
      <c r="K418" s="276">
        <f t="shared" si="31"/>
        <v>0</v>
      </c>
      <c r="L418" s="276">
        <f t="shared" si="32"/>
        <v>0</v>
      </c>
    </row>
    <row r="419" spans="1:12" x14ac:dyDescent="0.25">
      <c r="A419" s="285">
        <v>398</v>
      </c>
      <c r="B419" s="248"/>
      <c r="C419" s="249"/>
      <c r="D419" s="248"/>
      <c r="E419" s="249"/>
      <c r="F419" s="250"/>
      <c r="G419" s="250"/>
      <c r="H419" s="276" t="b">
        <f t="shared" si="33"/>
        <v>1</v>
      </c>
      <c r="I419" s="276" t="b">
        <f t="shared" si="34"/>
        <v>1</v>
      </c>
      <c r="J419" s="276">
        <f t="shared" si="30"/>
        <v>0</v>
      </c>
      <c r="K419" s="276">
        <f t="shared" si="31"/>
        <v>0</v>
      </c>
      <c r="L419" s="276">
        <f t="shared" si="32"/>
        <v>0</v>
      </c>
    </row>
    <row r="420" spans="1:12" x14ac:dyDescent="0.25">
      <c r="A420" s="285">
        <v>399</v>
      </c>
      <c r="B420" s="248"/>
      <c r="C420" s="249"/>
      <c r="D420" s="248"/>
      <c r="E420" s="249"/>
      <c r="F420" s="250"/>
      <c r="G420" s="250"/>
      <c r="H420" s="276" t="b">
        <f t="shared" si="33"/>
        <v>1</v>
      </c>
      <c r="I420" s="276" t="b">
        <f t="shared" si="34"/>
        <v>1</v>
      </c>
      <c r="J420" s="276">
        <f t="shared" si="30"/>
        <v>0</v>
      </c>
      <c r="K420" s="276">
        <f t="shared" si="31"/>
        <v>0</v>
      </c>
      <c r="L420" s="276">
        <f t="shared" si="32"/>
        <v>0</v>
      </c>
    </row>
    <row r="421" spans="1:12" x14ac:dyDescent="0.25">
      <c r="A421" s="285">
        <v>400</v>
      </c>
      <c r="B421" s="248"/>
      <c r="C421" s="249"/>
      <c r="D421" s="248"/>
      <c r="E421" s="249"/>
      <c r="F421" s="250"/>
      <c r="G421" s="250"/>
      <c r="H421" s="276" t="b">
        <f t="shared" si="33"/>
        <v>1</v>
      </c>
      <c r="I421" s="276" t="b">
        <f t="shared" si="34"/>
        <v>1</v>
      </c>
      <c r="J421" s="276">
        <f t="shared" si="30"/>
        <v>0</v>
      </c>
      <c r="K421" s="276">
        <f t="shared" si="31"/>
        <v>0</v>
      </c>
      <c r="L421" s="276">
        <f t="shared" si="32"/>
        <v>0</v>
      </c>
    </row>
    <row r="422" spans="1:12" x14ac:dyDescent="0.25">
      <c r="A422" s="285">
        <v>401</v>
      </c>
      <c r="B422" s="248"/>
      <c r="C422" s="249"/>
      <c r="D422" s="248"/>
      <c r="E422" s="249"/>
      <c r="F422" s="250"/>
      <c r="G422" s="250"/>
      <c r="H422" s="276" t="b">
        <f t="shared" si="33"/>
        <v>1</v>
      </c>
      <c r="I422" s="276" t="b">
        <f t="shared" si="34"/>
        <v>1</v>
      </c>
      <c r="J422" s="276">
        <f t="shared" si="30"/>
        <v>0</v>
      </c>
      <c r="K422" s="276">
        <f t="shared" si="31"/>
        <v>0</v>
      </c>
      <c r="L422" s="276">
        <f t="shared" si="32"/>
        <v>0</v>
      </c>
    </row>
    <row r="423" spans="1:12" x14ac:dyDescent="0.25">
      <c r="A423" s="285">
        <v>402</v>
      </c>
      <c r="B423" s="248"/>
      <c r="C423" s="249"/>
      <c r="D423" s="248"/>
      <c r="E423" s="249"/>
      <c r="F423" s="250"/>
      <c r="G423" s="250"/>
      <c r="H423" s="276" t="b">
        <f t="shared" si="33"/>
        <v>1</v>
      </c>
      <c r="I423" s="276" t="b">
        <f t="shared" si="34"/>
        <v>1</v>
      </c>
      <c r="J423" s="276">
        <f t="shared" si="30"/>
        <v>0</v>
      </c>
      <c r="K423" s="276">
        <f t="shared" si="31"/>
        <v>0</v>
      </c>
      <c r="L423" s="276">
        <f t="shared" si="32"/>
        <v>0</v>
      </c>
    </row>
    <row r="424" spans="1:12" x14ac:dyDescent="0.25">
      <c r="A424" s="285">
        <v>403</v>
      </c>
      <c r="B424" s="248"/>
      <c r="C424" s="249"/>
      <c r="D424" s="248"/>
      <c r="E424" s="249"/>
      <c r="F424" s="250"/>
      <c r="G424" s="250"/>
      <c r="H424" s="276" t="b">
        <f t="shared" si="33"/>
        <v>1</v>
      </c>
      <c r="I424" s="276" t="b">
        <f t="shared" si="34"/>
        <v>1</v>
      </c>
      <c r="J424" s="276">
        <f t="shared" si="30"/>
        <v>0</v>
      </c>
      <c r="K424" s="276">
        <f t="shared" si="31"/>
        <v>0</v>
      </c>
      <c r="L424" s="276">
        <f t="shared" si="32"/>
        <v>0</v>
      </c>
    </row>
    <row r="425" spans="1:12" x14ac:dyDescent="0.25">
      <c r="A425" s="285">
        <v>404</v>
      </c>
      <c r="B425" s="248"/>
      <c r="C425" s="249"/>
      <c r="D425" s="248"/>
      <c r="E425" s="249"/>
      <c r="F425" s="250"/>
      <c r="G425" s="250"/>
      <c r="H425" s="276" t="b">
        <f t="shared" si="33"/>
        <v>1</v>
      </c>
      <c r="I425" s="276" t="b">
        <f t="shared" si="34"/>
        <v>1</v>
      </c>
      <c r="J425" s="276">
        <f t="shared" si="30"/>
        <v>0</v>
      </c>
      <c r="K425" s="276">
        <f t="shared" si="31"/>
        <v>0</v>
      </c>
      <c r="L425" s="276">
        <f t="shared" si="32"/>
        <v>0</v>
      </c>
    </row>
    <row r="426" spans="1:12" x14ac:dyDescent="0.25">
      <c r="A426" s="285">
        <v>405</v>
      </c>
      <c r="B426" s="248"/>
      <c r="C426" s="249"/>
      <c r="D426" s="248"/>
      <c r="E426" s="249"/>
      <c r="F426" s="250"/>
      <c r="G426" s="250"/>
      <c r="H426" s="276" t="b">
        <f t="shared" si="33"/>
        <v>1</v>
      </c>
      <c r="I426" s="276" t="b">
        <f t="shared" si="34"/>
        <v>1</v>
      </c>
      <c r="J426" s="276">
        <f t="shared" si="30"/>
        <v>0</v>
      </c>
      <c r="K426" s="276">
        <f t="shared" si="31"/>
        <v>0</v>
      </c>
      <c r="L426" s="276">
        <f t="shared" si="32"/>
        <v>0</v>
      </c>
    </row>
    <row r="427" spans="1:12" x14ac:dyDescent="0.25">
      <c r="A427" s="285">
        <v>406</v>
      </c>
      <c r="B427" s="248"/>
      <c r="C427" s="249"/>
      <c r="D427" s="248"/>
      <c r="E427" s="249"/>
      <c r="F427" s="250"/>
      <c r="G427" s="250"/>
      <c r="H427" s="276" t="b">
        <f t="shared" si="33"/>
        <v>1</v>
      </c>
      <c r="I427" s="276" t="b">
        <f t="shared" si="34"/>
        <v>1</v>
      </c>
      <c r="J427" s="276">
        <f t="shared" si="30"/>
        <v>0</v>
      </c>
      <c r="K427" s="276">
        <f t="shared" si="31"/>
        <v>0</v>
      </c>
      <c r="L427" s="276">
        <f t="shared" si="32"/>
        <v>0</v>
      </c>
    </row>
    <row r="428" spans="1:12" x14ac:dyDescent="0.25">
      <c r="A428" s="285">
        <v>407</v>
      </c>
      <c r="B428" s="248"/>
      <c r="C428" s="249"/>
      <c r="D428" s="248"/>
      <c r="E428" s="249"/>
      <c r="F428" s="250"/>
      <c r="G428" s="250"/>
      <c r="H428" s="276" t="b">
        <f t="shared" si="33"/>
        <v>1</v>
      </c>
      <c r="I428" s="276" t="b">
        <f t="shared" si="34"/>
        <v>1</v>
      </c>
      <c r="J428" s="276">
        <f t="shared" si="30"/>
        <v>0</v>
      </c>
      <c r="K428" s="276">
        <f t="shared" si="31"/>
        <v>0</v>
      </c>
      <c r="L428" s="276">
        <f t="shared" si="32"/>
        <v>0</v>
      </c>
    </row>
    <row r="429" spans="1:12" x14ac:dyDescent="0.25">
      <c r="A429" s="285">
        <v>408</v>
      </c>
      <c r="B429" s="248"/>
      <c r="C429" s="249"/>
      <c r="D429" s="248"/>
      <c r="E429" s="249"/>
      <c r="F429" s="250"/>
      <c r="G429" s="250"/>
      <c r="H429" s="276" t="b">
        <f t="shared" si="33"/>
        <v>1</v>
      </c>
      <c r="I429" s="276" t="b">
        <f t="shared" si="34"/>
        <v>1</v>
      </c>
      <c r="J429" s="276">
        <f t="shared" si="30"/>
        <v>0</v>
      </c>
      <c r="K429" s="276">
        <f t="shared" si="31"/>
        <v>0</v>
      </c>
      <c r="L429" s="276">
        <f t="shared" si="32"/>
        <v>0</v>
      </c>
    </row>
    <row r="430" spans="1:12" x14ac:dyDescent="0.25">
      <c r="A430" s="285">
        <v>409</v>
      </c>
      <c r="B430" s="248"/>
      <c r="C430" s="249"/>
      <c r="D430" s="248"/>
      <c r="E430" s="249"/>
      <c r="F430" s="250"/>
      <c r="G430" s="250"/>
      <c r="H430" s="276" t="b">
        <f t="shared" si="33"/>
        <v>1</v>
      </c>
      <c r="I430" s="276" t="b">
        <f t="shared" si="34"/>
        <v>1</v>
      </c>
      <c r="J430" s="276">
        <f t="shared" si="30"/>
        <v>0</v>
      </c>
      <c r="K430" s="276">
        <f t="shared" si="31"/>
        <v>0</v>
      </c>
      <c r="L430" s="276">
        <f t="shared" si="32"/>
        <v>0</v>
      </c>
    </row>
    <row r="431" spans="1:12" x14ac:dyDescent="0.25">
      <c r="A431" s="285">
        <v>410</v>
      </c>
      <c r="B431" s="248"/>
      <c r="C431" s="249"/>
      <c r="D431" s="248"/>
      <c r="E431" s="249"/>
      <c r="F431" s="250"/>
      <c r="G431" s="250"/>
      <c r="H431" s="276" t="b">
        <f t="shared" si="33"/>
        <v>1</v>
      </c>
      <c r="I431" s="276" t="b">
        <f t="shared" si="34"/>
        <v>1</v>
      </c>
      <c r="J431" s="276">
        <f t="shared" si="30"/>
        <v>0</v>
      </c>
      <c r="K431" s="276">
        <f t="shared" si="31"/>
        <v>0</v>
      </c>
      <c r="L431" s="276">
        <f t="shared" si="32"/>
        <v>0</v>
      </c>
    </row>
    <row r="432" spans="1:12" x14ac:dyDescent="0.25">
      <c r="A432" s="285">
        <v>411</v>
      </c>
      <c r="B432" s="248"/>
      <c r="C432" s="249"/>
      <c r="D432" s="248"/>
      <c r="E432" s="249"/>
      <c r="F432" s="250"/>
      <c r="G432" s="250"/>
      <c r="H432" s="276" t="b">
        <f t="shared" si="33"/>
        <v>1</v>
      </c>
      <c r="I432" s="276" t="b">
        <f t="shared" si="34"/>
        <v>1</v>
      </c>
      <c r="J432" s="276">
        <f t="shared" si="30"/>
        <v>0</v>
      </c>
      <c r="K432" s="276">
        <f t="shared" si="31"/>
        <v>0</v>
      </c>
      <c r="L432" s="276">
        <f t="shared" si="32"/>
        <v>0</v>
      </c>
    </row>
    <row r="433" spans="1:12" x14ac:dyDescent="0.25">
      <c r="A433" s="285">
        <v>412</v>
      </c>
      <c r="B433" s="248"/>
      <c r="C433" s="249"/>
      <c r="D433" s="248"/>
      <c r="E433" s="249"/>
      <c r="F433" s="250"/>
      <c r="G433" s="250"/>
      <c r="H433" s="276" t="b">
        <f t="shared" si="33"/>
        <v>1</v>
      </c>
      <c r="I433" s="276" t="b">
        <f t="shared" si="34"/>
        <v>1</v>
      </c>
      <c r="J433" s="276">
        <f t="shared" si="30"/>
        <v>0</v>
      </c>
      <c r="K433" s="276">
        <f t="shared" si="31"/>
        <v>0</v>
      </c>
      <c r="L433" s="276">
        <f t="shared" si="32"/>
        <v>0</v>
      </c>
    </row>
    <row r="434" spans="1:12" x14ac:dyDescent="0.25">
      <c r="A434" s="285">
        <v>413</v>
      </c>
      <c r="B434" s="248"/>
      <c r="C434" s="249"/>
      <c r="D434" s="248"/>
      <c r="E434" s="249"/>
      <c r="F434" s="250"/>
      <c r="G434" s="250"/>
      <c r="H434" s="276" t="b">
        <f t="shared" si="33"/>
        <v>1</v>
      </c>
      <c r="I434" s="276" t="b">
        <f t="shared" si="34"/>
        <v>1</v>
      </c>
      <c r="J434" s="276">
        <f t="shared" si="30"/>
        <v>0</v>
      </c>
      <c r="K434" s="276">
        <f t="shared" si="31"/>
        <v>0</v>
      </c>
      <c r="L434" s="276">
        <f t="shared" si="32"/>
        <v>0</v>
      </c>
    </row>
    <row r="435" spans="1:12" x14ac:dyDescent="0.25">
      <c r="A435" s="285">
        <v>414</v>
      </c>
      <c r="B435" s="248"/>
      <c r="C435" s="249"/>
      <c r="D435" s="248"/>
      <c r="E435" s="249"/>
      <c r="F435" s="250"/>
      <c r="G435" s="250"/>
      <c r="H435" s="276" t="b">
        <f t="shared" si="33"/>
        <v>1</v>
      </c>
      <c r="I435" s="276" t="b">
        <f t="shared" si="34"/>
        <v>1</v>
      </c>
      <c r="J435" s="276">
        <f t="shared" si="30"/>
        <v>0</v>
      </c>
      <c r="K435" s="276">
        <f t="shared" si="31"/>
        <v>0</v>
      </c>
      <c r="L435" s="276">
        <f t="shared" si="32"/>
        <v>0</v>
      </c>
    </row>
    <row r="436" spans="1:12" x14ac:dyDescent="0.25">
      <c r="A436" s="285">
        <v>415</v>
      </c>
      <c r="B436" s="248"/>
      <c r="C436" s="249"/>
      <c r="D436" s="248"/>
      <c r="E436" s="249"/>
      <c r="F436" s="250"/>
      <c r="G436" s="250"/>
      <c r="H436" s="276" t="b">
        <f t="shared" si="33"/>
        <v>1</v>
      </c>
      <c r="I436" s="276" t="b">
        <f t="shared" si="34"/>
        <v>1</v>
      </c>
      <c r="J436" s="276">
        <f t="shared" si="30"/>
        <v>0</v>
      </c>
      <c r="K436" s="276">
        <f t="shared" si="31"/>
        <v>0</v>
      </c>
      <c r="L436" s="276">
        <f t="shared" si="32"/>
        <v>0</v>
      </c>
    </row>
    <row r="437" spans="1:12" x14ac:dyDescent="0.25">
      <c r="A437" s="285">
        <v>416</v>
      </c>
      <c r="B437" s="248"/>
      <c r="C437" s="249"/>
      <c r="D437" s="248"/>
      <c r="E437" s="249"/>
      <c r="F437" s="250"/>
      <c r="G437" s="250"/>
      <c r="H437" s="276" t="b">
        <f t="shared" si="33"/>
        <v>1</v>
      </c>
      <c r="I437" s="276" t="b">
        <f t="shared" si="34"/>
        <v>1</v>
      </c>
      <c r="J437" s="276">
        <f t="shared" si="30"/>
        <v>0</v>
      </c>
      <c r="K437" s="276">
        <f t="shared" si="31"/>
        <v>0</v>
      </c>
      <c r="L437" s="276">
        <f t="shared" si="32"/>
        <v>0</v>
      </c>
    </row>
    <row r="438" spans="1:12" x14ac:dyDescent="0.25">
      <c r="A438" s="285">
        <v>417</v>
      </c>
      <c r="B438" s="248"/>
      <c r="C438" s="249"/>
      <c r="D438" s="248"/>
      <c r="E438" s="249"/>
      <c r="F438" s="250"/>
      <c r="G438" s="250"/>
      <c r="H438" s="276" t="b">
        <f t="shared" si="33"/>
        <v>1</v>
      </c>
      <c r="I438" s="276" t="b">
        <f t="shared" si="34"/>
        <v>1</v>
      </c>
      <c r="J438" s="276">
        <f t="shared" si="30"/>
        <v>0</v>
      </c>
      <c r="K438" s="276">
        <f t="shared" si="31"/>
        <v>0</v>
      </c>
      <c r="L438" s="276">
        <f t="shared" si="32"/>
        <v>0</v>
      </c>
    </row>
    <row r="439" spans="1:12" x14ac:dyDescent="0.25">
      <c r="A439" s="285">
        <v>418</v>
      </c>
      <c r="B439" s="248"/>
      <c r="C439" s="249"/>
      <c r="D439" s="248"/>
      <c r="E439" s="249"/>
      <c r="F439" s="250"/>
      <c r="G439" s="250"/>
      <c r="H439" s="276" t="b">
        <f t="shared" si="33"/>
        <v>1</v>
      </c>
      <c r="I439" s="276" t="b">
        <f t="shared" si="34"/>
        <v>1</v>
      </c>
      <c r="J439" s="276">
        <f t="shared" si="30"/>
        <v>0</v>
      </c>
      <c r="K439" s="276">
        <f t="shared" si="31"/>
        <v>0</v>
      </c>
      <c r="L439" s="276">
        <f t="shared" si="32"/>
        <v>0</v>
      </c>
    </row>
    <row r="440" spans="1:12" x14ac:dyDescent="0.25">
      <c r="A440" s="285">
        <v>419</v>
      </c>
      <c r="B440" s="248"/>
      <c r="C440" s="249"/>
      <c r="D440" s="248"/>
      <c r="E440" s="249"/>
      <c r="F440" s="250"/>
      <c r="G440" s="250"/>
      <c r="H440" s="276" t="b">
        <f t="shared" si="33"/>
        <v>1</v>
      </c>
      <c r="I440" s="276" t="b">
        <f t="shared" si="34"/>
        <v>1</v>
      </c>
      <c r="J440" s="276">
        <f t="shared" si="30"/>
        <v>0</v>
      </c>
      <c r="K440" s="276">
        <f t="shared" si="31"/>
        <v>0</v>
      </c>
      <c r="L440" s="276">
        <f t="shared" si="32"/>
        <v>0</v>
      </c>
    </row>
    <row r="441" spans="1:12" x14ac:dyDescent="0.25">
      <c r="A441" s="285">
        <v>420</v>
      </c>
      <c r="B441" s="248"/>
      <c r="C441" s="249"/>
      <c r="D441" s="248"/>
      <c r="E441" s="249"/>
      <c r="F441" s="250"/>
      <c r="G441" s="250"/>
      <c r="H441" s="276" t="b">
        <f t="shared" si="33"/>
        <v>1</v>
      </c>
      <c r="I441" s="276" t="b">
        <f t="shared" si="34"/>
        <v>1</v>
      </c>
      <c r="J441" s="276">
        <f t="shared" si="30"/>
        <v>0</v>
      </c>
      <c r="K441" s="276">
        <f t="shared" si="31"/>
        <v>0</v>
      </c>
      <c r="L441" s="276">
        <f t="shared" si="32"/>
        <v>0</v>
      </c>
    </row>
    <row r="442" spans="1:12" x14ac:dyDescent="0.25">
      <c r="A442" s="285">
        <v>421</v>
      </c>
      <c r="B442" s="248"/>
      <c r="C442" s="249"/>
      <c r="D442" s="248"/>
      <c r="E442" s="249"/>
      <c r="F442" s="250"/>
      <c r="G442" s="250"/>
      <c r="H442" s="276" t="b">
        <f t="shared" si="33"/>
        <v>1</v>
      </c>
      <c r="I442" s="276" t="b">
        <f t="shared" si="34"/>
        <v>1</v>
      </c>
      <c r="J442" s="276">
        <f t="shared" si="30"/>
        <v>0</v>
      </c>
      <c r="K442" s="276">
        <f t="shared" si="31"/>
        <v>0</v>
      </c>
      <c r="L442" s="276">
        <f t="shared" si="32"/>
        <v>0</v>
      </c>
    </row>
    <row r="443" spans="1:12" x14ac:dyDescent="0.25">
      <c r="A443" s="285">
        <v>422</v>
      </c>
      <c r="B443" s="248"/>
      <c r="C443" s="249"/>
      <c r="D443" s="248"/>
      <c r="E443" s="249"/>
      <c r="F443" s="250"/>
      <c r="G443" s="250"/>
      <c r="H443" s="276" t="b">
        <f t="shared" si="33"/>
        <v>1</v>
      </c>
      <c r="I443" s="276" t="b">
        <f t="shared" si="34"/>
        <v>1</v>
      </c>
      <c r="J443" s="276">
        <f t="shared" si="30"/>
        <v>0</v>
      </c>
      <c r="K443" s="276">
        <f t="shared" si="31"/>
        <v>0</v>
      </c>
      <c r="L443" s="276">
        <f t="shared" si="32"/>
        <v>0</v>
      </c>
    </row>
    <row r="444" spans="1:12" x14ac:dyDescent="0.25">
      <c r="A444" s="285">
        <v>423</v>
      </c>
      <c r="B444" s="248"/>
      <c r="C444" s="249"/>
      <c r="D444" s="248"/>
      <c r="E444" s="249"/>
      <c r="F444" s="250"/>
      <c r="G444" s="250"/>
      <c r="H444" s="276" t="b">
        <f t="shared" si="33"/>
        <v>1</v>
      </c>
      <c r="I444" s="276" t="b">
        <f t="shared" si="34"/>
        <v>1</v>
      </c>
      <c r="J444" s="276">
        <f t="shared" si="30"/>
        <v>0</v>
      </c>
      <c r="K444" s="276">
        <f t="shared" si="31"/>
        <v>0</v>
      </c>
      <c r="L444" s="276">
        <f t="shared" si="32"/>
        <v>0</v>
      </c>
    </row>
    <row r="445" spans="1:12" x14ac:dyDescent="0.25">
      <c r="A445" s="285">
        <v>424</v>
      </c>
      <c r="B445" s="248"/>
      <c r="C445" s="249"/>
      <c r="D445" s="248"/>
      <c r="E445" s="249"/>
      <c r="F445" s="250"/>
      <c r="G445" s="250"/>
      <c r="H445" s="276" t="b">
        <f t="shared" si="33"/>
        <v>1</v>
      </c>
      <c r="I445" s="276" t="b">
        <f t="shared" si="34"/>
        <v>1</v>
      </c>
      <c r="J445" s="276">
        <f t="shared" si="30"/>
        <v>0</v>
      </c>
      <c r="K445" s="276">
        <f t="shared" si="31"/>
        <v>0</v>
      </c>
      <c r="L445" s="276">
        <f t="shared" si="32"/>
        <v>0</v>
      </c>
    </row>
    <row r="446" spans="1:12" x14ac:dyDescent="0.25">
      <c r="A446" s="285">
        <v>425</v>
      </c>
      <c r="B446" s="248"/>
      <c r="C446" s="249"/>
      <c r="D446" s="248"/>
      <c r="E446" s="249"/>
      <c r="F446" s="250"/>
      <c r="G446" s="250"/>
      <c r="H446" s="276" t="b">
        <f t="shared" si="33"/>
        <v>1</v>
      </c>
      <c r="I446" s="276" t="b">
        <f t="shared" si="34"/>
        <v>1</v>
      </c>
      <c r="J446" s="276">
        <f t="shared" si="30"/>
        <v>0</v>
      </c>
      <c r="K446" s="276">
        <f t="shared" si="31"/>
        <v>0</v>
      </c>
      <c r="L446" s="276">
        <f t="shared" si="32"/>
        <v>0</v>
      </c>
    </row>
    <row r="447" spans="1:12" x14ac:dyDescent="0.25">
      <c r="A447" s="285">
        <v>426</v>
      </c>
      <c r="B447" s="248"/>
      <c r="C447" s="249"/>
      <c r="D447" s="248"/>
      <c r="E447" s="249"/>
      <c r="F447" s="250"/>
      <c r="G447" s="250"/>
      <c r="H447" s="276" t="b">
        <f t="shared" si="33"/>
        <v>1</v>
      </c>
      <c r="I447" s="276" t="b">
        <f t="shared" si="34"/>
        <v>1</v>
      </c>
      <c r="J447" s="276">
        <f t="shared" si="30"/>
        <v>0</v>
      </c>
      <c r="K447" s="276">
        <f t="shared" si="31"/>
        <v>0</v>
      </c>
      <c r="L447" s="276">
        <f t="shared" si="32"/>
        <v>0</v>
      </c>
    </row>
    <row r="448" spans="1:12" x14ac:dyDescent="0.25">
      <c r="A448" s="285">
        <v>427</v>
      </c>
      <c r="B448" s="248"/>
      <c r="C448" s="249"/>
      <c r="D448" s="248"/>
      <c r="E448" s="249"/>
      <c r="F448" s="250"/>
      <c r="G448" s="250"/>
      <c r="H448" s="276" t="b">
        <f t="shared" si="33"/>
        <v>1</v>
      </c>
      <c r="I448" s="276" t="b">
        <f t="shared" si="34"/>
        <v>1</v>
      </c>
      <c r="J448" s="276">
        <f t="shared" si="30"/>
        <v>0</v>
      </c>
      <c r="K448" s="276">
        <f t="shared" si="31"/>
        <v>0</v>
      </c>
      <c r="L448" s="276">
        <f t="shared" si="32"/>
        <v>0</v>
      </c>
    </row>
    <row r="449" spans="1:12" x14ac:dyDescent="0.25">
      <c r="A449" s="285">
        <v>428</v>
      </c>
      <c r="B449" s="248"/>
      <c r="C449" s="249"/>
      <c r="D449" s="248"/>
      <c r="E449" s="249"/>
      <c r="F449" s="250"/>
      <c r="G449" s="250"/>
      <c r="H449" s="276" t="b">
        <f t="shared" si="33"/>
        <v>1</v>
      </c>
      <c r="I449" s="276" t="b">
        <f t="shared" si="34"/>
        <v>1</v>
      </c>
      <c r="J449" s="276">
        <f t="shared" si="30"/>
        <v>0</v>
      </c>
      <c r="K449" s="276">
        <f t="shared" si="31"/>
        <v>0</v>
      </c>
      <c r="L449" s="276">
        <f t="shared" si="32"/>
        <v>0</v>
      </c>
    </row>
    <row r="450" spans="1:12" x14ac:dyDescent="0.25">
      <c r="A450" s="285">
        <v>429</v>
      </c>
      <c r="B450" s="248"/>
      <c r="C450" s="249"/>
      <c r="D450" s="248"/>
      <c r="E450" s="249"/>
      <c r="F450" s="250"/>
      <c r="G450" s="250"/>
      <c r="H450" s="276" t="b">
        <f t="shared" si="33"/>
        <v>1</v>
      </c>
      <c r="I450" s="276" t="b">
        <f t="shared" si="34"/>
        <v>1</v>
      </c>
      <c r="J450" s="276">
        <f t="shared" si="30"/>
        <v>0</v>
      </c>
      <c r="K450" s="276">
        <f t="shared" si="31"/>
        <v>0</v>
      </c>
      <c r="L450" s="276">
        <f t="shared" si="32"/>
        <v>0</v>
      </c>
    </row>
    <row r="451" spans="1:12" x14ac:dyDescent="0.25">
      <c r="A451" s="285">
        <v>430</v>
      </c>
      <c r="B451" s="248"/>
      <c r="C451" s="249"/>
      <c r="D451" s="248"/>
      <c r="E451" s="249"/>
      <c r="F451" s="250"/>
      <c r="G451" s="250"/>
      <c r="H451" s="276" t="b">
        <f t="shared" si="33"/>
        <v>1</v>
      </c>
      <c r="I451" s="276" t="b">
        <f t="shared" si="34"/>
        <v>1</v>
      </c>
      <c r="J451" s="276">
        <f t="shared" si="30"/>
        <v>0</v>
      </c>
      <c r="K451" s="276">
        <f t="shared" si="31"/>
        <v>0</v>
      </c>
      <c r="L451" s="276">
        <f t="shared" si="32"/>
        <v>0</v>
      </c>
    </row>
    <row r="452" spans="1:12" x14ac:dyDescent="0.25">
      <c r="A452" s="285">
        <v>431</v>
      </c>
      <c r="B452" s="248"/>
      <c r="C452" s="249"/>
      <c r="D452" s="248"/>
      <c r="E452" s="249"/>
      <c r="F452" s="250"/>
      <c r="G452" s="250"/>
      <c r="H452" s="276" t="b">
        <f t="shared" si="33"/>
        <v>1</v>
      </c>
      <c r="I452" s="276" t="b">
        <f t="shared" si="34"/>
        <v>1</v>
      </c>
      <c r="J452" s="276">
        <f t="shared" si="30"/>
        <v>0</v>
      </c>
      <c r="K452" s="276">
        <f t="shared" si="31"/>
        <v>0</v>
      </c>
      <c r="L452" s="276">
        <f t="shared" si="32"/>
        <v>0</v>
      </c>
    </row>
    <row r="453" spans="1:12" x14ac:dyDescent="0.25">
      <c r="A453" s="285">
        <v>432</v>
      </c>
      <c r="B453" s="248"/>
      <c r="C453" s="249"/>
      <c r="D453" s="248"/>
      <c r="E453" s="249"/>
      <c r="F453" s="250"/>
      <c r="G453" s="250"/>
      <c r="H453" s="276" t="b">
        <f t="shared" si="33"/>
        <v>1</v>
      </c>
      <c r="I453" s="276" t="b">
        <f t="shared" si="34"/>
        <v>1</v>
      </c>
      <c r="J453" s="276">
        <f t="shared" si="30"/>
        <v>0</v>
      </c>
      <c r="K453" s="276">
        <f t="shared" si="31"/>
        <v>0</v>
      </c>
      <c r="L453" s="276">
        <f t="shared" si="32"/>
        <v>0</v>
      </c>
    </row>
    <row r="454" spans="1:12" x14ac:dyDescent="0.25">
      <c r="A454" s="285">
        <v>433</v>
      </c>
      <c r="B454" s="248"/>
      <c r="C454" s="249"/>
      <c r="D454" s="248"/>
      <c r="E454" s="249"/>
      <c r="F454" s="250"/>
      <c r="G454" s="250"/>
      <c r="H454" s="276" t="b">
        <f t="shared" si="33"/>
        <v>1</v>
      </c>
      <c r="I454" s="276" t="b">
        <f t="shared" si="34"/>
        <v>1</v>
      </c>
      <c r="J454" s="276">
        <f t="shared" si="30"/>
        <v>0</v>
      </c>
      <c r="K454" s="276">
        <f t="shared" si="31"/>
        <v>0</v>
      </c>
      <c r="L454" s="276">
        <f t="shared" si="32"/>
        <v>0</v>
      </c>
    </row>
    <row r="455" spans="1:12" x14ac:dyDescent="0.25">
      <c r="A455" s="285">
        <v>434</v>
      </c>
      <c r="B455" s="248"/>
      <c r="C455" s="249"/>
      <c r="D455" s="248"/>
      <c r="E455" s="249"/>
      <c r="F455" s="250"/>
      <c r="G455" s="250"/>
      <c r="H455" s="276" t="b">
        <f t="shared" si="33"/>
        <v>1</v>
      </c>
      <c r="I455" s="276" t="b">
        <f t="shared" si="34"/>
        <v>1</v>
      </c>
      <c r="J455" s="276">
        <f t="shared" si="30"/>
        <v>0</v>
      </c>
      <c r="K455" s="276">
        <f t="shared" si="31"/>
        <v>0</v>
      </c>
      <c r="L455" s="276">
        <f t="shared" si="32"/>
        <v>0</v>
      </c>
    </row>
    <row r="456" spans="1:12" x14ac:dyDescent="0.25">
      <c r="A456" s="285">
        <v>435</v>
      </c>
      <c r="B456" s="248"/>
      <c r="C456" s="249"/>
      <c r="D456" s="248"/>
      <c r="E456" s="249"/>
      <c r="F456" s="250"/>
      <c r="G456" s="250"/>
      <c r="H456" s="276" t="b">
        <f t="shared" si="33"/>
        <v>1</v>
      </c>
      <c r="I456" s="276" t="b">
        <f t="shared" si="34"/>
        <v>1</v>
      </c>
      <c r="J456" s="276">
        <f t="shared" si="30"/>
        <v>0</v>
      </c>
      <c r="K456" s="276">
        <f t="shared" si="31"/>
        <v>0</v>
      </c>
      <c r="L456" s="276">
        <f t="shared" si="32"/>
        <v>0</v>
      </c>
    </row>
    <row r="457" spans="1:12" x14ac:dyDescent="0.25">
      <c r="A457" s="285">
        <v>436</v>
      </c>
      <c r="B457" s="248"/>
      <c r="C457" s="249"/>
      <c r="D457" s="248"/>
      <c r="E457" s="249"/>
      <c r="F457" s="250"/>
      <c r="G457" s="250"/>
      <c r="H457" s="276" t="b">
        <f t="shared" si="33"/>
        <v>1</v>
      </c>
      <c r="I457" s="276" t="b">
        <f t="shared" si="34"/>
        <v>1</v>
      </c>
      <c r="J457" s="276">
        <f t="shared" si="30"/>
        <v>0</v>
      </c>
      <c r="K457" s="276">
        <f t="shared" si="31"/>
        <v>0</v>
      </c>
      <c r="L457" s="276">
        <f t="shared" si="32"/>
        <v>0</v>
      </c>
    </row>
    <row r="458" spans="1:12" x14ac:dyDescent="0.25">
      <c r="A458" s="285">
        <v>437</v>
      </c>
      <c r="B458" s="248"/>
      <c r="C458" s="249"/>
      <c r="D458" s="248"/>
      <c r="E458" s="249"/>
      <c r="F458" s="250"/>
      <c r="G458" s="250"/>
      <c r="H458" s="276" t="b">
        <f t="shared" si="33"/>
        <v>1</v>
      </c>
      <c r="I458" s="276" t="b">
        <f t="shared" si="34"/>
        <v>1</v>
      </c>
      <c r="J458" s="276">
        <f t="shared" si="30"/>
        <v>0</v>
      </c>
      <c r="K458" s="276">
        <f t="shared" si="31"/>
        <v>0</v>
      </c>
      <c r="L458" s="276">
        <f t="shared" si="32"/>
        <v>0</v>
      </c>
    </row>
    <row r="459" spans="1:12" x14ac:dyDescent="0.25">
      <c r="A459" s="285">
        <v>438</v>
      </c>
      <c r="B459" s="248"/>
      <c r="C459" s="249"/>
      <c r="D459" s="248"/>
      <c r="E459" s="249"/>
      <c r="F459" s="250"/>
      <c r="G459" s="250"/>
      <c r="H459" s="276" t="b">
        <f t="shared" si="33"/>
        <v>1</v>
      </c>
      <c r="I459" s="276" t="b">
        <f t="shared" si="34"/>
        <v>1</v>
      </c>
      <c r="J459" s="276">
        <f t="shared" si="30"/>
        <v>0</v>
      </c>
      <c r="K459" s="276">
        <f t="shared" si="31"/>
        <v>0</v>
      </c>
      <c r="L459" s="276">
        <f t="shared" si="32"/>
        <v>0</v>
      </c>
    </row>
    <row r="460" spans="1:12" x14ac:dyDescent="0.25">
      <c r="A460" s="285">
        <v>439</v>
      </c>
      <c r="B460" s="248"/>
      <c r="C460" s="249"/>
      <c r="D460" s="248"/>
      <c r="E460" s="249"/>
      <c r="F460" s="250"/>
      <c r="G460" s="250"/>
      <c r="H460" s="276" t="b">
        <f t="shared" si="33"/>
        <v>1</v>
      </c>
      <c r="I460" s="276" t="b">
        <f t="shared" si="34"/>
        <v>1</v>
      </c>
      <c r="J460" s="276">
        <f t="shared" si="30"/>
        <v>0</v>
      </c>
      <c r="K460" s="276">
        <f t="shared" si="31"/>
        <v>0</v>
      </c>
      <c r="L460" s="276">
        <f t="shared" si="32"/>
        <v>0</v>
      </c>
    </row>
    <row r="461" spans="1:12" x14ac:dyDescent="0.25">
      <c r="A461" s="285">
        <v>440</v>
      </c>
      <c r="B461" s="248"/>
      <c r="C461" s="249"/>
      <c r="D461" s="248"/>
      <c r="E461" s="249"/>
      <c r="F461" s="250"/>
      <c r="G461" s="250"/>
      <c r="H461" s="276" t="b">
        <f t="shared" si="33"/>
        <v>1</v>
      </c>
      <c r="I461" s="276" t="b">
        <f t="shared" si="34"/>
        <v>1</v>
      </c>
      <c r="J461" s="276">
        <f t="shared" si="30"/>
        <v>0</v>
      </c>
      <c r="K461" s="276">
        <f t="shared" si="31"/>
        <v>0</v>
      </c>
      <c r="L461" s="276">
        <f t="shared" si="32"/>
        <v>0</v>
      </c>
    </row>
    <row r="462" spans="1:12" x14ac:dyDescent="0.25">
      <c r="A462" s="285">
        <v>441</v>
      </c>
      <c r="B462" s="248"/>
      <c r="C462" s="249"/>
      <c r="D462" s="248"/>
      <c r="E462" s="249"/>
      <c r="F462" s="250"/>
      <c r="G462" s="250"/>
      <c r="H462" s="276" t="b">
        <f t="shared" si="33"/>
        <v>1</v>
      </c>
      <c r="I462" s="276" t="b">
        <f t="shared" si="34"/>
        <v>1</v>
      </c>
      <c r="J462" s="276">
        <f t="shared" si="30"/>
        <v>0</v>
      </c>
      <c r="K462" s="276">
        <f t="shared" si="31"/>
        <v>0</v>
      </c>
      <c r="L462" s="276">
        <f t="shared" si="32"/>
        <v>0</v>
      </c>
    </row>
    <row r="463" spans="1:12" x14ac:dyDescent="0.25">
      <c r="A463" s="285">
        <v>442</v>
      </c>
      <c r="B463" s="248"/>
      <c r="C463" s="249"/>
      <c r="D463" s="248"/>
      <c r="E463" s="249"/>
      <c r="F463" s="250"/>
      <c r="G463" s="250"/>
      <c r="H463" s="276" t="b">
        <f t="shared" si="33"/>
        <v>1</v>
      </c>
      <c r="I463" s="276" t="b">
        <f t="shared" si="34"/>
        <v>1</v>
      </c>
      <c r="J463" s="276">
        <f t="shared" si="30"/>
        <v>0</v>
      </c>
      <c r="K463" s="276">
        <f t="shared" si="31"/>
        <v>0</v>
      </c>
      <c r="L463" s="276">
        <f t="shared" si="32"/>
        <v>0</v>
      </c>
    </row>
    <row r="464" spans="1:12" x14ac:dyDescent="0.25">
      <c r="A464" s="285">
        <v>443</v>
      </c>
      <c r="B464" s="248"/>
      <c r="C464" s="249"/>
      <c r="D464" s="248"/>
      <c r="E464" s="249"/>
      <c r="F464" s="250"/>
      <c r="G464" s="250"/>
      <c r="H464" s="276" t="b">
        <f t="shared" si="33"/>
        <v>1</v>
      </c>
      <c r="I464" s="276" t="b">
        <f t="shared" si="34"/>
        <v>1</v>
      </c>
      <c r="J464" s="276">
        <f t="shared" si="30"/>
        <v>0</v>
      </c>
      <c r="K464" s="276">
        <f t="shared" si="31"/>
        <v>0</v>
      </c>
      <c r="L464" s="276">
        <f t="shared" si="32"/>
        <v>0</v>
      </c>
    </row>
    <row r="465" spans="1:12" x14ac:dyDescent="0.25">
      <c r="A465" s="285">
        <v>444</v>
      </c>
      <c r="B465" s="248"/>
      <c r="C465" s="249"/>
      <c r="D465" s="248"/>
      <c r="E465" s="249"/>
      <c r="F465" s="250"/>
      <c r="G465" s="250"/>
      <c r="H465" s="276" t="b">
        <f t="shared" si="33"/>
        <v>1</v>
      </c>
      <c r="I465" s="276" t="b">
        <f t="shared" si="34"/>
        <v>1</v>
      </c>
      <c r="J465" s="276">
        <f t="shared" si="30"/>
        <v>0</v>
      </c>
      <c r="K465" s="276">
        <f t="shared" si="31"/>
        <v>0</v>
      </c>
      <c r="L465" s="276">
        <f t="shared" si="32"/>
        <v>0</v>
      </c>
    </row>
    <row r="466" spans="1:12" x14ac:dyDescent="0.25">
      <c r="A466" s="285">
        <v>445</v>
      </c>
      <c r="B466" s="248"/>
      <c r="C466" s="249"/>
      <c r="D466" s="248"/>
      <c r="E466" s="249"/>
      <c r="F466" s="250"/>
      <c r="G466" s="250"/>
      <c r="H466" s="276" t="b">
        <f t="shared" si="33"/>
        <v>1</v>
      </c>
      <c r="I466" s="276" t="b">
        <f t="shared" si="34"/>
        <v>1</v>
      </c>
      <c r="J466" s="276">
        <f t="shared" si="30"/>
        <v>0</v>
      </c>
      <c r="K466" s="276">
        <f t="shared" si="31"/>
        <v>0</v>
      </c>
      <c r="L466" s="276">
        <f t="shared" si="32"/>
        <v>0</v>
      </c>
    </row>
    <row r="467" spans="1:12" x14ac:dyDescent="0.25">
      <c r="A467" s="285">
        <v>446</v>
      </c>
      <c r="B467" s="248"/>
      <c r="C467" s="249"/>
      <c r="D467" s="248"/>
      <c r="E467" s="249"/>
      <c r="F467" s="250"/>
      <c r="G467" s="250"/>
      <c r="H467" s="276" t="b">
        <f t="shared" si="33"/>
        <v>1</v>
      </c>
      <c r="I467" s="276" t="b">
        <f t="shared" si="34"/>
        <v>1</v>
      </c>
      <c r="J467" s="276">
        <f t="shared" si="30"/>
        <v>0</v>
      </c>
      <c r="K467" s="276">
        <f t="shared" si="31"/>
        <v>0</v>
      </c>
      <c r="L467" s="276">
        <f t="shared" si="32"/>
        <v>0</v>
      </c>
    </row>
    <row r="468" spans="1:12" x14ac:dyDescent="0.25">
      <c r="A468" s="285">
        <v>447</v>
      </c>
      <c r="B468" s="248"/>
      <c r="C468" s="249"/>
      <c r="D468" s="248"/>
      <c r="E468" s="249"/>
      <c r="F468" s="250"/>
      <c r="G468" s="250"/>
      <c r="H468" s="276" t="b">
        <f t="shared" si="33"/>
        <v>1</v>
      </c>
      <c r="I468" s="276" t="b">
        <f t="shared" si="34"/>
        <v>1</v>
      </c>
      <c r="J468" s="276">
        <f t="shared" si="30"/>
        <v>0</v>
      </c>
      <c r="K468" s="276">
        <f t="shared" si="31"/>
        <v>0</v>
      </c>
      <c r="L468" s="276">
        <f t="shared" si="32"/>
        <v>0</v>
      </c>
    </row>
    <row r="469" spans="1:12" x14ac:dyDescent="0.25">
      <c r="A469" s="285">
        <v>448</v>
      </c>
      <c r="B469" s="248"/>
      <c r="C469" s="249"/>
      <c r="D469" s="248"/>
      <c r="E469" s="249"/>
      <c r="F469" s="250"/>
      <c r="G469" s="250"/>
      <c r="H469" s="276" t="b">
        <f t="shared" si="33"/>
        <v>1</v>
      </c>
      <c r="I469" s="276" t="b">
        <f t="shared" si="34"/>
        <v>1</v>
      </c>
      <c r="J469" s="276">
        <f t="shared" si="30"/>
        <v>0</v>
      </c>
      <c r="K469" s="276">
        <f t="shared" si="31"/>
        <v>0</v>
      </c>
      <c r="L469" s="276">
        <f t="shared" si="32"/>
        <v>0</v>
      </c>
    </row>
    <row r="470" spans="1:12" x14ac:dyDescent="0.25">
      <c r="A470" s="285">
        <v>449</v>
      </c>
      <c r="B470" s="248"/>
      <c r="C470" s="249"/>
      <c r="D470" s="248"/>
      <c r="E470" s="249"/>
      <c r="F470" s="250"/>
      <c r="G470" s="250"/>
      <c r="H470" s="276" t="b">
        <f t="shared" si="33"/>
        <v>1</v>
      </c>
      <c r="I470" s="276" t="b">
        <f t="shared" si="34"/>
        <v>1</v>
      </c>
      <c r="J470" s="276">
        <f t="shared" si="30"/>
        <v>0</v>
      </c>
      <c r="K470" s="276">
        <f t="shared" si="31"/>
        <v>0</v>
      </c>
      <c r="L470" s="276">
        <f t="shared" si="32"/>
        <v>0</v>
      </c>
    </row>
    <row r="471" spans="1:12" x14ac:dyDescent="0.25">
      <c r="A471" s="285">
        <v>450</v>
      </c>
      <c r="B471" s="248"/>
      <c r="C471" s="249"/>
      <c r="D471" s="248"/>
      <c r="E471" s="249"/>
      <c r="F471" s="250"/>
      <c r="G471" s="250"/>
      <c r="H471" s="276" t="b">
        <f t="shared" si="33"/>
        <v>1</v>
      </c>
      <c r="I471" s="276" t="b">
        <f t="shared" si="34"/>
        <v>1</v>
      </c>
      <c r="J471" s="276">
        <f t="shared" ref="J471:J534" si="35">IF(B471="Cyprus,CY",E471,0)</f>
        <v>0</v>
      </c>
      <c r="K471" s="276">
        <f t="shared" ref="K471:K534" si="36">IF(B471="Cyprus,CY",F471,0)</f>
        <v>0</v>
      </c>
      <c r="L471" s="276">
        <f t="shared" ref="L471:L534" si="37">IF(B471="Cyprus,CY",G471,0)</f>
        <v>0</v>
      </c>
    </row>
    <row r="472" spans="1:12" x14ac:dyDescent="0.25">
      <c r="A472" s="285">
        <v>451</v>
      </c>
      <c r="B472" s="248"/>
      <c r="C472" s="249"/>
      <c r="D472" s="248"/>
      <c r="E472" s="249"/>
      <c r="F472" s="250"/>
      <c r="G472" s="250"/>
      <c r="H472" s="276" t="b">
        <f t="shared" ref="H472:H535" si="38">IF(ISBLANK(B472),TRUE,IF(OR(ISBLANK(C472),ISBLANK(D472),ISBLANK(E472),ISBLANK(F472),ISBLANK(G472)),FALSE,TRUE))</f>
        <v>1</v>
      </c>
      <c r="I472" s="276" t="b">
        <f t="shared" ref="I472:I535" si="39">IF(OR(AND(B472="N/A",D472="N/A",C472=0,E472=0),AND(ISBLANK(B472),ISBLANK(D472),ISBLANK(C472),ISBLANK(E472)),AND(AND(B472&lt;&gt;"N/A",NOT(ISBLANK(B472))),AND(D472&lt;&gt;"N/A",NOT(ISBLANK(D472))),C472&lt;&gt;0,E472&lt;&gt;0)),TRUE,FALSE)</f>
        <v>1</v>
      </c>
      <c r="J472" s="276">
        <f t="shared" si="35"/>
        <v>0</v>
      </c>
      <c r="K472" s="276">
        <f t="shared" si="36"/>
        <v>0</v>
      </c>
      <c r="L472" s="276">
        <f t="shared" si="37"/>
        <v>0</v>
      </c>
    </row>
    <row r="473" spans="1:12" x14ac:dyDescent="0.25">
      <c r="A473" s="285">
        <v>452</v>
      </c>
      <c r="B473" s="248"/>
      <c r="C473" s="249"/>
      <c r="D473" s="248"/>
      <c r="E473" s="249"/>
      <c r="F473" s="250"/>
      <c r="G473" s="250"/>
      <c r="H473" s="276" t="b">
        <f t="shared" si="38"/>
        <v>1</v>
      </c>
      <c r="I473" s="276" t="b">
        <f t="shared" si="39"/>
        <v>1</v>
      </c>
      <c r="J473" s="276">
        <f t="shared" si="35"/>
        <v>0</v>
      </c>
      <c r="K473" s="276">
        <f t="shared" si="36"/>
        <v>0</v>
      </c>
      <c r="L473" s="276">
        <f t="shared" si="37"/>
        <v>0</v>
      </c>
    </row>
    <row r="474" spans="1:12" x14ac:dyDescent="0.25">
      <c r="A474" s="285">
        <v>453</v>
      </c>
      <c r="B474" s="248"/>
      <c r="C474" s="249"/>
      <c r="D474" s="248"/>
      <c r="E474" s="249"/>
      <c r="F474" s="250"/>
      <c r="G474" s="250"/>
      <c r="H474" s="276" t="b">
        <f t="shared" si="38"/>
        <v>1</v>
      </c>
      <c r="I474" s="276" t="b">
        <f t="shared" si="39"/>
        <v>1</v>
      </c>
      <c r="J474" s="276">
        <f t="shared" si="35"/>
        <v>0</v>
      </c>
      <c r="K474" s="276">
        <f t="shared" si="36"/>
        <v>0</v>
      </c>
      <c r="L474" s="276">
        <f t="shared" si="37"/>
        <v>0</v>
      </c>
    </row>
    <row r="475" spans="1:12" x14ac:dyDescent="0.25">
      <c r="A475" s="285">
        <v>454</v>
      </c>
      <c r="B475" s="248"/>
      <c r="C475" s="249"/>
      <c r="D475" s="248"/>
      <c r="E475" s="249"/>
      <c r="F475" s="250"/>
      <c r="G475" s="250"/>
      <c r="H475" s="276" t="b">
        <f t="shared" si="38"/>
        <v>1</v>
      </c>
      <c r="I475" s="276" t="b">
        <f t="shared" si="39"/>
        <v>1</v>
      </c>
      <c r="J475" s="276">
        <f t="shared" si="35"/>
        <v>0</v>
      </c>
      <c r="K475" s="276">
        <f t="shared" si="36"/>
        <v>0</v>
      </c>
      <c r="L475" s="276">
        <f t="shared" si="37"/>
        <v>0</v>
      </c>
    </row>
    <row r="476" spans="1:12" x14ac:dyDescent="0.25">
      <c r="A476" s="285">
        <v>455</v>
      </c>
      <c r="B476" s="248"/>
      <c r="C476" s="249"/>
      <c r="D476" s="248"/>
      <c r="E476" s="249"/>
      <c r="F476" s="250"/>
      <c r="G476" s="250"/>
      <c r="H476" s="276" t="b">
        <f t="shared" si="38"/>
        <v>1</v>
      </c>
      <c r="I476" s="276" t="b">
        <f t="shared" si="39"/>
        <v>1</v>
      </c>
      <c r="J476" s="276">
        <f t="shared" si="35"/>
        <v>0</v>
      </c>
      <c r="K476" s="276">
        <f t="shared" si="36"/>
        <v>0</v>
      </c>
      <c r="L476" s="276">
        <f t="shared" si="37"/>
        <v>0</v>
      </c>
    </row>
    <row r="477" spans="1:12" x14ac:dyDescent="0.25">
      <c r="A477" s="285">
        <v>456</v>
      </c>
      <c r="B477" s="248"/>
      <c r="C477" s="249"/>
      <c r="D477" s="248"/>
      <c r="E477" s="249"/>
      <c r="F477" s="250"/>
      <c r="G477" s="250"/>
      <c r="H477" s="276" t="b">
        <f t="shared" si="38"/>
        <v>1</v>
      </c>
      <c r="I477" s="276" t="b">
        <f t="shared" si="39"/>
        <v>1</v>
      </c>
      <c r="J477" s="276">
        <f t="shared" si="35"/>
        <v>0</v>
      </c>
      <c r="K477" s="276">
        <f t="shared" si="36"/>
        <v>0</v>
      </c>
      <c r="L477" s="276">
        <f t="shared" si="37"/>
        <v>0</v>
      </c>
    </row>
    <row r="478" spans="1:12" x14ac:dyDescent="0.25">
      <c r="A478" s="285">
        <v>457</v>
      </c>
      <c r="B478" s="248"/>
      <c r="C478" s="249"/>
      <c r="D478" s="248"/>
      <c r="E478" s="249"/>
      <c r="F478" s="250"/>
      <c r="G478" s="250"/>
      <c r="H478" s="276" t="b">
        <f t="shared" si="38"/>
        <v>1</v>
      </c>
      <c r="I478" s="276" t="b">
        <f t="shared" si="39"/>
        <v>1</v>
      </c>
      <c r="J478" s="276">
        <f t="shared" si="35"/>
        <v>0</v>
      </c>
      <c r="K478" s="276">
        <f t="shared" si="36"/>
        <v>0</v>
      </c>
      <c r="L478" s="276">
        <f t="shared" si="37"/>
        <v>0</v>
      </c>
    </row>
    <row r="479" spans="1:12" x14ac:dyDescent="0.25">
      <c r="A479" s="285">
        <v>458</v>
      </c>
      <c r="B479" s="248"/>
      <c r="C479" s="249"/>
      <c r="D479" s="248"/>
      <c r="E479" s="249"/>
      <c r="F479" s="250"/>
      <c r="G479" s="250"/>
      <c r="H479" s="276" t="b">
        <f t="shared" si="38"/>
        <v>1</v>
      </c>
      <c r="I479" s="276" t="b">
        <f t="shared" si="39"/>
        <v>1</v>
      </c>
      <c r="J479" s="276">
        <f t="shared" si="35"/>
        <v>0</v>
      </c>
      <c r="K479" s="276">
        <f t="shared" si="36"/>
        <v>0</v>
      </c>
      <c r="L479" s="276">
        <f t="shared" si="37"/>
        <v>0</v>
      </c>
    </row>
    <row r="480" spans="1:12" x14ac:dyDescent="0.25">
      <c r="A480" s="285">
        <v>459</v>
      </c>
      <c r="B480" s="248"/>
      <c r="C480" s="249"/>
      <c r="D480" s="248"/>
      <c r="E480" s="249"/>
      <c r="F480" s="250"/>
      <c r="G480" s="250"/>
      <c r="H480" s="276" t="b">
        <f t="shared" si="38"/>
        <v>1</v>
      </c>
      <c r="I480" s="276" t="b">
        <f t="shared" si="39"/>
        <v>1</v>
      </c>
      <c r="J480" s="276">
        <f t="shared" si="35"/>
        <v>0</v>
      </c>
      <c r="K480" s="276">
        <f t="shared" si="36"/>
        <v>0</v>
      </c>
      <c r="L480" s="276">
        <f t="shared" si="37"/>
        <v>0</v>
      </c>
    </row>
    <row r="481" spans="1:12" x14ac:dyDescent="0.25">
      <c r="A481" s="285">
        <v>460</v>
      </c>
      <c r="B481" s="248"/>
      <c r="C481" s="249"/>
      <c r="D481" s="248"/>
      <c r="E481" s="249"/>
      <c r="F481" s="250"/>
      <c r="G481" s="250"/>
      <c r="H481" s="276" t="b">
        <f t="shared" si="38"/>
        <v>1</v>
      </c>
      <c r="I481" s="276" t="b">
        <f t="shared" si="39"/>
        <v>1</v>
      </c>
      <c r="J481" s="276">
        <f t="shared" si="35"/>
        <v>0</v>
      </c>
      <c r="K481" s="276">
        <f t="shared" si="36"/>
        <v>0</v>
      </c>
      <c r="L481" s="276">
        <f t="shared" si="37"/>
        <v>0</v>
      </c>
    </row>
    <row r="482" spans="1:12" x14ac:dyDescent="0.25">
      <c r="A482" s="285">
        <v>461</v>
      </c>
      <c r="B482" s="248"/>
      <c r="C482" s="249"/>
      <c r="D482" s="248"/>
      <c r="E482" s="249"/>
      <c r="F482" s="250"/>
      <c r="G482" s="250"/>
      <c r="H482" s="276" t="b">
        <f t="shared" si="38"/>
        <v>1</v>
      </c>
      <c r="I482" s="276" t="b">
        <f t="shared" si="39"/>
        <v>1</v>
      </c>
      <c r="J482" s="276">
        <f t="shared" si="35"/>
        <v>0</v>
      </c>
      <c r="K482" s="276">
        <f t="shared" si="36"/>
        <v>0</v>
      </c>
      <c r="L482" s="276">
        <f t="shared" si="37"/>
        <v>0</v>
      </c>
    </row>
    <row r="483" spans="1:12" x14ac:dyDescent="0.25">
      <c r="A483" s="285">
        <v>462</v>
      </c>
      <c r="B483" s="248"/>
      <c r="C483" s="249"/>
      <c r="D483" s="248"/>
      <c r="E483" s="249"/>
      <c r="F483" s="250"/>
      <c r="G483" s="250"/>
      <c r="H483" s="276" t="b">
        <f t="shared" si="38"/>
        <v>1</v>
      </c>
      <c r="I483" s="276" t="b">
        <f t="shared" si="39"/>
        <v>1</v>
      </c>
      <c r="J483" s="276">
        <f t="shared" si="35"/>
        <v>0</v>
      </c>
      <c r="K483" s="276">
        <f t="shared" si="36"/>
        <v>0</v>
      </c>
      <c r="L483" s="276">
        <f t="shared" si="37"/>
        <v>0</v>
      </c>
    </row>
    <row r="484" spans="1:12" x14ac:dyDescent="0.25">
      <c r="A484" s="285">
        <v>463</v>
      </c>
      <c r="B484" s="248"/>
      <c r="C484" s="249"/>
      <c r="D484" s="248"/>
      <c r="E484" s="249"/>
      <c r="F484" s="250"/>
      <c r="G484" s="250"/>
      <c r="H484" s="276" t="b">
        <f t="shared" si="38"/>
        <v>1</v>
      </c>
      <c r="I484" s="276" t="b">
        <f t="shared" si="39"/>
        <v>1</v>
      </c>
      <c r="J484" s="276">
        <f t="shared" si="35"/>
        <v>0</v>
      </c>
      <c r="K484" s="276">
        <f t="shared" si="36"/>
        <v>0</v>
      </c>
      <c r="L484" s="276">
        <f t="shared" si="37"/>
        <v>0</v>
      </c>
    </row>
    <row r="485" spans="1:12" x14ac:dyDescent="0.25">
      <c r="A485" s="285">
        <v>464</v>
      </c>
      <c r="B485" s="248"/>
      <c r="C485" s="249"/>
      <c r="D485" s="248"/>
      <c r="E485" s="249"/>
      <c r="F485" s="250"/>
      <c r="G485" s="250"/>
      <c r="H485" s="276" t="b">
        <f t="shared" si="38"/>
        <v>1</v>
      </c>
      <c r="I485" s="276" t="b">
        <f t="shared" si="39"/>
        <v>1</v>
      </c>
      <c r="J485" s="276">
        <f t="shared" si="35"/>
        <v>0</v>
      </c>
      <c r="K485" s="276">
        <f t="shared" si="36"/>
        <v>0</v>
      </c>
      <c r="L485" s="276">
        <f t="shared" si="37"/>
        <v>0</v>
      </c>
    </row>
    <row r="486" spans="1:12" x14ac:dyDescent="0.25">
      <c r="A486" s="285">
        <v>465</v>
      </c>
      <c r="B486" s="248"/>
      <c r="C486" s="249"/>
      <c r="D486" s="248"/>
      <c r="E486" s="249"/>
      <c r="F486" s="250"/>
      <c r="G486" s="250"/>
      <c r="H486" s="276" t="b">
        <f t="shared" si="38"/>
        <v>1</v>
      </c>
      <c r="I486" s="276" t="b">
        <f t="shared" si="39"/>
        <v>1</v>
      </c>
      <c r="J486" s="276">
        <f t="shared" si="35"/>
        <v>0</v>
      </c>
      <c r="K486" s="276">
        <f t="shared" si="36"/>
        <v>0</v>
      </c>
      <c r="L486" s="276">
        <f t="shared" si="37"/>
        <v>0</v>
      </c>
    </row>
    <row r="487" spans="1:12" x14ac:dyDescent="0.25">
      <c r="A487" s="285">
        <v>466</v>
      </c>
      <c r="B487" s="248"/>
      <c r="C487" s="249"/>
      <c r="D487" s="248"/>
      <c r="E487" s="249"/>
      <c r="F487" s="250"/>
      <c r="G487" s="250"/>
      <c r="H487" s="276" t="b">
        <f t="shared" si="38"/>
        <v>1</v>
      </c>
      <c r="I487" s="276" t="b">
        <f t="shared" si="39"/>
        <v>1</v>
      </c>
      <c r="J487" s="276">
        <f t="shared" si="35"/>
        <v>0</v>
      </c>
      <c r="K487" s="276">
        <f t="shared" si="36"/>
        <v>0</v>
      </c>
      <c r="L487" s="276">
        <f t="shared" si="37"/>
        <v>0</v>
      </c>
    </row>
    <row r="488" spans="1:12" x14ac:dyDescent="0.25">
      <c r="A488" s="285">
        <v>467</v>
      </c>
      <c r="B488" s="248"/>
      <c r="C488" s="249"/>
      <c r="D488" s="248"/>
      <c r="E488" s="249"/>
      <c r="F488" s="250"/>
      <c r="G488" s="250"/>
      <c r="H488" s="276" t="b">
        <f t="shared" si="38"/>
        <v>1</v>
      </c>
      <c r="I488" s="276" t="b">
        <f t="shared" si="39"/>
        <v>1</v>
      </c>
      <c r="J488" s="276">
        <f t="shared" si="35"/>
        <v>0</v>
      </c>
      <c r="K488" s="276">
        <f t="shared" si="36"/>
        <v>0</v>
      </c>
      <c r="L488" s="276">
        <f t="shared" si="37"/>
        <v>0</v>
      </c>
    </row>
    <row r="489" spans="1:12" x14ac:dyDescent="0.25">
      <c r="A489" s="285">
        <v>468</v>
      </c>
      <c r="B489" s="248"/>
      <c r="C489" s="249"/>
      <c r="D489" s="248"/>
      <c r="E489" s="249"/>
      <c r="F489" s="250"/>
      <c r="G489" s="250"/>
      <c r="H489" s="276" t="b">
        <f t="shared" si="38"/>
        <v>1</v>
      </c>
      <c r="I489" s="276" t="b">
        <f t="shared" si="39"/>
        <v>1</v>
      </c>
      <c r="J489" s="276">
        <f t="shared" si="35"/>
        <v>0</v>
      </c>
      <c r="K489" s="276">
        <f t="shared" si="36"/>
        <v>0</v>
      </c>
      <c r="L489" s="276">
        <f t="shared" si="37"/>
        <v>0</v>
      </c>
    </row>
    <row r="490" spans="1:12" x14ac:dyDescent="0.25">
      <c r="A490" s="285">
        <v>469</v>
      </c>
      <c r="B490" s="248"/>
      <c r="C490" s="249"/>
      <c r="D490" s="248"/>
      <c r="E490" s="249"/>
      <c r="F490" s="250"/>
      <c r="G490" s="250"/>
      <c r="H490" s="276" t="b">
        <f t="shared" si="38"/>
        <v>1</v>
      </c>
      <c r="I490" s="276" t="b">
        <f t="shared" si="39"/>
        <v>1</v>
      </c>
      <c r="J490" s="276">
        <f t="shared" si="35"/>
        <v>0</v>
      </c>
      <c r="K490" s="276">
        <f t="shared" si="36"/>
        <v>0</v>
      </c>
      <c r="L490" s="276">
        <f t="shared" si="37"/>
        <v>0</v>
      </c>
    </row>
    <row r="491" spans="1:12" x14ac:dyDescent="0.25">
      <c r="A491" s="285">
        <v>470</v>
      </c>
      <c r="B491" s="248"/>
      <c r="C491" s="249"/>
      <c r="D491" s="248"/>
      <c r="E491" s="249"/>
      <c r="F491" s="250"/>
      <c r="G491" s="250"/>
      <c r="H491" s="276" t="b">
        <f t="shared" si="38"/>
        <v>1</v>
      </c>
      <c r="I491" s="276" t="b">
        <f t="shared" si="39"/>
        <v>1</v>
      </c>
      <c r="J491" s="276">
        <f t="shared" si="35"/>
        <v>0</v>
      </c>
      <c r="K491" s="276">
        <f t="shared" si="36"/>
        <v>0</v>
      </c>
      <c r="L491" s="276">
        <f t="shared" si="37"/>
        <v>0</v>
      </c>
    </row>
    <row r="492" spans="1:12" x14ac:dyDescent="0.25">
      <c r="A492" s="285">
        <v>471</v>
      </c>
      <c r="B492" s="248"/>
      <c r="C492" s="249"/>
      <c r="D492" s="248"/>
      <c r="E492" s="249"/>
      <c r="F492" s="250"/>
      <c r="G492" s="250"/>
      <c r="H492" s="276" t="b">
        <f t="shared" si="38"/>
        <v>1</v>
      </c>
      <c r="I492" s="276" t="b">
        <f t="shared" si="39"/>
        <v>1</v>
      </c>
      <c r="J492" s="276">
        <f t="shared" si="35"/>
        <v>0</v>
      </c>
      <c r="K492" s="276">
        <f t="shared" si="36"/>
        <v>0</v>
      </c>
      <c r="L492" s="276">
        <f t="shared" si="37"/>
        <v>0</v>
      </c>
    </row>
    <row r="493" spans="1:12" x14ac:dyDescent="0.25">
      <c r="A493" s="285">
        <v>472</v>
      </c>
      <c r="B493" s="248"/>
      <c r="C493" s="249"/>
      <c r="D493" s="248"/>
      <c r="E493" s="249"/>
      <c r="F493" s="250"/>
      <c r="G493" s="250"/>
      <c r="H493" s="276" t="b">
        <f t="shared" si="38"/>
        <v>1</v>
      </c>
      <c r="I493" s="276" t="b">
        <f t="shared" si="39"/>
        <v>1</v>
      </c>
      <c r="J493" s="276">
        <f t="shared" si="35"/>
        <v>0</v>
      </c>
      <c r="K493" s="276">
        <f t="shared" si="36"/>
        <v>0</v>
      </c>
      <c r="L493" s="276">
        <f t="shared" si="37"/>
        <v>0</v>
      </c>
    </row>
    <row r="494" spans="1:12" x14ac:dyDescent="0.25">
      <c r="A494" s="285">
        <v>473</v>
      </c>
      <c r="B494" s="248"/>
      <c r="C494" s="249"/>
      <c r="D494" s="248"/>
      <c r="E494" s="249"/>
      <c r="F494" s="250"/>
      <c r="G494" s="250"/>
      <c r="H494" s="276" t="b">
        <f t="shared" si="38"/>
        <v>1</v>
      </c>
      <c r="I494" s="276" t="b">
        <f t="shared" si="39"/>
        <v>1</v>
      </c>
      <c r="J494" s="276">
        <f t="shared" si="35"/>
        <v>0</v>
      </c>
      <c r="K494" s="276">
        <f t="shared" si="36"/>
        <v>0</v>
      </c>
      <c r="L494" s="276">
        <f t="shared" si="37"/>
        <v>0</v>
      </c>
    </row>
    <row r="495" spans="1:12" x14ac:dyDescent="0.25">
      <c r="A495" s="285">
        <v>474</v>
      </c>
      <c r="B495" s="248"/>
      <c r="C495" s="249"/>
      <c r="D495" s="248"/>
      <c r="E495" s="249"/>
      <c r="F495" s="250"/>
      <c r="G495" s="250"/>
      <c r="H495" s="276" t="b">
        <f t="shared" si="38"/>
        <v>1</v>
      </c>
      <c r="I495" s="276" t="b">
        <f t="shared" si="39"/>
        <v>1</v>
      </c>
      <c r="J495" s="276">
        <f t="shared" si="35"/>
        <v>0</v>
      </c>
      <c r="K495" s="276">
        <f t="shared" si="36"/>
        <v>0</v>
      </c>
      <c r="L495" s="276">
        <f t="shared" si="37"/>
        <v>0</v>
      </c>
    </row>
    <row r="496" spans="1:12" x14ac:dyDescent="0.25">
      <c r="A496" s="285">
        <v>475</v>
      </c>
      <c r="B496" s="248"/>
      <c r="C496" s="249"/>
      <c r="D496" s="248"/>
      <c r="E496" s="249"/>
      <c r="F496" s="250"/>
      <c r="G496" s="250"/>
      <c r="H496" s="276" t="b">
        <f t="shared" si="38"/>
        <v>1</v>
      </c>
      <c r="I496" s="276" t="b">
        <f t="shared" si="39"/>
        <v>1</v>
      </c>
      <c r="J496" s="276">
        <f t="shared" si="35"/>
        <v>0</v>
      </c>
      <c r="K496" s="276">
        <f t="shared" si="36"/>
        <v>0</v>
      </c>
      <c r="L496" s="276">
        <f t="shared" si="37"/>
        <v>0</v>
      </c>
    </row>
    <row r="497" spans="1:12" x14ac:dyDescent="0.25">
      <c r="A497" s="285">
        <v>476</v>
      </c>
      <c r="B497" s="248"/>
      <c r="C497" s="249"/>
      <c r="D497" s="248"/>
      <c r="E497" s="249"/>
      <c r="F497" s="250"/>
      <c r="G497" s="250"/>
      <c r="H497" s="276" t="b">
        <f t="shared" si="38"/>
        <v>1</v>
      </c>
      <c r="I497" s="276" t="b">
        <f t="shared" si="39"/>
        <v>1</v>
      </c>
      <c r="J497" s="276">
        <f t="shared" si="35"/>
        <v>0</v>
      </c>
      <c r="K497" s="276">
        <f t="shared" si="36"/>
        <v>0</v>
      </c>
      <c r="L497" s="276">
        <f t="shared" si="37"/>
        <v>0</v>
      </c>
    </row>
    <row r="498" spans="1:12" x14ac:dyDescent="0.25">
      <c r="A498" s="285">
        <v>477</v>
      </c>
      <c r="B498" s="248"/>
      <c r="C498" s="249"/>
      <c r="D498" s="248"/>
      <c r="E498" s="249"/>
      <c r="F498" s="250"/>
      <c r="G498" s="250"/>
      <c r="H498" s="276" t="b">
        <f t="shared" si="38"/>
        <v>1</v>
      </c>
      <c r="I498" s="276" t="b">
        <f t="shared" si="39"/>
        <v>1</v>
      </c>
      <c r="J498" s="276">
        <f t="shared" si="35"/>
        <v>0</v>
      </c>
      <c r="K498" s="276">
        <f t="shared" si="36"/>
        <v>0</v>
      </c>
      <c r="L498" s="276">
        <f t="shared" si="37"/>
        <v>0</v>
      </c>
    </row>
    <row r="499" spans="1:12" x14ac:dyDescent="0.25">
      <c r="A499" s="285">
        <v>478</v>
      </c>
      <c r="B499" s="248"/>
      <c r="C499" s="249"/>
      <c r="D499" s="248"/>
      <c r="E499" s="249"/>
      <c r="F499" s="250"/>
      <c r="G499" s="250"/>
      <c r="H499" s="276" t="b">
        <f t="shared" si="38"/>
        <v>1</v>
      </c>
      <c r="I499" s="276" t="b">
        <f t="shared" si="39"/>
        <v>1</v>
      </c>
      <c r="J499" s="276">
        <f t="shared" si="35"/>
        <v>0</v>
      </c>
      <c r="K499" s="276">
        <f t="shared" si="36"/>
        <v>0</v>
      </c>
      <c r="L499" s="276">
        <f t="shared" si="37"/>
        <v>0</v>
      </c>
    </row>
    <row r="500" spans="1:12" x14ac:dyDescent="0.25">
      <c r="A500" s="285">
        <v>479</v>
      </c>
      <c r="B500" s="248"/>
      <c r="C500" s="249"/>
      <c r="D500" s="248"/>
      <c r="E500" s="249"/>
      <c r="F500" s="250"/>
      <c r="G500" s="250"/>
      <c r="H500" s="276" t="b">
        <f t="shared" si="38"/>
        <v>1</v>
      </c>
      <c r="I500" s="276" t="b">
        <f t="shared" si="39"/>
        <v>1</v>
      </c>
      <c r="J500" s="276">
        <f t="shared" si="35"/>
        <v>0</v>
      </c>
      <c r="K500" s="276">
        <f t="shared" si="36"/>
        <v>0</v>
      </c>
      <c r="L500" s="276">
        <f t="shared" si="37"/>
        <v>0</v>
      </c>
    </row>
    <row r="501" spans="1:12" x14ac:dyDescent="0.25">
      <c r="A501" s="285">
        <v>480</v>
      </c>
      <c r="B501" s="248"/>
      <c r="C501" s="249"/>
      <c r="D501" s="248"/>
      <c r="E501" s="249"/>
      <c r="F501" s="250"/>
      <c r="G501" s="250"/>
      <c r="H501" s="276" t="b">
        <f t="shared" si="38"/>
        <v>1</v>
      </c>
      <c r="I501" s="276" t="b">
        <f t="shared" si="39"/>
        <v>1</v>
      </c>
      <c r="J501" s="276">
        <f t="shared" si="35"/>
        <v>0</v>
      </c>
      <c r="K501" s="276">
        <f t="shared" si="36"/>
        <v>0</v>
      </c>
      <c r="L501" s="276">
        <f t="shared" si="37"/>
        <v>0</v>
      </c>
    </row>
    <row r="502" spans="1:12" x14ac:dyDescent="0.25">
      <c r="A502" s="285">
        <v>481</v>
      </c>
      <c r="B502" s="248"/>
      <c r="C502" s="249"/>
      <c r="D502" s="248"/>
      <c r="E502" s="249"/>
      <c r="F502" s="250"/>
      <c r="G502" s="250"/>
      <c r="H502" s="276" t="b">
        <f t="shared" si="38"/>
        <v>1</v>
      </c>
      <c r="I502" s="276" t="b">
        <f t="shared" si="39"/>
        <v>1</v>
      </c>
      <c r="J502" s="276">
        <f t="shared" si="35"/>
        <v>0</v>
      </c>
      <c r="K502" s="276">
        <f t="shared" si="36"/>
        <v>0</v>
      </c>
      <c r="L502" s="276">
        <f t="shared" si="37"/>
        <v>0</v>
      </c>
    </row>
    <row r="503" spans="1:12" x14ac:dyDescent="0.25">
      <c r="A503" s="285">
        <v>482</v>
      </c>
      <c r="B503" s="248"/>
      <c r="C503" s="249"/>
      <c r="D503" s="248"/>
      <c r="E503" s="249"/>
      <c r="F503" s="250"/>
      <c r="G503" s="250"/>
      <c r="H503" s="276" t="b">
        <f t="shared" si="38"/>
        <v>1</v>
      </c>
      <c r="I503" s="276" t="b">
        <f t="shared" si="39"/>
        <v>1</v>
      </c>
      <c r="J503" s="276">
        <f t="shared" si="35"/>
        <v>0</v>
      </c>
      <c r="K503" s="276">
        <f t="shared" si="36"/>
        <v>0</v>
      </c>
      <c r="L503" s="276">
        <f t="shared" si="37"/>
        <v>0</v>
      </c>
    </row>
    <row r="504" spans="1:12" x14ac:dyDescent="0.25">
      <c r="A504" s="285">
        <v>483</v>
      </c>
      <c r="B504" s="248"/>
      <c r="C504" s="249"/>
      <c r="D504" s="248"/>
      <c r="E504" s="249"/>
      <c r="F504" s="250"/>
      <c r="G504" s="250"/>
      <c r="H504" s="276" t="b">
        <f t="shared" si="38"/>
        <v>1</v>
      </c>
      <c r="I504" s="276" t="b">
        <f t="shared" si="39"/>
        <v>1</v>
      </c>
      <c r="J504" s="276">
        <f t="shared" si="35"/>
        <v>0</v>
      </c>
      <c r="K504" s="276">
        <f t="shared" si="36"/>
        <v>0</v>
      </c>
      <c r="L504" s="276">
        <f t="shared" si="37"/>
        <v>0</v>
      </c>
    </row>
    <row r="505" spans="1:12" x14ac:dyDescent="0.25">
      <c r="A505" s="285">
        <v>484</v>
      </c>
      <c r="B505" s="248"/>
      <c r="C505" s="249"/>
      <c r="D505" s="248"/>
      <c r="E505" s="249"/>
      <c r="F505" s="250"/>
      <c r="G505" s="250"/>
      <c r="H505" s="276" t="b">
        <f t="shared" si="38"/>
        <v>1</v>
      </c>
      <c r="I505" s="276" t="b">
        <f t="shared" si="39"/>
        <v>1</v>
      </c>
      <c r="J505" s="276">
        <f t="shared" si="35"/>
        <v>0</v>
      </c>
      <c r="K505" s="276">
        <f t="shared" si="36"/>
        <v>0</v>
      </c>
      <c r="L505" s="276">
        <f t="shared" si="37"/>
        <v>0</v>
      </c>
    </row>
    <row r="506" spans="1:12" x14ac:dyDescent="0.25">
      <c r="A506" s="285">
        <v>485</v>
      </c>
      <c r="B506" s="248"/>
      <c r="C506" s="249"/>
      <c r="D506" s="248"/>
      <c r="E506" s="249"/>
      <c r="F506" s="250"/>
      <c r="G506" s="250"/>
      <c r="H506" s="276" t="b">
        <f t="shared" si="38"/>
        <v>1</v>
      </c>
      <c r="I506" s="276" t="b">
        <f t="shared" si="39"/>
        <v>1</v>
      </c>
      <c r="J506" s="276">
        <f t="shared" si="35"/>
        <v>0</v>
      </c>
      <c r="K506" s="276">
        <f t="shared" si="36"/>
        <v>0</v>
      </c>
      <c r="L506" s="276">
        <f t="shared" si="37"/>
        <v>0</v>
      </c>
    </row>
    <row r="507" spans="1:12" x14ac:dyDescent="0.25">
      <c r="A507" s="285">
        <v>486</v>
      </c>
      <c r="B507" s="248"/>
      <c r="C507" s="249"/>
      <c r="D507" s="248"/>
      <c r="E507" s="249"/>
      <c r="F507" s="250"/>
      <c r="G507" s="250"/>
      <c r="H507" s="276" t="b">
        <f t="shared" si="38"/>
        <v>1</v>
      </c>
      <c r="I507" s="276" t="b">
        <f t="shared" si="39"/>
        <v>1</v>
      </c>
      <c r="J507" s="276">
        <f t="shared" si="35"/>
        <v>0</v>
      </c>
      <c r="K507" s="276">
        <f t="shared" si="36"/>
        <v>0</v>
      </c>
      <c r="L507" s="276">
        <f t="shared" si="37"/>
        <v>0</v>
      </c>
    </row>
    <row r="508" spans="1:12" x14ac:dyDescent="0.25">
      <c r="A508" s="285">
        <v>487</v>
      </c>
      <c r="B508" s="248"/>
      <c r="C508" s="249"/>
      <c r="D508" s="248"/>
      <c r="E508" s="249"/>
      <c r="F508" s="250"/>
      <c r="G508" s="250"/>
      <c r="H508" s="276" t="b">
        <f t="shared" si="38"/>
        <v>1</v>
      </c>
      <c r="I508" s="276" t="b">
        <f t="shared" si="39"/>
        <v>1</v>
      </c>
      <c r="J508" s="276">
        <f t="shared" si="35"/>
        <v>0</v>
      </c>
      <c r="K508" s="276">
        <f t="shared" si="36"/>
        <v>0</v>
      </c>
      <c r="L508" s="276">
        <f t="shared" si="37"/>
        <v>0</v>
      </c>
    </row>
    <row r="509" spans="1:12" x14ac:dyDescent="0.25">
      <c r="A509" s="285">
        <v>488</v>
      </c>
      <c r="B509" s="248"/>
      <c r="C509" s="249"/>
      <c r="D509" s="248"/>
      <c r="E509" s="249"/>
      <c r="F509" s="250"/>
      <c r="G509" s="250"/>
      <c r="H509" s="276" t="b">
        <f t="shared" si="38"/>
        <v>1</v>
      </c>
      <c r="I509" s="276" t="b">
        <f t="shared" si="39"/>
        <v>1</v>
      </c>
      <c r="J509" s="276">
        <f t="shared" si="35"/>
        <v>0</v>
      </c>
      <c r="K509" s="276">
        <f t="shared" si="36"/>
        <v>0</v>
      </c>
      <c r="L509" s="276">
        <f t="shared" si="37"/>
        <v>0</v>
      </c>
    </row>
    <row r="510" spans="1:12" x14ac:dyDescent="0.25">
      <c r="A510" s="285">
        <v>489</v>
      </c>
      <c r="B510" s="248"/>
      <c r="C510" s="249"/>
      <c r="D510" s="248"/>
      <c r="E510" s="249"/>
      <c r="F510" s="250"/>
      <c r="G510" s="250"/>
      <c r="H510" s="276" t="b">
        <f t="shared" si="38"/>
        <v>1</v>
      </c>
      <c r="I510" s="276" t="b">
        <f t="shared" si="39"/>
        <v>1</v>
      </c>
      <c r="J510" s="276">
        <f t="shared" si="35"/>
        <v>0</v>
      </c>
      <c r="K510" s="276">
        <f t="shared" si="36"/>
        <v>0</v>
      </c>
      <c r="L510" s="276">
        <f t="shared" si="37"/>
        <v>0</v>
      </c>
    </row>
    <row r="511" spans="1:12" x14ac:dyDescent="0.25">
      <c r="A511" s="285">
        <v>490</v>
      </c>
      <c r="B511" s="248"/>
      <c r="C511" s="249"/>
      <c r="D511" s="248"/>
      <c r="E511" s="249"/>
      <c r="F511" s="250"/>
      <c r="G511" s="250"/>
      <c r="H511" s="276" t="b">
        <f t="shared" si="38"/>
        <v>1</v>
      </c>
      <c r="I511" s="276" t="b">
        <f t="shared" si="39"/>
        <v>1</v>
      </c>
      <c r="J511" s="276">
        <f t="shared" si="35"/>
        <v>0</v>
      </c>
      <c r="K511" s="276">
        <f t="shared" si="36"/>
        <v>0</v>
      </c>
      <c r="L511" s="276">
        <f t="shared" si="37"/>
        <v>0</v>
      </c>
    </row>
    <row r="512" spans="1:12" x14ac:dyDescent="0.25">
      <c r="A512" s="285">
        <v>491</v>
      </c>
      <c r="B512" s="248"/>
      <c r="C512" s="249"/>
      <c r="D512" s="248"/>
      <c r="E512" s="249"/>
      <c r="F512" s="250"/>
      <c r="G512" s="250"/>
      <c r="H512" s="276" t="b">
        <f t="shared" si="38"/>
        <v>1</v>
      </c>
      <c r="I512" s="276" t="b">
        <f t="shared" si="39"/>
        <v>1</v>
      </c>
      <c r="J512" s="276">
        <f t="shared" si="35"/>
        <v>0</v>
      </c>
      <c r="K512" s="276">
        <f t="shared" si="36"/>
        <v>0</v>
      </c>
      <c r="L512" s="276">
        <f t="shared" si="37"/>
        <v>0</v>
      </c>
    </row>
    <row r="513" spans="1:12" x14ac:dyDescent="0.25">
      <c r="A513" s="285">
        <v>492</v>
      </c>
      <c r="B513" s="248"/>
      <c r="C513" s="249"/>
      <c r="D513" s="248"/>
      <c r="E513" s="249"/>
      <c r="F513" s="250"/>
      <c r="G513" s="250"/>
      <c r="H513" s="276" t="b">
        <f t="shared" si="38"/>
        <v>1</v>
      </c>
      <c r="I513" s="276" t="b">
        <f t="shared" si="39"/>
        <v>1</v>
      </c>
      <c r="J513" s="276">
        <f t="shared" si="35"/>
        <v>0</v>
      </c>
      <c r="K513" s="276">
        <f t="shared" si="36"/>
        <v>0</v>
      </c>
      <c r="L513" s="276">
        <f t="shared" si="37"/>
        <v>0</v>
      </c>
    </row>
    <row r="514" spans="1:12" x14ac:dyDescent="0.25">
      <c r="A514" s="285">
        <v>493</v>
      </c>
      <c r="B514" s="248"/>
      <c r="C514" s="249"/>
      <c r="D514" s="248"/>
      <c r="E514" s="249"/>
      <c r="F514" s="250"/>
      <c r="G514" s="250"/>
      <c r="H514" s="276" t="b">
        <f t="shared" si="38"/>
        <v>1</v>
      </c>
      <c r="I514" s="276" t="b">
        <f t="shared" si="39"/>
        <v>1</v>
      </c>
      <c r="J514" s="276">
        <f t="shared" si="35"/>
        <v>0</v>
      </c>
      <c r="K514" s="276">
        <f t="shared" si="36"/>
        <v>0</v>
      </c>
      <c r="L514" s="276">
        <f t="shared" si="37"/>
        <v>0</v>
      </c>
    </row>
    <row r="515" spans="1:12" x14ac:dyDescent="0.25">
      <c r="A515" s="285">
        <v>494</v>
      </c>
      <c r="B515" s="248"/>
      <c r="C515" s="249"/>
      <c r="D515" s="248"/>
      <c r="E515" s="249"/>
      <c r="F515" s="250"/>
      <c r="G515" s="250"/>
      <c r="H515" s="276" t="b">
        <f t="shared" si="38"/>
        <v>1</v>
      </c>
      <c r="I515" s="276" t="b">
        <f t="shared" si="39"/>
        <v>1</v>
      </c>
      <c r="J515" s="276">
        <f t="shared" si="35"/>
        <v>0</v>
      </c>
      <c r="K515" s="276">
        <f t="shared" si="36"/>
        <v>0</v>
      </c>
      <c r="L515" s="276">
        <f t="shared" si="37"/>
        <v>0</v>
      </c>
    </row>
    <row r="516" spans="1:12" x14ac:dyDescent="0.25">
      <c r="A516" s="285">
        <v>495</v>
      </c>
      <c r="B516" s="248"/>
      <c r="C516" s="249"/>
      <c r="D516" s="248"/>
      <c r="E516" s="249"/>
      <c r="F516" s="250"/>
      <c r="G516" s="250"/>
      <c r="H516" s="276" t="b">
        <f t="shared" si="38"/>
        <v>1</v>
      </c>
      <c r="I516" s="276" t="b">
        <f t="shared" si="39"/>
        <v>1</v>
      </c>
      <c r="J516" s="276">
        <f t="shared" si="35"/>
        <v>0</v>
      </c>
      <c r="K516" s="276">
        <f t="shared" si="36"/>
        <v>0</v>
      </c>
      <c r="L516" s="276">
        <f t="shared" si="37"/>
        <v>0</v>
      </c>
    </row>
    <row r="517" spans="1:12" x14ac:dyDescent="0.25">
      <c r="A517" s="285">
        <v>496</v>
      </c>
      <c r="B517" s="248"/>
      <c r="C517" s="249"/>
      <c r="D517" s="248"/>
      <c r="E517" s="249"/>
      <c r="F517" s="250"/>
      <c r="G517" s="250"/>
      <c r="H517" s="276" t="b">
        <f t="shared" si="38"/>
        <v>1</v>
      </c>
      <c r="I517" s="276" t="b">
        <f t="shared" si="39"/>
        <v>1</v>
      </c>
      <c r="J517" s="276">
        <f t="shared" si="35"/>
        <v>0</v>
      </c>
      <c r="K517" s="276">
        <f t="shared" si="36"/>
        <v>0</v>
      </c>
      <c r="L517" s="276">
        <f t="shared" si="37"/>
        <v>0</v>
      </c>
    </row>
    <row r="518" spans="1:12" x14ac:dyDescent="0.25">
      <c r="A518" s="285">
        <v>497</v>
      </c>
      <c r="B518" s="248"/>
      <c r="C518" s="249"/>
      <c r="D518" s="248"/>
      <c r="E518" s="249"/>
      <c r="F518" s="250"/>
      <c r="G518" s="250"/>
      <c r="H518" s="276" t="b">
        <f t="shared" si="38"/>
        <v>1</v>
      </c>
      <c r="I518" s="276" t="b">
        <f t="shared" si="39"/>
        <v>1</v>
      </c>
      <c r="J518" s="276">
        <f t="shared" si="35"/>
        <v>0</v>
      </c>
      <c r="K518" s="276">
        <f t="shared" si="36"/>
        <v>0</v>
      </c>
      <c r="L518" s="276">
        <f t="shared" si="37"/>
        <v>0</v>
      </c>
    </row>
    <row r="519" spans="1:12" x14ac:dyDescent="0.25">
      <c r="A519" s="285">
        <v>498</v>
      </c>
      <c r="B519" s="248"/>
      <c r="C519" s="249"/>
      <c r="D519" s="248"/>
      <c r="E519" s="249"/>
      <c r="F519" s="250"/>
      <c r="G519" s="250"/>
      <c r="H519" s="276" t="b">
        <f t="shared" si="38"/>
        <v>1</v>
      </c>
      <c r="I519" s="276" t="b">
        <f t="shared" si="39"/>
        <v>1</v>
      </c>
      <c r="J519" s="276">
        <f t="shared" si="35"/>
        <v>0</v>
      </c>
      <c r="K519" s="276">
        <f t="shared" si="36"/>
        <v>0</v>
      </c>
      <c r="L519" s="276">
        <f t="shared" si="37"/>
        <v>0</v>
      </c>
    </row>
    <row r="520" spans="1:12" x14ac:dyDescent="0.25">
      <c r="A520" s="285">
        <v>499</v>
      </c>
      <c r="B520" s="248"/>
      <c r="C520" s="249"/>
      <c r="D520" s="248"/>
      <c r="E520" s="249"/>
      <c r="F520" s="250"/>
      <c r="G520" s="250"/>
      <c r="H520" s="276" t="b">
        <f t="shared" si="38"/>
        <v>1</v>
      </c>
      <c r="I520" s="276" t="b">
        <f t="shared" si="39"/>
        <v>1</v>
      </c>
      <c r="J520" s="276">
        <f t="shared" si="35"/>
        <v>0</v>
      </c>
      <c r="K520" s="276">
        <f t="shared" si="36"/>
        <v>0</v>
      </c>
      <c r="L520" s="276">
        <f t="shared" si="37"/>
        <v>0</v>
      </c>
    </row>
    <row r="521" spans="1:12" x14ac:dyDescent="0.25">
      <c r="A521" s="285">
        <v>500</v>
      </c>
      <c r="B521" s="248"/>
      <c r="C521" s="249"/>
      <c r="D521" s="248"/>
      <c r="E521" s="249"/>
      <c r="F521" s="250"/>
      <c r="G521" s="250"/>
      <c r="H521" s="276" t="b">
        <f t="shared" si="38"/>
        <v>1</v>
      </c>
      <c r="I521" s="276" t="b">
        <f t="shared" si="39"/>
        <v>1</v>
      </c>
      <c r="J521" s="276">
        <f t="shared" si="35"/>
        <v>0</v>
      </c>
      <c r="K521" s="276">
        <f t="shared" si="36"/>
        <v>0</v>
      </c>
      <c r="L521" s="276">
        <f t="shared" si="37"/>
        <v>0</v>
      </c>
    </row>
    <row r="522" spans="1:12" x14ac:dyDescent="0.25">
      <c r="A522" s="285">
        <v>501</v>
      </c>
      <c r="B522" s="248"/>
      <c r="C522" s="249"/>
      <c r="D522" s="248"/>
      <c r="E522" s="249"/>
      <c r="F522" s="250"/>
      <c r="G522" s="250"/>
      <c r="H522" s="276" t="b">
        <f t="shared" si="38"/>
        <v>1</v>
      </c>
      <c r="I522" s="276" t="b">
        <f t="shared" si="39"/>
        <v>1</v>
      </c>
      <c r="J522" s="276">
        <f t="shared" si="35"/>
        <v>0</v>
      </c>
      <c r="K522" s="276">
        <f t="shared" si="36"/>
        <v>0</v>
      </c>
      <c r="L522" s="276">
        <f t="shared" si="37"/>
        <v>0</v>
      </c>
    </row>
    <row r="523" spans="1:12" x14ac:dyDescent="0.25">
      <c r="A523" s="285">
        <v>502</v>
      </c>
      <c r="B523" s="248"/>
      <c r="C523" s="249"/>
      <c r="D523" s="248"/>
      <c r="E523" s="249"/>
      <c r="F523" s="250"/>
      <c r="G523" s="250"/>
      <c r="H523" s="276" t="b">
        <f t="shared" si="38"/>
        <v>1</v>
      </c>
      <c r="I523" s="276" t="b">
        <f t="shared" si="39"/>
        <v>1</v>
      </c>
      <c r="J523" s="276">
        <f t="shared" si="35"/>
        <v>0</v>
      </c>
      <c r="K523" s="276">
        <f t="shared" si="36"/>
        <v>0</v>
      </c>
      <c r="L523" s="276">
        <f t="shared" si="37"/>
        <v>0</v>
      </c>
    </row>
    <row r="524" spans="1:12" x14ac:dyDescent="0.25">
      <c r="A524" s="285">
        <v>503</v>
      </c>
      <c r="B524" s="248"/>
      <c r="C524" s="249"/>
      <c r="D524" s="248"/>
      <c r="E524" s="249"/>
      <c r="F524" s="250"/>
      <c r="G524" s="250"/>
      <c r="H524" s="276" t="b">
        <f t="shared" si="38"/>
        <v>1</v>
      </c>
      <c r="I524" s="276" t="b">
        <f t="shared" si="39"/>
        <v>1</v>
      </c>
      <c r="J524" s="276">
        <f t="shared" si="35"/>
        <v>0</v>
      </c>
      <c r="K524" s="276">
        <f t="shared" si="36"/>
        <v>0</v>
      </c>
      <c r="L524" s="276">
        <f t="shared" si="37"/>
        <v>0</v>
      </c>
    </row>
    <row r="525" spans="1:12" x14ac:dyDescent="0.25">
      <c r="A525" s="285">
        <v>504</v>
      </c>
      <c r="B525" s="248"/>
      <c r="C525" s="249"/>
      <c r="D525" s="248"/>
      <c r="E525" s="249"/>
      <c r="F525" s="250"/>
      <c r="G525" s="250"/>
      <c r="H525" s="276" t="b">
        <f t="shared" si="38"/>
        <v>1</v>
      </c>
      <c r="I525" s="276" t="b">
        <f t="shared" si="39"/>
        <v>1</v>
      </c>
      <c r="J525" s="276">
        <f t="shared" si="35"/>
        <v>0</v>
      </c>
      <c r="K525" s="276">
        <f t="shared" si="36"/>
        <v>0</v>
      </c>
      <c r="L525" s="276">
        <f t="shared" si="37"/>
        <v>0</v>
      </c>
    </row>
    <row r="526" spans="1:12" x14ac:dyDescent="0.25">
      <c r="A526" s="285">
        <v>505</v>
      </c>
      <c r="B526" s="248"/>
      <c r="C526" s="249"/>
      <c r="D526" s="248"/>
      <c r="E526" s="249"/>
      <c r="F526" s="250"/>
      <c r="G526" s="250"/>
      <c r="H526" s="276" t="b">
        <f t="shared" si="38"/>
        <v>1</v>
      </c>
      <c r="I526" s="276" t="b">
        <f t="shared" si="39"/>
        <v>1</v>
      </c>
      <c r="J526" s="276">
        <f t="shared" si="35"/>
        <v>0</v>
      </c>
      <c r="K526" s="276">
        <f t="shared" si="36"/>
        <v>0</v>
      </c>
      <c r="L526" s="276">
        <f t="shared" si="37"/>
        <v>0</v>
      </c>
    </row>
    <row r="527" spans="1:12" x14ac:dyDescent="0.25">
      <c r="A527" s="285">
        <v>506</v>
      </c>
      <c r="B527" s="248"/>
      <c r="C527" s="249"/>
      <c r="D527" s="248"/>
      <c r="E527" s="249"/>
      <c r="F527" s="250"/>
      <c r="G527" s="250"/>
      <c r="H527" s="276" t="b">
        <f t="shared" si="38"/>
        <v>1</v>
      </c>
      <c r="I527" s="276" t="b">
        <f t="shared" si="39"/>
        <v>1</v>
      </c>
      <c r="J527" s="276">
        <f t="shared" si="35"/>
        <v>0</v>
      </c>
      <c r="K527" s="276">
        <f t="shared" si="36"/>
        <v>0</v>
      </c>
      <c r="L527" s="276">
        <f t="shared" si="37"/>
        <v>0</v>
      </c>
    </row>
    <row r="528" spans="1:12" x14ac:dyDescent="0.25">
      <c r="A528" s="285">
        <v>507</v>
      </c>
      <c r="B528" s="248"/>
      <c r="C528" s="249"/>
      <c r="D528" s="248"/>
      <c r="E528" s="249"/>
      <c r="F528" s="250"/>
      <c r="G528" s="250"/>
      <c r="H528" s="276" t="b">
        <f t="shared" si="38"/>
        <v>1</v>
      </c>
      <c r="I528" s="276" t="b">
        <f t="shared" si="39"/>
        <v>1</v>
      </c>
      <c r="J528" s="276">
        <f t="shared" si="35"/>
        <v>0</v>
      </c>
      <c r="K528" s="276">
        <f t="shared" si="36"/>
        <v>0</v>
      </c>
      <c r="L528" s="276">
        <f t="shared" si="37"/>
        <v>0</v>
      </c>
    </row>
    <row r="529" spans="1:12" x14ac:dyDescent="0.25">
      <c r="A529" s="285">
        <v>508</v>
      </c>
      <c r="B529" s="248"/>
      <c r="C529" s="249"/>
      <c r="D529" s="248"/>
      <c r="E529" s="249"/>
      <c r="F529" s="250"/>
      <c r="G529" s="250"/>
      <c r="H529" s="276" t="b">
        <f t="shared" si="38"/>
        <v>1</v>
      </c>
      <c r="I529" s="276" t="b">
        <f t="shared" si="39"/>
        <v>1</v>
      </c>
      <c r="J529" s="276">
        <f t="shared" si="35"/>
        <v>0</v>
      </c>
      <c r="K529" s="276">
        <f t="shared" si="36"/>
        <v>0</v>
      </c>
      <c r="L529" s="276">
        <f t="shared" si="37"/>
        <v>0</v>
      </c>
    </row>
    <row r="530" spans="1:12" x14ac:dyDescent="0.25">
      <c r="A530" s="285">
        <v>509</v>
      </c>
      <c r="B530" s="248"/>
      <c r="C530" s="249"/>
      <c r="D530" s="248"/>
      <c r="E530" s="249"/>
      <c r="F530" s="250"/>
      <c r="G530" s="250"/>
      <c r="H530" s="276" t="b">
        <f t="shared" si="38"/>
        <v>1</v>
      </c>
      <c r="I530" s="276" t="b">
        <f t="shared" si="39"/>
        <v>1</v>
      </c>
      <c r="J530" s="276">
        <f t="shared" si="35"/>
        <v>0</v>
      </c>
      <c r="K530" s="276">
        <f t="shared" si="36"/>
        <v>0</v>
      </c>
      <c r="L530" s="276">
        <f t="shared" si="37"/>
        <v>0</v>
      </c>
    </row>
    <row r="531" spans="1:12" x14ac:dyDescent="0.25">
      <c r="A531" s="285">
        <v>510</v>
      </c>
      <c r="B531" s="248"/>
      <c r="C531" s="249"/>
      <c r="D531" s="248"/>
      <c r="E531" s="249"/>
      <c r="F531" s="250"/>
      <c r="G531" s="250"/>
      <c r="H531" s="276" t="b">
        <f t="shared" si="38"/>
        <v>1</v>
      </c>
      <c r="I531" s="276" t="b">
        <f t="shared" si="39"/>
        <v>1</v>
      </c>
      <c r="J531" s="276">
        <f t="shared" si="35"/>
        <v>0</v>
      </c>
      <c r="K531" s="276">
        <f t="shared" si="36"/>
        <v>0</v>
      </c>
      <c r="L531" s="276">
        <f t="shared" si="37"/>
        <v>0</v>
      </c>
    </row>
    <row r="532" spans="1:12" x14ac:dyDescent="0.25">
      <c r="A532" s="285">
        <v>511</v>
      </c>
      <c r="B532" s="248"/>
      <c r="C532" s="249"/>
      <c r="D532" s="248"/>
      <c r="E532" s="249"/>
      <c r="F532" s="250"/>
      <c r="G532" s="250"/>
      <c r="H532" s="276" t="b">
        <f t="shared" si="38"/>
        <v>1</v>
      </c>
      <c r="I532" s="276" t="b">
        <f t="shared" si="39"/>
        <v>1</v>
      </c>
      <c r="J532" s="276">
        <f t="shared" si="35"/>
        <v>0</v>
      </c>
      <c r="K532" s="276">
        <f t="shared" si="36"/>
        <v>0</v>
      </c>
      <c r="L532" s="276">
        <f t="shared" si="37"/>
        <v>0</v>
      </c>
    </row>
    <row r="533" spans="1:12" x14ac:dyDescent="0.25">
      <c r="A533" s="285">
        <v>512</v>
      </c>
      <c r="B533" s="248"/>
      <c r="C533" s="249"/>
      <c r="D533" s="248"/>
      <c r="E533" s="249"/>
      <c r="F533" s="250"/>
      <c r="G533" s="250"/>
      <c r="H533" s="276" t="b">
        <f t="shared" si="38"/>
        <v>1</v>
      </c>
      <c r="I533" s="276" t="b">
        <f t="shared" si="39"/>
        <v>1</v>
      </c>
      <c r="J533" s="276">
        <f t="shared" si="35"/>
        <v>0</v>
      </c>
      <c r="K533" s="276">
        <f t="shared" si="36"/>
        <v>0</v>
      </c>
      <c r="L533" s="276">
        <f t="shared" si="37"/>
        <v>0</v>
      </c>
    </row>
    <row r="534" spans="1:12" x14ac:dyDescent="0.25">
      <c r="A534" s="285">
        <v>513</v>
      </c>
      <c r="B534" s="248"/>
      <c r="C534" s="249"/>
      <c r="D534" s="248"/>
      <c r="E534" s="249"/>
      <c r="F534" s="250"/>
      <c r="G534" s="250"/>
      <c r="H534" s="276" t="b">
        <f t="shared" si="38"/>
        <v>1</v>
      </c>
      <c r="I534" s="276" t="b">
        <f t="shared" si="39"/>
        <v>1</v>
      </c>
      <c r="J534" s="276">
        <f t="shared" si="35"/>
        <v>0</v>
      </c>
      <c r="K534" s="276">
        <f t="shared" si="36"/>
        <v>0</v>
      </c>
      <c r="L534" s="276">
        <f t="shared" si="37"/>
        <v>0</v>
      </c>
    </row>
    <row r="535" spans="1:12" x14ac:dyDescent="0.25">
      <c r="A535" s="285">
        <v>514</v>
      </c>
      <c r="B535" s="248"/>
      <c r="C535" s="249"/>
      <c r="D535" s="248"/>
      <c r="E535" s="249"/>
      <c r="F535" s="250"/>
      <c r="G535" s="250"/>
      <c r="H535" s="276" t="b">
        <f t="shared" si="38"/>
        <v>1</v>
      </c>
      <c r="I535" s="276" t="b">
        <f t="shared" si="39"/>
        <v>1</v>
      </c>
      <c r="J535" s="276">
        <f t="shared" ref="J535:J598" si="40">IF(B535="Cyprus,CY",E535,0)</f>
        <v>0</v>
      </c>
      <c r="K535" s="276">
        <f t="shared" ref="K535:K598" si="41">IF(B535="Cyprus,CY",F535,0)</f>
        <v>0</v>
      </c>
      <c r="L535" s="276">
        <f t="shared" ref="L535:L598" si="42">IF(B535="Cyprus,CY",G535,0)</f>
        <v>0</v>
      </c>
    </row>
    <row r="536" spans="1:12" x14ac:dyDescent="0.25">
      <c r="A536" s="285">
        <v>515</v>
      </c>
      <c r="B536" s="248"/>
      <c r="C536" s="249"/>
      <c r="D536" s="248"/>
      <c r="E536" s="249"/>
      <c r="F536" s="250"/>
      <c r="G536" s="250"/>
      <c r="H536" s="276" t="b">
        <f t="shared" ref="H536:H599" si="43">IF(ISBLANK(B536),TRUE,IF(OR(ISBLANK(C536),ISBLANK(D536),ISBLANK(E536),ISBLANK(F536),ISBLANK(G536)),FALSE,TRUE))</f>
        <v>1</v>
      </c>
      <c r="I536" s="276" t="b">
        <f t="shared" ref="I536:I599" si="44">IF(OR(AND(B536="N/A",D536="N/A",C536=0,E536=0),AND(ISBLANK(B536),ISBLANK(D536),ISBLANK(C536),ISBLANK(E536)),AND(AND(B536&lt;&gt;"N/A",NOT(ISBLANK(B536))),AND(D536&lt;&gt;"N/A",NOT(ISBLANK(D536))),C536&lt;&gt;0,E536&lt;&gt;0)),TRUE,FALSE)</f>
        <v>1</v>
      </c>
      <c r="J536" s="276">
        <f t="shared" si="40"/>
        <v>0</v>
      </c>
      <c r="K536" s="276">
        <f t="shared" si="41"/>
        <v>0</v>
      </c>
      <c r="L536" s="276">
        <f t="shared" si="42"/>
        <v>0</v>
      </c>
    </row>
    <row r="537" spans="1:12" x14ac:dyDescent="0.25">
      <c r="A537" s="285">
        <v>516</v>
      </c>
      <c r="B537" s="248"/>
      <c r="C537" s="249"/>
      <c r="D537" s="248"/>
      <c r="E537" s="249"/>
      <c r="F537" s="250"/>
      <c r="G537" s="250"/>
      <c r="H537" s="276" t="b">
        <f t="shared" si="43"/>
        <v>1</v>
      </c>
      <c r="I537" s="276" t="b">
        <f t="shared" si="44"/>
        <v>1</v>
      </c>
      <c r="J537" s="276">
        <f t="shared" si="40"/>
        <v>0</v>
      </c>
      <c r="K537" s="276">
        <f t="shared" si="41"/>
        <v>0</v>
      </c>
      <c r="L537" s="276">
        <f t="shared" si="42"/>
        <v>0</v>
      </c>
    </row>
    <row r="538" spans="1:12" x14ac:dyDescent="0.25">
      <c r="A538" s="285">
        <v>517</v>
      </c>
      <c r="B538" s="248"/>
      <c r="C538" s="249"/>
      <c r="D538" s="248"/>
      <c r="E538" s="249"/>
      <c r="F538" s="250"/>
      <c r="G538" s="250"/>
      <c r="H538" s="276" t="b">
        <f t="shared" si="43"/>
        <v>1</v>
      </c>
      <c r="I538" s="276" t="b">
        <f t="shared" si="44"/>
        <v>1</v>
      </c>
      <c r="J538" s="276">
        <f t="shared" si="40"/>
        <v>0</v>
      </c>
      <c r="K538" s="276">
        <f t="shared" si="41"/>
        <v>0</v>
      </c>
      <c r="L538" s="276">
        <f t="shared" si="42"/>
        <v>0</v>
      </c>
    </row>
    <row r="539" spans="1:12" x14ac:dyDescent="0.25">
      <c r="A539" s="285">
        <v>518</v>
      </c>
      <c r="B539" s="248"/>
      <c r="C539" s="249"/>
      <c r="D539" s="248"/>
      <c r="E539" s="249"/>
      <c r="F539" s="250"/>
      <c r="G539" s="250"/>
      <c r="H539" s="276" t="b">
        <f t="shared" si="43"/>
        <v>1</v>
      </c>
      <c r="I539" s="276" t="b">
        <f t="shared" si="44"/>
        <v>1</v>
      </c>
      <c r="J539" s="276">
        <f t="shared" si="40"/>
        <v>0</v>
      </c>
      <c r="K539" s="276">
        <f t="shared" si="41"/>
        <v>0</v>
      </c>
      <c r="L539" s="276">
        <f t="shared" si="42"/>
        <v>0</v>
      </c>
    </row>
    <row r="540" spans="1:12" x14ac:dyDescent="0.25">
      <c r="A540" s="285">
        <v>519</v>
      </c>
      <c r="B540" s="248"/>
      <c r="C540" s="249"/>
      <c r="D540" s="248"/>
      <c r="E540" s="249"/>
      <c r="F540" s="250"/>
      <c r="G540" s="250"/>
      <c r="H540" s="276" t="b">
        <f t="shared" si="43"/>
        <v>1</v>
      </c>
      <c r="I540" s="276" t="b">
        <f t="shared" si="44"/>
        <v>1</v>
      </c>
      <c r="J540" s="276">
        <f t="shared" si="40"/>
        <v>0</v>
      </c>
      <c r="K540" s="276">
        <f t="shared" si="41"/>
        <v>0</v>
      </c>
      <c r="L540" s="276">
        <f t="shared" si="42"/>
        <v>0</v>
      </c>
    </row>
    <row r="541" spans="1:12" x14ac:dyDescent="0.25">
      <c r="A541" s="285">
        <v>520</v>
      </c>
      <c r="B541" s="248"/>
      <c r="C541" s="249"/>
      <c r="D541" s="248"/>
      <c r="E541" s="249"/>
      <c r="F541" s="250"/>
      <c r="G541" s="250"/>
      <c r="H541" s="276" t="b">
        <f t="shared" si="43"/>
        <v>1</v>
      </c>
      <c r="I541" s="276" t="b">
        <f t="shared" si="44"/>
        <v>1</v>
      </c>
      <c r="J541" s="276">
        <f t="shared" si="40"/>
        <v>0</v>
      </c>
      <c r="K541" s="276">
        <f t="shared" si="41"/>
        <v>0</v>
      </c>
      <c r="L541" s="276">
        <f t="shared" si="42"/>
        <v>0</v>
      </c>
    </row>
    <row r="542" spans="1:12" x14ac:dyDescent="0.25">
      <c r="A542" s="285">
        <v>521</v>
      </c>
      <c r="B542" s="248"/>
      <c r="C542" s="249"/>
      <c r="D542" s="248"/>
      <c r="E542" s="249"/>
      <c r="F542" s="250"/>
      <c r="G542" s="250"/>
      <c r="H542" s="276" t="b">
        <f t="shared" si="43"/>
        <v>1</v>
      </c>
      <c r="I542" s="276" t="b">
        <f t="shared" si="44"/>
        <v>1</v>
      </c>
      <c r="J542" s="276">
        <f t="shared" si="40"/>
        <v>0</v>
      </c>
      <c r="K542" s="276">
        <f t="shared" si="41"/>
        <v>0</v>
      </c>
      <c r="L542" s="276">
        <f t="shared" si="42"/>
        <v>0</v>
      </c>
    </row>
    <row r="543" spans="1:12" x14ac:dyDescent="0.25">
      <c r="A543" s="285">
        <v>522</v>
      </c>
      <c r="B543" s="248"/>
      <c r="C543" s="249"/>
      <c r="D543" s="248"/>
      <c r="E543" s="249"/>
      <c r="F543" s="250"/>
      <c r="G543" s="250"/>
      <c r="H543" s="276" t="b">
        <f t="shared" si="43"/>
        <v>1</v>
      </c>
      <c r="I543" s="276" t="b">
        <f t="shared" si="44"/>
        <v>1</v>
      </c>
      <c r="J543" s="276">
        <f t="shared" si="40"/>
        <v>0</v>
      </c>
      <c r="K543" s="276">
        <f t="shared" si="41"/>
        <v>0</v>
      </c>
      <c r="L543" s="276">
        <f t="shared" si="42"/>
        <v>0</v>
      </c>
    </row>
    <row r="544" spans="1:12" x14ac:dyDescent="0.25">
      <c r="A544" s="285">
        <v>523</v>
      </c>
      <c r="B544" s="248"/>
      <c r="C544" s="249"/>
      <c r="D544" s="248"/>
      <c r="E544" s="249"/>
      <c r="F544" s="250"/>
      <c r="G544" s="250"/>
      <c r="H544" s="276" t="b">
        <f t="shared" si="43"/>
        <v>1</v>
      </c>
      <c r="I544" s="276" t="b">
        <f t="shared" si="44"/>
        <v>1</v>
      </c>
      <c r="J544" s="276">
        <f t="shared" si="40"/>
        <v>0</v>
      </c>
      <c r="K544" s="276">
        <f t="shared" si="41"/>
        <v>0</v>
      </c>
      <c r="L544" s="276">
        <f t="shared" si="42"/>
        <v>0</v>
      </c>
    </row>
    <row r="545" spans="1:12" x14ac:dyDescent="0.25">
      <c r="A545" s="285">
        <v>524</v>
      </c>
      <c r="B545" s="248"/>
      <c r="C545" s="249"/>
      <c r="D545" s="248"/>
      <c r="E545" s="249"/>
      <c r="F545" s="250"/>
      <c r="G545" s="250"/>
      <c r="H545" s="276" t="b">
        <f t="shared" si="43"/>
        <v>1</v>
      </c>
      <c r="I545" s="276" t="b">
        <f t="shared" si="44"/>
        <v>1</v>
      </c>
      <c r="J545" s="276">
        <f t="shared" si="40"/>
        <v>0</v>
      </c>
      <c r="K545" s="276">
        <f t="shared" si="41"/>
        <v>0</v>
      </c>
      <c r="L545" s="276">
        <f t="shared" si="42"/>
        <v>0</v>
      </c>
    </row>
    <row r="546" spans="1:12" x14ac:dyDescent="0.25">
      <c r="A546" s="285">
        <v>525</v>
      </c>
      <c r="B546" s="248"/>
      <c r="C546" s="249"/>
      <c r="D546" s="248"/>
      <c r="E546" s="249"/>
      <c r="F546" s="250"/>
      <c r="G546" s="250"/>
      <c r="H546" s="276" t="b">
        <f t="shared" si="43"/>
        <v>1</v>
      </c>
      <c r="I546" s="276" t="b">
        <f t="shared" si="44"/>
        <v>1</v>
      </c>
      <c r="J546" s="276">
        <f t="shared" si="40"/>
        <v>0</v>
      </c>
      <c r="K546" s="276">
        <f t="shared" si="41"/>
        <v>0</v>
      </c>
      <c r="L546" s="276">
        <f t="shared" si="42"/>
        <v>0</v>
      </c>
    </row>
    <row r="547" spans="1:12" x14ac:dyDescent="0.25">
      <c r="A547" s="285">
        <v>526</v>
      </c>
      <c r="B547" s="248"/>
      <c r="C547" s="249"/>
      <c r="D547" s="248"/>
      <c r="E547" s="249"/>
      <c r="F547" s="250"/>
      <c r="G547" s="250"/>
      <c r="H547" s="276" t="b">
        <f t="shared" si="43"/>
        <v>1</v>
      </c>
      <c r="I547" s="276" t="b">
        <f t="shared" si="44"/>
        <v>1</v>
      </c>
      <c r="J547" s="276">
        <f t="shared" si="40"/>
        <v>0</v>
      </c>
      <c r="K547" s="276">
        <f t="shared" si="41"/>
        <v>0</v>
      </c>
      <c r="L547" s="276">
        <f t="shared" si="42"/>
        <v>0</v>
      </c>
    </row>
    <row r="548" spans="1:12" x14ac:dyDescent="0.25">
      <c r="A548" s="285">
        <v>527</v>
      </c>
      <c r="B548" s="248"/>
      <c r="C548" s="249"/>
      <c r="D548" s="248"/>
      <c r="E548" s="249"/>
      <c r="F548" s="250"/>
      <c r="G548" s="250"/>
      <c r="H548" s="276" t="b">
        <f t="shared" si="43"/>
        <v>1</v>
      </c>
      <c r="I548" s="276" t="b">
        <f t="shared" si="44"/>
        <v>1</v>
      </c>
      <c r="J548" s="276">
        <f t="shared" si="40"/>
        <v>0</v>
      </c>
      <c r="K548" s="276">
        <f t="shared" si="41"/>
        <v>0</v>
      </c>
      <c r="L548" s="276">
        <f t="shared" si="42"/>
        <v>0</v>
      </c>
    </row>
    <row r="549" spans="1:12" x14ac:dyDescent="0.25">
      <c r="A549" s="285">
        <v>528</v>
      </c>
      <c r="B549" s="248"/>
      <c r="C549" s="249"/>
      <c r="D549" s="248"/>
      <c r="E549" s="249"/>
      <c r="F549" s="250"/>
      <c r="G549" s="250"/>
      <c r="H549" s="276" t="b">
        <f t="shared" si="43"/>
        <v>1</v>
      </c>
      <c r="I549" s="276" t="b">
        <f t="shared" si="44"/>
        <v>1</v>
      </c>
      <c r="J549" s="276">
        <f t="shared" si="40"/>
        <v>0</v>
      </c>
      <c r="K549" s="276">
        <f t="shared" si="41"/>
        <v>0</v>
      </c>
      <c r="L549" s="276">
        <f t="shared" si="42"/>
        <v>0</v>
      </c>
    </row>
    <row r="550" spans="1:12" x14ac:dyDescent="0.25">
      <c r="A550" s="285">
        <v>529</v>
      </c>
      <c r="B550" s="248"/>
      <c r="C550" s="249"/>
      <c r="D550" s="248"/>
      <c r="E550" s="249"/>
      <c r="F550" s="250"/>
      <c r="G550" s="250"/>
      <c r="H550" s="276" t="b">
        <f t="shared" si="43"/>
        <v>1</v>
      </c>
      <c r="I550" s="276" t="b">
        <f t="shared" si="44"/>
        <v>1</v>
      </c>
      <c r="J550" s="276">
        <f t="shared" si="40"/>
        <v>0</v>
      </c>
      <c r="K550" s="276">
        <f t="shared" si="41"/>
        <v>0</v>
      </c>
      <c r="L550" s="276">
        <f t="shared" si="42"/>
        <v>0</v>
      </c>
    </row>
    <row r="551" spans="1:12" x14ac:dyDescent="0.25">
      <c r="A551" s="285">
        <v>530</v>
      </c>
      <c r="B551" s="248"/>
      <c r="C551" s="249"/>
      <c r="D551" s="248"/>
      <c r="E551" s="249"/>
      <c r="F551" s="250"/>
      <c r="G551" s="250"/>
      <c r="H551" s="276" t="b">
        <f t="shared" si="43"/>
        <v>1</v>
      </c>
      <c r="I551" s="276" t="b">
        <f t="shared" si="44"/>
        <v>1</v>
      </c>
      <c r="J551" s="276">
        <f t="shared" si="40"/>
        <v>0</v>
      </c>
      <c r="K551" s="276">
        <f t="shared" si="41"/>
        <v>0</v>
      </c>
      <c r="L551" s="276">
        <f t="shared" si="42"/>
        <v>0</v>
      </c>
    </row>
    <row r="552" spans="1:12" x14ac:dyDescent="0.25">
      <c r="A552" s="285">
        <v>531</v>
      </c>
      <c r="B552" s="248"/>
      <c r="C552" s="249"/>
      <c r="D552" s="248"/>
      <c r="E552" s="249"/>
      <c r="F552" s="250"/>
      <c r="G552" s="250"/>
      <c r="H552" s="276" t="b">
        <f t="shared" si="43"/>
        <v>1</v>
      </c>
      <c r="I552" s="276" t="b">
        <f t="shared" si="44"/>
        <v>1</v>
      </c>
      <c r="J552" s="276">
        <f t="shared" si="40"/>
        <v>0</v>
      </c>
      <c r="K552" s="276">
        <f t="shared" si="41"/>
        <v>0</v>
      </c>
      <c r="L552" s="276">
        <f t="shared" si="42"/>
        <v>0</v>
      </c>
    </row>
    <row r="553" spans="1:12" x14ac:dyDescent="0.25">
      <c r="A553" s="285">
        <v>532</v>
      </c>
      <c r="B553" s="248"/>
      <c r="C553" s="249"/>
      <c r="D553" s="248"/>
      <c r="E553" s="249"/>
      <c r="F553" s="250"/>
      <c r="G553" s="250"/>
      <c r="H553" s="276" t="b">
        <f t="shared" si="43"/>
        <v>1</v>
      </c>
      <c r="I553" s="276" t="b">
        <f t="shared" si="44"/>
        <v>1</v>
      </c>
      <c r="J553" s="276">
        <f t="shared" si="40"/>
        <v>0</v>
      </c>
      <c r="K553" s="276">
        <f t="shared" si="41"/>
        <v>0</v>
      </c>
      <c r="L553" s="276">
        <f t="shared" si="42"/>
        <v>0</v>
      </c>
    </row>
    <row r="554" spans="1:12" x14ac:dyDescent="0.25">
      <c r="A554" s="285">
        <v>533</v>
      </c>
      <c r="B554" s="248"/>
      <c r="C554" s="249"/>
      <c r="D554" s="248"/>
      <c r="E554" s="249"/>
      <c r="F554" s="250"/>
      <c r="G554" s="250"/>
      <c r="H554" s="276" t="b">
        <f t="shared" si="43"/>
        <v>1</v>
      </c>
      <c r="I554" s="276" t="b">
        <f t="shared" si="44"/>
        <v>1</v>
      </c>
      <c r="J554" s="276">
        <f t="shared" si="40"/>
        <v>0</v>
      </c>
      <c r="K554" s="276">
        <f t="shared" si="41"/>
        <v>0</v>
      </c>
      <c r="L554" s="276">
        <f t="shared" si="42"/>
        <v>0</v>
      </c>
    </row>
    <row r="555" spans="1:12" x14ac:dyDescent="0.25">
      <c r="A555" s="285">
        <v>534</v>
      </c>
      <c r="B555" s="248"/>
      <c r="C555" s="249"/>
      <c r="D555" s="248"/>
      <c r="E555" s="249"/>
      <c r="F555" s="250"/>
      <c r="G555" s="250"/>
      <c r="H555" s="276" t="b">
        <f t="shared" si="43"/>
        <v>1</v>
      </c>
      <c r="I555" s="276" t="b">
        <f t="shared" si="44"/>
        <v>1</v>
      </c>
      <c r="J555" s="276">
        <f t="shared" si="40"/>
        <v>0</v>
      </c>
      <c r="K555" s="276">
        <f t="shared" si="41"/>
        <v>0</v>
      </c>
      <c r="L555" s="276">
        <f t="shared" si="42"/>
        <v>0</v>
      </c>
    </row>
    <row r="556" spans="1:12" x14ac:dyDescent="0.25">
      <c r="A556" s="285">
        <v>535</v>
      </c>
      <c r="B556" s="248"/>
      <c r="C556" s="249"/>
      <c r="D556" s="248"/>
      <c r="E556" s="249"/>
      <c r="F556" s="250"/>
      <c r="G556" s="250"/>
      <c r="H556" s="276" t="b">
        <f t="shared" si="43"/>
        <v>1</v>
      </c>
      <c r="I556" s="276" t="b">
        <f t="shared" si="44"/>
        <v>1</v>
      </c>
      <c r="J556" s="276">
        <f t="shared" si="40"/>
        <v>0</v>
      </c>
      <c r="K556" s="276">
        <f t="shared" si="41"/>
        <v>0</v>
      </c>
      <c r="L556" s="276">
        <f t="shared" si="42"/>
        <v>0</v>
      </c>
    </row>
    <row r="557" spans="1:12" x14ac:dyDescent="0.25">
      <c r="A557" s="285">
        <v>536</v>
      </c>
      <c r="B557" s="248"/>
      <c r="C557" s="249"/>
      <c r="D557" s="248"/>
      <c r="E557" s="249"/>
      <c r="F557" s="250"/>
      <c r="G557" s="250"/>
      <c r="H557" s="276" t="b">
        <f t="shared" si="43"/>
        <v>1</v>
      </c>
      <c r="I557" s="276" t="b">
        <f t="shared" si="44"/>
        <v>1</v>
      </c>
      <c r="J557" s="276">
        <f t="shared" si="40"/>
        <v>0</v>
      </c>
      <c r="K557" s="276">
        <f t="shared" si="41"/>
        <v>0</v>
      </c>
      <c r="L557" s="276">
        <f t="shared" si="42"/>
        <v>0</v>
      </c>
    </row>
    <row r="558" spans="1:12" x14ac:dyDescent="0.25">
      <c r="A558" s="285">
        <v>537</v>
      </c>
      <c r="B558" s="248"/>
      <c r="C558" s="249"/>
      <c r="D558" s="248"/>
      <c r="E558" s="249"/>
      <c r="F558" s="250"/>
      <c r="G558" s="250"/>
      <c r="H558" s="276" t="b">
        <f t="shared" si="43"/>
        <v>1</v>
      </c>
      <c r="I558" s="276" t="b">
        <f t="shared" si="44"/>
        <v>1</v>
      </c>
      <c r="J558" s="276">
        <f t="shared" si="40"/>
        <v>0</v>
      </c>
      <c r="K558" s="276">
        <f t="shared" si="41"/>
        <v>0</v>
      </c>
      <c r="L558" s="276">
        <f t="shared" si="42"/>
        <v>0</v>
      </c>
    </row>
    <row r="559" spans="1:12" x14ac:dyDescent="0.25">
      <c r="A559" s="285">
        <v>538</v>
      </c>
      <c r="B559" s="248"/>
      <c r="C559" s="249"/>
      <c r="D559" s="248"/>
      <c r="E559" s="249"/>
      <c r="F559" s="250"/>
      <c r="G559" s="250"/>
      <c r="H559" s="276" t="b">
        <f t="shared" si="43"/>
        <v>1</v>
      </c>
      <c r="I559" s="276" t="b">
        <f t="shared" si="44"/>
        <v>1</v>
      </c>
      <c r="J559" s="276">
        <f t="shared" si="40"/>
        <v>0</v>
      </c>
      <c r="K559" s="276">
        <f t="shared" si="41"/>
        <v>0</v>
      </c>
      <c r="L559" s="276">
        <f t="shared" si="42"/>
        <v>0</v>
      </c>
    </row>
    <row r="560" spans="1:12" x14ac:dyDescent="0.25">
      <c r="A560" s="285">
        <v>539</v>
      </c>
      <c r="B560" s="248"/>
      <c r="C560" s="249"/>
      <c r="D560" s="248"/>
      <c r="E560" s="249"/>
      <c r="F560" s="250"/>
      <c r="G560" s="250"/>
      <c r="H560" s="276" t="b">
        <f t="shared" si="43"/>
        <v>1</v>
      </c>
      <c r="I560" s="276" t="b">
        <f t="shared" si="44"/>
        <v>1</v>
      </c>
      <c r="J560" s="276">
        <f t="shared" si="40"/>
        <v>0</v>
      </c>
      <c r="K560" s="276">
        <f t="shared" si="41"/>
        <v>0</v>
      </c>
      <c r="L560" s="276">
        <f t="shared" si="42"/>
        <v>0</v>
      </c>
    </row>
    <row r="561" spans="1:12" x14ac:dyDescent="0.25">
      <c r="A561" s="285">
        <v>540</v>
      </c>
      <c r="B561" s="248"/>
      <c r="C561" s="249"/>
      <c r="D561" s="248"/>
      <c r="E561" s="249"/>
      <c r="F561" s="250"/>
      <c r="G561" s="250"/>
      <c r="H561" s="276" t="b">
        <f t="shared" si="43"/>
        <v>1</v>
      </c>
      <c r="I561" s="276" t="b">
        <f t="shared" si="44"/>
        <v>1</v>
      </c>
      <c r="J561" s="276">
        <f t="shared" si="40"/>
        <v>0</v>
      </c>
      <c r="K561" s="276">
        <f t="shared" si="41"/>
        <v>0</v>
      </c>
      <c r="L561" s="276">
        <f t="shared" si="42"/>
        <v>0</v>
      </c>
    </row>
    <row r="562" spans="1:12" x14ac:dyDescent="0.25">
      <c r="A562" s="285">
        <v>541</v>
      </c>
      <c r="B562" s="248"/>
      <c r="C562" s="249"/>
      <c r="D562" s="248"/>
      <c r="E562" s="249"/>
      <c r="F562" s="250"/>
      <c r="G562" s="250"/>
      <c r="H562" s="276" t="b">
        <f t="shared" si="43"/>
        <v>1</v>
      </c>
      <c r="I562" s="276" t="b">
        <f t="shared" si="44"/>
        <v>1</v>
      </c>
      <c r="J562" s="276">
        <f t="shared" si="40"/>
        <v>0</v>
      </c>
      <c r="K562" s="276">
        <f t="shared" si="41"/>
        <v>0</v>
      </c>
      <c r="L562" s="276">
        <f t="shared" si="42"/>
        <v>0</v>
      </c>
    </row>
    <row r="563" spans="1:12" x14ac:dyDescent="0.25">
      <c r="A563" s="285">
        <v>542</v>
      </c>
      <c r="B563" s="248"/>
      <c r="C563" s="249"/>
      <c r="D563" s="248"/>
      <c r="E563" s="249"/>
      <c r="F563" s="250"/>
      <c r="G563" s="250"/>
      <c r="H563" s="276" t="b">
        <f t="shared" si="43"/>
        <v>1</v>
      </c>
      <c r="I563" s="276" t="b">
        <f t="shared" si="44"/>
        <v>1</v>
      </c>
      <c r="J563" s="276">
        <f t="shared" si="40"/>
        <v>0</v>
      </c>
      <c r="K563" s="276">
        <f t="shared" si="41"/>
        <v>0</v>
      </c>
      <c r="L563" s="276">
        <f t="shared" si="42"/>
        <v>0</v>
      </c>
    </row>
    <row r="564" spans="1:12" x14ac:dyDescent="0.25">
      <c r="A564" s="285">
        <v>543</v>
      </c>
      <c r="B564" s="248"/>
      <c r="C564" s="249"/>
      <c r="D564" s="248"/>
      <c r="E564" s="249"/>
      <c r="F564" s="250"/>
      <c r="G564" s="250"/>
      <c r="H564" s="276" t="b">
        <f t="shared" si="43"/>
        <v>1</v>
      </c>
      <c r="I564" s="276" t="b">
        <f t="shared" si="44"/>
        <v>1</v>
      </c>
      <c r="J564" s="276">
        <f t="shared" si="40"/>
        <v>0</v>
      </c>
      <c r="K564" s="276">
        <f t="shared" si="41"/>
        <v>0</v>
      </c>
      <c r="L564" s="276">
        <f t="shared" si="42"/>
        <v>0</v>
      </c>
    </row>
    <row r="565" spans="1:12" x14ac:dyDescent="0.25">
      <c r="A565" s="285">
        <v>544</v>
      </c>
      <c r="B565" s="248"/>
      <c r="C565" s="249"/>
      <c r="D565" s="248"/>
      <c r="E565" s="249"/>
      <c r="F565" s="250"/>
      <c r="G565" s="250"/>
      <c r="H565" s="276" t="b">
        <f t="shared" si="43"/>
        <v>1</v>
      </c>
      <c r="I565" s="276" t="b">
        <f t="shared" si="44"/>
        <v>1</v>
      </c>
      <c r="J565" s="276">
        <f t="shared" si="40"/>
        <v>0</v>
      </c>
      <c r="K565" s="276">
        <f t="shared" si="41"/>
        <v>0</v>
      </c>
      <c r="L565" s="276">
        <f t="shared" si="42"/>
        <v>0</v>
      </c>
    </row>
    <row r="566" spans="1:12" x14ac:dyDescent="0.25">
      <c r="A566" s="285">
        <v>545</v>
      </c>
      <c r="B566" s="248"/>
      <c r="C566" s="249"/>
      <c r="D566" s="248"/>
      <c r="E566" s="249"/>
      <c r="F566" s="250"/>
      <c r="G566" s="250"/>
      <c r="H566" s="276" t="b">
        <f t="shared" si="43"/>
        <v>1</v>
      </c>
      <c r="I566" s="276" t="b">
        <f t="shared" si="44"/>
        <v>1</v>
      </c>
      <c r="J566" s="276">
        <f t="shared" si="40"/>
        <v>0</v>
      </c>
      <c r="K566" s="276">
        <f t="shared" si="41"/>
        <v>0</v>
      </c>
      <c r="L566" s="276">
        <f t="shared" si="42"/>
        <v>0</v>
      </c>
    </row>
    <row r="567" spans="1:12" x14ac:dyDescent="0.25">
      <c r="A567" s="285">
        <v>546</v>
      </c>
      <c r="B567" s="248"/>
      <c r="C567" s="249"/>
      <c r="D567" s="248"/>
      <c r="E567" s="249"/>
      <c r="F567" s="250"/>
      <c r="G567" s="250"/>
      <c r="H567" s="276" t="b">
        <f t="shared" si="43"/>
        <v>1</v>
      </c>
      <c r="I567" s="276" t="b">
        <f t="shared" si="44"/>
        <v>1</v>
      </c>
      <c r="J567" s="276">
        <f t="shared" si="40"/>
        <v>0</v>
      </c>
      <c r="K567" s="276">
        <f t="shared" si="41"/>
        <v>0</v>
      </c>
      <c r="L567" s="276">
        <f t="shared" si="42"/>
        <v>0</v>
      </c>
    </row>
    <row r="568" spans="1:12" x14ac:dyDescent="0.25">
      <c r="A568" s="285">
        <v>547</v>
      </c>
      <c r="B568" s="248"/>
      <c r="C568" s="249"/>
      <c r="D568" s="248"/>
      <c r="E568" s="249"/>
      <c r="F568" s="250"/>
      <c r="G568" s="250"/>
      <c r="H568" s="276" t="b">
        <f t="shared" si="43"/>
        <v>1</v>
      </c>
      <c r="I568" s="276" t="b">
        <f t="shared" si="44"/>
        <v>1</v>
      </c>
      <c r="J568" s="276">
        <f t="shared" si="40"/>
        <v>0</v>
      </c>
      <c r="K568" s="276">
        <f t="shared" si="41"/>
        <v>0</v>
      </c>
      <c r="L568" s="276">
        <f t="shared" si="42"/>
        <v>0</v>
      </c>
    </row>
    <row r="569" spans="1:12" x14ac:dyDescent="0.25">
      <c r="A569" s="285">
        <v>548</v>
      </c>
      <c r="B569" s="248"/>
      <c r="C569" s="249"/>
      <c r="D569" s="248"/>
      <c r="E569" s="249"/>
      <c r="F569" s="250"/>
      <c r="G569" s="250"/>
      <c r="H569" s="276" t="b">
        <f t="shared" si="43"/>
        <v>1</v>
      </c>
      <c r="I569" s="276" t="b">
        <f t="shared" si="44"/>
        <v>1</v>
      </c>
      <c r="J569" s="276">
        <f t="shared" si="40"/>
        <v>0</v>
      </c>
      <c r="K569" s="276">
        <f t="shared" si="41"/>
        <v>0</v>
      </c>
      <c r="L569" s="276">
        <f t="shared" si="42"/>
        <v>0</v>
      </c>
    </row>
    <row r="570" spans="1:12" x14ac:dyDescent="0.25">
      <c r="A570" s="285">
        <v>549</v>
      </c>
      <c r="B570" s="248"/>
      <c r="C570" s="249"/>
      <c r="D570" s="248"/>
      <c r="E570" s="249"/>
      <c r="F570" s="250"/>
      <c r="G570" s="250"/>
      <c r="H570" s="276" t="b">
        <f t="shared" si="43"/>
        <v>1</v>
      </c>
      <c r="I570" s="276" t="b">
        <f t="shared" si="44"/>
        <v>1</v>
      </c>
      <c r="J570" s="276">
        <f t="shared" si="40"/>
        <v>0</v>
      </c>
      <c r="K570" s="276">
        <f t="shared" si="41"/>
        <v>0</v>
      </c>
      <c r="L570" s="276">
        <f t="shared" si="42"/>
        <v>0</v>
      </c>
    </row>
    <row r="571" spans="1:12" x14ac:dyDescent="0.25">
      <c r="A571" s="285">
        <v>550</v>
      </c>
      <c r="B571" s="248"/>
      <c r="C571" s="249"/>
      <c r="D571" s="248"/>
      <c r="E571" s="249"/>
      <c r="F571" s="250"/>
      <c r="G571" s="250"/>
      <c r="H571" s="276" t="b">
        <f t="shared" si="43"/>
        <v>1</v>
      </c>
      <c r="I571" s="276" t="b">
        <f t="shared" si="44"/>
        <v>1</v>
      </c>
      <c r="J571" s="276">
        <f t="shared" si="40"/>
        <v>0</v>
      </c>
      <c r="K571" s="276">
        <f t="shared" si="41"/>
        <v>0</v>
      </c>
      <c r="L571" s="276">
        <f t="shared" si="42"/>
        <v>0</v>
      </c>
    </row>
    <row r="572" spans="1:12" x14ac:dyDescent="0.25">
      <c r="A572" s="285">
        <v>551</v>
      </c>
      <c r="B572" s="248"/>
      <c r="C572" s="249"/>
      <c r="D572" s="248"/>
      <c r="E572" s="249"/>
      <c r="F572" s="250"/>
      <c r="G572" s="250"/>
      <c r="H572" s="276" t="b">
        <f t="shared" si="43"/>
        <v>1</v>
      </c>
      <c r="I572" s="276" t="b">
        <f t="shared" si="44"/>
        <v>1</v>
      </c>
      <c r="J572" s="276">
        <f t="shared" si="40"/>
        <v>0</v>
      </c>
      <c r="K572" s="276">
        <f t="shared" si="41"/>
        <v>0</v>
      </c>
      <c r="L572" s="276">
        <f t="shared" si="42"/>
        <v>0</v>
      </c>
    </row>
    <row r="573" spans="1:12" x14ac:dyDescent="0.25">
      <c r="A573" s="285">
        <v>552</v>
      </c>
      <c r="B573" s="248"/>
      <c r="C573" s="249"/>
      <c r="D573" s="248"/>
      <c r="E573" s="249"/>
      <c r="F573" s="250"/>
      <c r="G573" s="250"/>
      <c r="H573" s="276" t="b">
        <f t="shared" si="43"/>
        <v>1</v>
      </c>
      <c r="I573" s="276" t="b">
        <f t="shared" si="44"/>
        <v>1</v>
      </c>
      <c r="J573" s="276">
        <f t="shared" si="40"/>
        <v>0</v>
      </c>
      <c r="K573" s="276">
        <f t="shared" si="41"/>
        <v>0</v>
      </c>
      <c r="L573" s="276">
        <f t="shared" si="42"/>
        <v>0</v>
      </c>
    </row>
    <row r="574" spans="1:12" x14ac:dyDescent="0.25">
      <c r="A574" s="285">
        <v>553</v>
      </c>
      <c r="B574" s="248"/>
      <c r="C574" s="249"/>
      <c r="D574" s="248"/>
      <c r="E574" s="249"/>
      <c r="F574" s="250"/>
      <c r="G574" s="250"/>
      <c r="H574" s="276" t="b">
        <f t="shared" si="43"/>
        <v>1</v>
      </c>
      <c r="I574" s="276" t="b">
        <f t="shared" si="44"/>
        <v>1</v>
      </c>
      <c r="J574" s="276">
        <f t="shared" si="40"/>
        <v>0</v>
      </c>
      <c r="K574" s="276">
        <f t="shared" si="41"/>
        <v>0</v>
      </c>
      <c r="L574" s="276">
        <f t="shared" si="42"/>
        <v>0</v>
      </c>
    </row>
    <row r="575" spans="1:12" x14ac:dyDescent="0.25">
      <c r="A575" s="285">
        <v>554</v>
      </c>
      <c r="B575" s="248"/>
      <c r="C575" s="249"/>
      <c r="D575" s="248"/>
      <c r="E575" s="249"/>
      <c r="F575" s="250"/>
      <c r="G575" s="250"/>
      <c r="H575" s="276" t="b">
        <f t="shared" si="43"/>
        <v>1</v>
      </c>
      <c r="I575" s="276" t="b">
        <f t="shared" si="44"/>
        <v>1</v>
      </c>
      <c r="J575" s="276">
        <f t="shared" si="40"/>
        <v>0</v>
      </c>
      <c r="K575" s="276">
        <f t="shared" si="41"/>
        <v>0</v>
      </c>
      <c r="L575" s="276">
        <f t="shared" si="42"/>
        <v>0</v>
      </c>
    </row>
    <row r="576" spans="1:12" x14ac:dyDescent="0.25">
      <c r="A576" s="285">
        <v>555</v>
      </c>
      <c r="B576" s="248"/>
      <c r="C576" s="249"/>
      <c r="D576" s="248"/>
      <c r="E576" s="249"/>
      <c r="F576" s="250"/>
      <c r="G576" s="250"/>
      <c r="H576" s="276" t="b">
        <f t="shared" si="43"/>
        <v>1</v>
      </c>
      <c r="I576" s="276" t="b">
        <f t="shared" si="44"/>
        <v>1</v>
      </c>
      <c r="J576" s="276">
        <f t="shared" si="40"/>
        <v>0</v>
      </c>
      <c r="K576" s="276">
        <f t="shared" si="41"/>
        <v>0</v>
      </c>
      <c r="L576" s="276">
        <f t="shared" si="42"/>
        <v>0</v>
      </c>
    </row>
    <row r="577" spans="1:12" x14ac:dyDescent="0.25">
      <c r="A577" s="285">
        <v>556</v>
      </c>
      <c r="B577" s="248"/>
      <c r="C577" s="249"/>
      <c r="D577" s="248"/>
      <c r="E577" s="249"/>
      <c r="F577" s="250"/>
      <c r="G577" s="250"/>
      <c r="H577" s="276" t="b">
        <f t="shared" si="43"/>
        <v>1</v>
      </c>
      <c r="I577" s="276" t="b">
        <f t="shared" si="44"/>
        <v>1</v>
      </c>
      <c r="J577" s="276">
        <f t="shared" si="40"/>
        <v>0</v>
      </c>
      <c r="K577" s="276">
        <f t="shared" si="41"/>
        <v>0</v>
      </c>
      <c r="L577" s="276">
        <f t="shared" si="42"/>
        <v>0</v>
      </c>
    </row>
    <row r="578" spans="1:12" x14ac:dyDescent="0.25">
      <c r="A578" s="285">
        <v>557</v>
      </c>
      <c r="B578" s="248"/>
      <c r="C578" s="249"/>
      <c r="D578" s="248"/>
      <c r="E578" s="249"/>
      <c r="F578" s="250"/>
      <c r="G578" s="250"/>
      <c r="H578" s="276" t="b">
        <f t="shared" si="43"/>
        <v>1</v>
      </c>
      <c r="I578" s="276" t="b">
        <f t="shared" si="44"/>
        <v>1</v>
      </c>
      <c r="J578" s="276">
        <f t="shared" si="40"/>
        <v>0</v>
      </c>
      <c r="K578" s="276">
        <f t="shared" si="41"/>
        <v>0</v>
      </c>
      <c r="L578" s="276">
        <f t="shared" si="42"/>
        <v>0</v>
      </c>
    </row>
    <row r="579" spans="1:12" x14ac:dyDescent="0.25">
      <c r="A579" s="285">
        <v>558</v>
      </c>
      <c r="B579" s="248"/>
      <c r="C579" s="249"/>
      <c r="D579" s="248"/>
      <c r="E579" s="249"/>
      <c r="F579" s="250"/>
      <c r="G579" s="250"/>
      <c r="H579" s="276" t="b">
        <f t="shared" si="43"/>
        <v>1</v>
      </c>
      <c r="I579" s="276" t="b">
        <f t="shared" si="44"/>
        <v>1</v>
      </c>
      <c r="J579" s="276">
        <f t="shared" si="40"/>
        <v>0</v>
      </c>
      <c r="K579" s="276">
        <f t="shared" si="41"/>
        <v>0</v>
      </c>
      <c r="L579" s="276">
        <f t="shared" si="42"/>
        <v>0</v>
      </c>
    </row>
    <row r="580" spans="1:12" x14ac:dyDescent="0.25">
      <c r="A580" s="285">
        <v>559</v>
      </c>
      <c r="B580" s="248"/>
      <c r="C580" s="249"/>
      <c r="D580" s="248"/>
      <c r="E580" s="249"/>
      <c r="F580" s="250"/>
      <c r="G580" s="250"/>
      <c r="H580" s="276" t="b">
        <f t="shared" si="43"/>
        <v>1</v>
      </c>
      <c r="I580" s="276" t="b">
        <f t="shared" si="44"/>
        <v>1</v>
      </c>
      <c r="J580" s="276">
        <f t="shared" si="40"/>
        <v>0</v>
      </c>
      <c r="K580" s="276">
        <f t="shared" si="41"/>
        <v>0</v>
      </c>
      <c r="L580" s="276">
        <f t="shared" si="42"/>
        <v>0</v>
      </c>
    </row>
    <row r="581" spans="1:12" x14ac:dyDescent="0.25">
      <c r="A581" s="285">
        <v>560</v>
      </c>
      <c r="B581" s="248"/>
      <c r="C581" s="249"/>
      <c r="D581" s="248"/>
      <c r="E581" s="249"/>
      <c r="F581" s="250"/>
      <c r="G581" s="250"/>
      <c r="H581" s="276" t="b">
        <f t="shared" si="43"/>
        <v>1</v>
      </c>
      <c r="I581" s="276" t="b">
        <f t="shared" si="44"/>
        <v>1</v>
      </c>
      <c r="J581" s="276">
        <f t="shared" si="40"/>
        <v>0</v>
      </c>
      <c r="K581" s="276">
        <f t="shared" si="41"/>
        <v>0</v>
      </c>
      <c r="L581" s="276">
        <f t="shared" si="42"/>
        <v>0</v>
      </c>
    </row>
    <row r="582" spans="1:12" x14ac:dyDescent="0.25">
      <c r="A582" s="285">
        <v>561</v>
      </c>
      <c r="B582" s="248"/>
      <c r="C582" s="249"/>
      <c r="D582" s="248"/>
      <c r="E582" s="249"/>
      <c r="F582" s="250"/>
      <c r="G582" s="250"/>
      <c r="H582" s="276" t="b">
        <f t="shared" si="43"/>
        <v>1</v>
      </c>
      <c r="I582" s="276" t="b">
        <f t="shared" si="44"/>
        <v>1</v>
      </c>
      <c r="J582" s="276">
        <f t="shared" si="40"/>
        <v>0</v>
      </c>
      <c r="K582" s="276">
        <f t="shared" si="41"/>
        <v>0</v>
      </c>
      <c r="L582" s="276">
        <f t="shared" si="42"/>
        <v>0</v>
      </c>
    </row>
    <row r="583" spans="1:12" x14ac:dyDescent="0.25">
      <c r="A583" s="285">
        <v>562</v>
      </c>
      <c r="B583" s="248"/>
      <c r="C583" s="249"/>
      <c r="D583" s="248"/>
      <c r="E583" s="249"/>
      <c r="F583" s="250"/>
      <c r="G583" s="250"/>
      <c r="H583" s="276" t="b">
        <f t="shared" si="43"/>
        <v>1</v>
      </c>
      <c r="I583" s="276" t="b">
        <f t="shared" si="44"/>
        <v>1</v>
      </c>
      <c r="J583" s="276">
        <f t="shared" si="40"/>
        <v>0</v>
      </c>
      <c r="K583" s="276">
        <f t="shared" si="41"/>
        <v>0</v>
      </c>
      <c r="L583" s="276">
        <f t="shared" si="42"/>
        <v>0</v>
      </c>
    </row>
    <row r="584" spans="1:12" x14ac:dyDescent="0.25">
      <c r="A584" s="285">
        <v>563</v>
      </c>
      <c r="B584" s="248"/>
      <c r="C584" s="249"/>
      <c r="D584" s="248"/>
      <c r="E584" s="249"/>
      <c r="F584" s="250"/>
      <c r="G584" s="250"/>
      <c r="H584" s="276" t="b">
        <f t="shared" si="43"/>
        <v>1</v>
      </c>
      <c r="I584" s="276" t="b">
        <f t="shared" si="44"/>
        <v>1</v>
      </c>
      <c r="J584" s="276">
        <f t="shared" si="40"/>
        <v>0</v>
      </c>
      <c r="K584" s="276">
        <f t="shared" si="41"/>
        <v>0</v>
      </c>
      <c r="L584" s="276">
        <f t="shared" si="42"/>
        <v>0</v>
      </c>
    </row>
    <row r="585" spans="1:12" x14ac:dyDescent="0.25">
      <c r="A585" s="285">
        <v>564</v>
      </c>
      <c r="B585" s="248"/>
      <c r="C585" s="249"/>
      <c r="D585" s="248"/>
      <c r="E585" s="249"/>
      <c r="F585" s="250"/>
      <c r="G585" s="250"/>
      <c r="H585" s="276" t="b">
        <f t="shared" si="43"/>
        <v>1</v>
      </c>
      <c r="I585" s="276" t="b">
        <f t="shared" si="44"/>
        <v>1</v>
      </c>
      <c r="J585" s="276">
        <f t="shared" si="40"/>
        <v>0</v>
      </c>
      <c r="K585" s="276">
        <f t="shared" si="41"/>
        <v>0</v>
      </c>
      <c r="L585" s="276">
        <f t="shared" si="42"/>
        <v>0</v>
      </c>
    </row>
    <row r="586" spans="1:12" x14ac:dyDescent="0.25">
      <c r="A586" s="285">
        <v>565</v>
      </c>
      <c r="B586" s="248"/>
      <c r="C586" s="249"/>
      <c r="D586" s="248"/>
      <c r="E586" s="249"/>
      <c r="F586" s="250"/>
      <c r="G586" s="250"/>
      <c r="H586" s="276" t="b">
        <f t="shared" si="43"/>
        <v>1</v>
      </c>
      <c r="I586" s="276" t="b">
        <f t="shared" si="44"/>
        <v>1</v>
      </c>
      <c r="J586" s="276">
        <f t="shared" si="40"/>
        <v>0</v>
      </c>
      <c r="K586" s="276">
        <f t="shared" si="41"/>
        <v>0</v>
      </c>
      <c r="L586" s="276">
        <f t="shared" si="42"/>
        <v>0</v>
      </c>
    </row>
    <row r="587" spans="1:12" x14ac:dyDescent="0.25">
      <c r="A587" s="285">
        <v>566</v>
      </c>
      <c r="B587" s="248"/>
      <c r="C587" s="249"/>
      <c r="D587" s="248"/>
      <c r="E587" s="249"/>
      <c r="F587" s="250"/>
      <c r="G587" s="250"/>
      <c r="H587" s="276" t="b">
        <f t="shared" si="43"/>
        <v>1</v>
      </c>
      <c r="I587" s="276" t="b">
        <f t="shared" si="44"/>
        <v>1</v>
      </c>
      <c r="J587" s="276">
        <f t="shared" si="40"/>
        <v>0</v>
      </c>
      <c r="K587" s="276">
        <f t="shared" si="41"/>
        <v>0</v>
      </c>
      <c r="L587" s="276">
        <f t="shared" si="42"/>
        <v>0</v>
      </c>
    </row>
    <row r="588" spans="1:12" x14ac:dyDescent="0.25">
      <c r="A588" s="285">
        <v>567</v>
      </c>
      <c r="B588" s="248"/>
      <c r="C588" s="249"/>
      <c r="D588" s="248"/>
      <c r="E588" s="249"/>
      <c r="F588" s="250"/>
      <c r="G588" s="250"/>
      <c r="H588" s="276" t="b">
        <f t="shared" si="43"/>
        <v>1</v>
      </c>
      <c r="I588" s="276" t="b">
        <f t="shared" si="44"/>
        <v>1</v>
      </c>
      <c r="J588" s="276">
        <f t="shared" si="40"/>
        <v>0</v>
      </c>
      <c r="K588" s="276">
        <f t="shared" si="41"/>
        <v>0</v>
      </c>
      <c r="L588" s="276">
        <f t="shared" si="42"/>
        <v>0</v>
      </c>
    </row>
    <row r="589" spans="1:12" x14ac:dyDescent="0.25">
      <c r="A589" s="285">
        <v>568</v>
      </c>
      <c r="B589" s="248"/>
      <c r="C589" s="249"/>
      <c r="D589" s="248"/>
      <c r="E589" s="249"/>
      <c r="F589" s="250"/>
      <c r="G589" s="250"/>
      <c r="H589" s="276" t="b">
        <f t="shared" si="43"/>
        <v>1</v>
      </c>
      <c r="I589" s="276" t="b">
        <f t="shared" si="44"/>
        <v>1</v>
      </c>
      <c r="J589" s="276">
        <f t="shared" si="40"/>
        <v>0</v>
      </c>
      <c r="K589" s="276">
        <f t="shared" si="41"/>
        <v>0</v>
      </c>
      <c r="L589" s="276">
        <f t="shared" si="42"/>
        <v>0</v>
      </c>
    </row>
    <row r="590" spans="1:12" x14ac:dyDescent="0.25">
      <c r="A590" s="285">
        <v>569</v>
      </c>
      <c r="B590" s="248"/>
      <c r="C590" s="249"/>
      <c r="D590" s="248"/>
      <c r="E590" s="249"/>
      <c r="F590" s="250"/>
      <c r="G590" s="250"/>
      <c r="H590" s="276" t="b">
        <f t="shared" si="43"/>
        <v>1</v>
      </c>
      <c r="I590" s="276" t="b">
        <f t="shared" si="44"/>
        <v>1</v>
      </c>
      <c r="J590" s="276">
        <f t="shared" si="40"/>
        <v>0</v>
      </c>
      <c r="K590" s="276">
        <f t="shared" si="41"/>
        <v>0</v>
      </c>
      <c r="L590" s="276">
        <f t="shared" si="42"/>
        <v>0</v>
      </c>
    </row>
    <row r="591" spans="1:12" x14ac:dyDescent="0.25">
      <c r="A591" s="285">
        <v>570</v>
      </c>
      <c r="B591" s="248"/>
      <c r="C591" s="249"/>
      <c r="D591" s="248"/>
      <c r="E591" s="249"/>
      <c r="F591" s="250"/>
      <c r="G591" s="250"/>
      <c r="H591" s="276" t="b">
        <f t="shared" si="43"/>
        <v>1</v>
      </c>
      <c r="I591" s="276" t="b">
        <f t="shared" si="44"/>
        <v>1</v>
      </c>
      <c r="J591" s="276">
        <f t="shared" si="40"/>
        <v>0</v>
      </c>
      <c r="K591" s="276">
        <f t="shared" si="41"/>
        <v>0</v>
      </c>
      <c r="L591" s="276">
        <f t="shared" si="42"/>
        <v>0</v>
      </c>
    </row>
    <row r="592" spans="1:12" x14ac:dyDescent="0.25">
      <c r="A592" s="285">
        <v>571</v>
      </c>
      <c r="B592" s="248"/>
      <c r="C592" s="249"/>
      <c r="D592" s="248"/>
      <c r="E592" s="249"/>
      <c r="F592" s="250"/>
      <c r="G592" s="250"/>
      <c r="H592" s="276" t="b">
        <f t="shared" si="43"/>
        <v>1</v>
      </c>
      <c r="I592" s="276" t="b">
        <f t="shared" si="44"/>
        <v>1</v>
      </c>
      <c r="J592" s="276">
        <f t="shared" si="40"/>
        <v>0</v>
      </c>
      <c r="K592" s="276">
        <f t="shared" si="41"/>
        <v>0</v>
      </c>
      <c r="L592" s="276">
        <f t="shared" si="42"/>
        <v>0</v>
      </c>
    </row>
    <row r="593" spans="1:12" x14ac:dyDescent="0.25">
      <c r="A593" s="285">
        <v>572</v>
      </c>
      <c r="B593" s="248"/>
      <c r="C593" s="249"/>
      <c r="D593" s="248"/>
      <c r="E593" s="249"/>
      <c r="F593" s="250"/>
      <c r="G593" s="250"/>
      <c r="H593" s="276" t="b">
        <f t="shared" si="43"/>
        <v>1</v>
      </c>
      <c r="I593" s="276" t="b">
        <f t="shared" si="44"/>
        <v>1</v>
      </c>
      <c r="J593" s="276">
        <f t="shared" si="40"/>
        <v>0</v>
      </c>
      <c r="K593" s="276">
        <f t="shared" si="41"/>
        <v>0</v>
      </c>
      <c r="L593" s="276">
        <f t="shared" si="42"/>
        <v>0</v>
      </c>
    </row>
    <row r="594" spans="1:12" x14ac:dyDescent="0.25">
      <c r="A594" s="285">
        <v>573</v>
      </c>
      <c r="B594" s="248"/>
      <c r="C594" s="249"/>
      <c r="D594" s="248"/>
      <c r="E594" s="249"/>
      <c r="F594" s="250"/>
      <c r="G594" s="250"/>
      <c r="H594" s="276" t="b">
        <f t="shared" si="43"/>
        <v>1</v>
      </c>
      <c r="I594" s="276" t="b">
        <f t="shared" si="44"/>
        <v>1</v>
      </c>
      <c r="J594" s="276">
        <f t="shared" si="40"/>
        <v>0</v>
      </c>
      <c r="K594" s="276">
        <f t="shared" si="41"/>
        <v>0</v>
      </c>
      <c r="L594" s="276">
        <f t="shared" si="42"/>
        <v>0</v>
      </c>
    </row>
    <row r="595" spans="1:12" x14ac:dyDescent="0.25">
      <c r="A595" s="285">
        <v>574</v>
      </c>
      <c r="B595" s="248"/>
      <c r="C595" s="249"/>
      <c r="D595" s="248"/>
      <c r="E595" s="249"/>
      <c r="F595" s="250"/>
      <c r="G595" s="250"/>
      <c r="H595" s="276" t="b">
        <f t="shared" si="43"/>
        <v>1</v>
      </c>
      <c r="I595" s="276" t="b">
        <f t="shared" si="44"/>
        <v>1</v>
      </c>
      <c r="J595" s="276">
        <f t="shared" si="40"/>
        <v>0</v>
      </c>
      <c r="K595" s="276">
        <f t="shared" si="41"/>
        <v>0</v>
      </c>
      <c r="L595" s="276">
        <f t="shared" si="42"/>
        <v>0</v>
      </c>
    </row>
    <row r="596" spans="1:12" x14ac:dyDescent="0.25">
      <c r="A596" s="285">
        <v>575</v>
      </c>
      <c r="B596" s="248"/>
      <c r="C596" s="249"/>
      <c r="D596" s="248"/>
      <c r="E596" s="249"/>
      <c r="F596" s="250"/>
      <c r="G596" s="250"/>
      <c r="H596" s="276" t="b">
        <f t="shared" si="43"/>
        <v>1</v>
      </c>
      <c r="I596" s="276" t="b">
        <f t="shared" si="44"/>
        <v>1</v>
      </c>
      <c r="J596" s="276">
        <f t="shared" si="40"/>
        <v>0</v>
      </c>
      <c r="K596" s="276">
        <f t="shared" si="41"/>
        <v>0</v>
      </c>
      <c r="L596" s="276">
        <f t="shared" si="42"/>
        <v>0</v>
      </c>
    </row>
    <row r="597" spans="1:12" x14ac:dyDescent="0.25">
      <c r="A597" s="285">
        <v>576</v>
      </c>
      <c r="B597" s="248"/>
      <c r="C597" s="249"/>
      <c r="D597" s="248"/>
      <c r="E597" s="249"/>
      <c r="F597" s="250"/>
      <c r="G597" s="250"/>
      <c r="H597" s="276" t="b">
        <f t="shared" si="43"/>
        <v>1</v>
      </c>
      <c r="I597" s="276" t="b">
        <f t="shared" si="44"/>
        <v>1</v>
      </c>
      <c r="J597" s="276">
        <f t="shared" si="40"/>
        <v>0</v>
      </c>
      <c r="K597" s="276">
        <f t="shared" si="41"/>
        <v>0</v>
      </c>
      <c r="L597" s="276">
        <f t="shared" si="42"/>
        <v>0</v>
      </c>
    </row>
    <row r="598" spans="1:12" x14ac:dyDescent="0.25">
      <c r="A598" s="285">
        <v>577</v>
      </c>
      <c r="B598" s="248"/>
      <c r="C598" s="249"/>
      <c r="D598" s="248"/>
      <c r="E598" s="249"/>
      <c r="F598" s="250"/>
      <c r="G598" s="250"/>
      <c r="H598" s="276" t="b">
        <f t="shared" si="43"/>
        <v>1</v>
      </c>
      <c r="I598" s="276" t="b">
        <f t="shared" si="44"/>
        <v>1</v>
      </c>
      <c r="J598" s="276">
        <f t="shared" si="40"/>
        <v>0</v>
      </c>
      <c r="K598" s="276">
        <f t="shared" si="41"/>
        <v>0</v>
      </c>
      <c r="L598" s="276">
        <f t="shared" si="42"/>
        <v>0</v>
      </c>
    </row>
    <row r="599" spans="1:12" x14ac:dyDescent="0.25">
      <c r="A599" s="285">
        <v>578</v>
      </c>
      <c r="B599" s="248"/>
      <c r="C599" s="249"/>
      <c r="D599" s="248"/>
      <c r="E599" s="249"/>
      <c r="F599" s="250"/>
      <c r="G599" s="250"/>
      <c r="H599" s="276" t="b">
        <f t="shared" si="43"/>
        <v>1</v>
      </c>
      <c r="I599" s="276" t="b">
        <f t="shared" si="44"/>
        <v>1</v>
      </c>
      <c r="J599" s="276">
        <f t="shared" ref="J599:J662" si="45">IF(B599="Cyprus,CY",E599,0)</f>
        <v>0</v>
      </c>
      <c r="K599" s="276">
        <f t="shared" ref="K599:K662" si="46">IF(B599="Cyprus,CY",F599,0)</f>
        <v>0</v>
      </c>
      <c r="L599" s="276">
        <f t="shared" ref="L599:L662" si="47">IF(B599="Cyprus,CY",G599,0)</f>
        <v>0</v>
      </c>
    </row>
    <row r="600" spans="1:12" x14ac:dyDescent="0.25">
      <c r="A600" s="285">
        <v>579</v>
      </c>
      <c r="B600" s="248"/>
      <c r="C600" s="249"/>
      <c r="D600" s="248"/>
      <c r="E600" s="249"/>
      <c r="F600" s="250"/>
      <c r="G600" s="250"/>
      <c r="H600" s="276" t="b">
        <f t="shared" ref="H600:H663" si="48">IF(ISBLANK(B600),TRUE,IF(OR(ISBLANK(C600),ISBLANK(D600),ISBLANK(E600),ISBLANK(F600),ISBLANK(G600)),FALSE,TRUE))</f>
        <v>1</v>
      </c>
      <c r="I600" s="276" t="b">
        <f t="shared" ref="I600:I663" si="49">IF(OR(AND(B600="N/A",D600="N/A",C600=0,E600=0),AND(ISBLANK(B600),ISBLANK(D600),ISBLANK(C600),ISBLANK(E600)),AND(AND(B600&lt;&gt;"N/A",NOT(ISBLANK(B600))),AND(D600&lt;&gt;"N/A",NOT(ISBLANK(D600))),C600&lt;&gt;0,E600&lt;&gt;0)),TRUE,FALSE)</f>
        <v>1</v>
      </c>
      <c r="J600" s="276">
        <f t="shared" si="45"/>
        <v>0</v>
      </c>
      <c r="K600" s="276">
        <f t="shared" si="46"/>
        <v>0</v>
      </c>
      <c r="L600" s="276">
        <f t="shared" si="47"/>
        <v>0</v>
      </c>
    </row>
    <row r="601" spans="1:12" x14ac:dyDescent="0.25">
      <c r="A601" s="285">
        <v>580</v>
      </c>
      <c r="B601" s="248"/>
      <c r="C601" s="249"/>
      <c r="D601" s="248"/>
      <c r="E601" s="249"/>
      <c r="F601" s="250"/>
      <c r="G601" s="250"/>
      <c r="H601" s="276" t="b">
        <f t="shared" si="48"/>
        <v>1</v>
      </c>
      <c r="I601" s="276" t="b">
        <f t="shared" si="49"/>
        <v>1</v>
      </c>
      <c r="J601" s="276">
        <f t="shared" si="45"/>
        <v>0</v>
      </c>
      <c r="K601" s="276">
        <f t="shared" si="46"/>
        <v>0</v>
      </c>
      <c r="L601" s="276">
        <f t="shared" si="47"/>
        <v>0</v>
      </c>
    </row>
    <row r="602" spans="1:12" x14ac:dyDescent="0.25">
      <c r="A602" s="285">
        <v>581</v>
      </c>
      <c r="B602" s="248"/>
      <c r="C602" s="249"/>
      <c r="D602" s="248"/>
      <c r="E602" s="249"/>
      <c r="F602" s="250"/>
      <c r="G602" s="250"/>
      <c r="H602" s="276" t="b">
        <f t="shared" si="48"/>
        <v>1</v>
      </c>
      <c r="I602" s="276" t="b">
        <f t="shared" si="49"/>
        <v>1</v>
      </c>
      <c r="J602" s="276">
        <f t="shared" si="45"/>
        <v>0</v>
      </c>
      <c r="K602" s="276">
        <f t="shared" si="46"/>
        <v>0</v>
      </c>
      <c r="L602" s="276">
        <f t="shared" si="47"/>
        <v>0</v>
      </c>
    </row>
    <row r="603" spans="1:12" x14ac:dyDescent="0.25">
      <c r="A603" s="285">
        <v>582</v>
      </c>
      <c r="B603" s="248"/>
      <c r="C603" s="249"/>
      <c r="D603" s="248"/>
      <c r="E603" s="249"/>
      <c r="F603" s="250"/>
      <c r="G603" s="250"/>
      <c r="H603" s="276" t="b">
        <f t="shared" si="48"/>
        <v>1</v>
      </c>
      <c r="I603" s="276" t="b">
        <f t="shared" si="49"/>
        <v>1</v>
      </c>
      <c r="J603" s="276">
        <f t="shared" si="45"/>
        <v>0</v>
      </c>
      <c r="K603" s="276">
        <f t="shared" si="46"/>
        <v>0</v>
      </c>
      <c r="L603" s="276">
        <f t="shared" si="47"/>
        <v>0</v>
      </c>
    </row>
    <row r="604" spans="1:12" x14ac:dyDescent="0.25">
      <c r="A604" s="285">
        <v>583</v>
      </c>
      <c r="B604" s="248"/>
      <c r="C604" s="249"/>
      <c r="D604" s="248"/>
      <c r="E604" s="249"/>
      <c r="F604" s="250"/>
      <c r="G604" s="250"/>
      <c r="H604" s="276" t="b">
        <f t="shared" si="48"/>
        <v>1</v>
      </c>
      <c r="I604" s="276" t="b">
        <f t="shared" si="49"/>
        <v>1</v>
      </c>
      <c r="J604" s="276">
        <f t="shared" si="45"/>
        <v>0</v>
      </c>
      <c r="K604" s="276">
        <f t="shared" si="46"/>
        <v>0</v>
      </c>
      <c r="L604" s="276">
        <f t="shared" si="47"/>
        <v>0</v>
      </c>
    </row>
    <row r="605" spans="1:12" x14ac:dyDescent="0.25">
      <c r="A605" s="285">
        <v>584</v>
      </c>
      <c r="B605" s="248"/>
      <c r="C605" s="249"/>
      <c r="D605" s="248"/>
      <c r="E605" s="249"/>
      <c r="F605" s="250"/>
      <c r="G605" s="250"/>
      <c r="H605" s="276" t="b">
        <f t="shared" si="48"/>
        <v>1</v>
      </c>
      <c r="I605" s="276" t="b">
        <f t="shared" si="49"/>
        <v>1</v>
      </c>
      <c r="J605" s="276">
        <f t="shared" si="45"/>
        <v>0</v>
      </c>
      <c r="K605" s="276">
        <f t="shared" si="46"/>
        <v>0</v>
      </c>
      <c r="L605" s="276">
        <f t="shared" si="47"/>
        <v>0</v>
      </c>
    </row>
    <row r="606" spans="1:12" x14ac:dyDescent="0.25">
      <c r="A606" s="285">
        <v>585</v>
      </c>
      <c r="B606" s="248"/>
      <c r="C606" s="249"/>
      <c r="D606" s="248"/>
      <c r="E606" s="249"/>
      <c r="F606" s="250"/>
      <c r="G606" s="250"/>
      <c r="H606" s="276" t="b">
        <f t="shared" si="48"/>
        <v>1</v>
      </c>
      <c r="I606" s="276" t="b">
        <f t="shared" si="49"/>
        <v>1</v>
      </c>
      <c r="J606" s="276">
        <f t="shared" si="45"/>
        <v>0</v>
      </c>
      <c r="K606" s="276">
        <f t="shared" si="46"/>
        <v>0</v>
      </c>
      <c r="L606" s="276">
        <f t="shared" si="47"/>
        <v>0</v>
      </c>
    </row>
    <row r="607" spans="1:12" x14ac:dyDescent="0.25">
      <c r="A607" s="285">
        <v>586</v>
      </c>
      <c r="B607" s="248"/>
      <c r="C607" s="249"/>
      <c r="D607" s="248"/>
      <c r="E607" s="249"/>
      <c r="F607" s="250"/>
      <c r="G607" s="250"/>
      <c r="H607" s="276" t="b">
        <f t="shared" si="48"/>
        <v>1</v>
      </c>
      <c r="I607" s="276" t="b">
        <f t="shared" si="49"/>
        <v>1</v>
      </c>
      <c r="J607" s="276">
        <f t="shared" si="45"/>
        <v>0</v>
      </c>
      <c r="K607" s="276">
        <f t="shared" si="46"/>
        <v>0</v>
      </c>
      <c r="L607" s="276">
        <f t="shared" si="47"/>
        <v>0</v>
      </c>
    </row>
    <row r="608" spans="1:12" x14ac:dyDescent="0.25">
      <c r="A608" s="285">
        <v>587</v>
      </c>
      <c r="B608" s="248"/>
      <c r="C608" s="249"/>
      <c r="D608" s="248"/>
      <c r="E608" s="249"/>
      <c r="F608" s="250"/>
      <c r="G608" s="250"/>
      <c r="H608" s="276" t="b">
        <f t="shared" si="48"/>
        <v>1</v>
      </c>
      <c r="I608" s="276" t="b">
        <f t="shared" si="49"/>
        <v>1</v>
      </c>
      <c r="J608" s="276">
        <f t="shared" si="45"/>
        <v>0</v>
      </c>
      <c r="K608" s="276">
        <f t="shared" si="46"/>
        <v>0</v>
      </c>
      <c r="L608" s="276">
        <f t="shared" si="47"/>
        <v>0</v>
      </c>
    </row>
    <row r="609" spans="1:12" x14ac:dyDescent="0.25">
      <c r="A609" s="285">
        <v>588</v>
      </c>
      <c r="B609" s="248"/>
      <c r="C609" s="249"/>
      <c r="D609" s="248"/>
      <c r="E609" s="249"/>
      <c r="F609" s="250"/>
      <c r="G609" s="250"/>
      <c r="H609" s="276" t="b">
        <f t="shared" si="48"/>
        <v>1</v>
      </c>
      <c r="I609" s="276" t="b">
        <f t="shared" si="49"/>
        <v>1</v>
      </c>
      <c r="J609" s="276">
        <f t="shared" si="45"/>
        <v>0</v>
      </c>
      <c r="K609" s="276">
        <f t="shared" si="46"/>
        <v>0</v>
      </c>
      <c r="L609" s="276">
        <f t="shared" si="47"/>
        <v>0</v>
      </c>
    </row>
    <row r="610" spans="1:12" x14ac:dyDescent="0.25">
      <c r="A610" s="285">
        <v>589</v>
      </c>
      <c r="B610" s="248"/>
      <c r="C610" s="249"/>
      <c r="D610" s="248"/>
      <c r="E610" s="249"/>
      <c r="F610" s="250"/>
      <c r="G610" s="250"/>
      <c r="H610" s="276" t="b">
        <f t="shared" si="48"/>
        <v>1</v>
      </c>
      <c r="I610" s="276" t="b">
        <f t="shared" si="49"/>
        <v>1</v>
      </c>
      <c r="J610" s="276">
        <f t="shared" si="45"/>
        <v>0</v>
      </c>
      <c r="K610" s="276">
        <f t="shared" si="46"/>
        <v>0</v>
      </c>
      <c r="L610" s="276">
        <f t="shared" si="47"/>
        <v>0</v>
      </c>
    </row>
    <row r="611" spans="1:12" x14ac:dyDescent="0.25">
      <c r="A611" s="285">
        <v>590</v>
      </c>
      <c r="B611" s="248"/>
      <c r="C611" s="249"/>
      <c r="D611" s="248"/>
      <c r="E611" s="249"/>
      <c r="F611" s="250"/>
      <c r="G611" s="250"/>
      <c r="H611" s="276" t="b">
        <f t="shared" si="48"/>
        <v>1</v>
      </c>
      <c r="I611" s="276" t="b">
        <f t="shared" si="49"/>
        <v>1</v>
      </c>
      <c r="J611" s="276">
        <f t="shared" si="45"/>
        <v>0</v>
      </c>
      <c r="K611" s="276">
        <f t="shared" si="46"/>
        <v>0</v>
      </c>
      <c r="L611" s="276">
        <f t="shared" si="47"/>
        <v>0</v>
      </c>
    </row>
    <row r="612" spans="1:12" x14ac:dyDescent="0.25">
      <c r="A612" s="285">
        <v>591</v>
      </c>
      <c r="B612" s="248"/>
      <c r="C612" s="249"/>
      <c r="D612" s="248"/>
      <c r="E612" s="249"/>
      <c r="F612" s="250"/>
      <c r="G612" s="250"/>
      <c r="H612" s="276" t="b">
        <f t="shared" si="48"/>
        <v>1</v>
      </c>
      <c r="I612" s="276" t="b">
        <f t="shared" si="49"/>
        <v>1</v>
      </c>
      <c r="J612" s="276">
        <f t="shared" si="45"/>
        <v>0</v>
      </c>
      <c r="K612" s="276">
        <f t="shared" si="46"/>
        <v>0</v>
      </c>
      <c r="L612" s="276">
        <f t="shared" si="47"/>
        <v>0</v>
      </c>
    </row>
    <row r="613" spans="1:12" x14ac:dyDescent="0.25">
      <c r="A613" s="285">
        <v>592</v>
      </c>
      <c r="B613" s="248"/>
      <c r="C613" s="249"/>
      <c r="D613" s="248"/>
      <c r="E613" s="249"/>
      <c r="F613" s="250"/>
      <c r="G613" s="250"/>
      <c r="H613" s="276" t="b">
        <f t="shared" si="48"/>
        <v>1</v>
      </c>
      <c r="I613" s="276" t="b">
        <f t="shared" si="49"/>
        <v>1</v>
      </c>
      <c r="J613" s="276">
        <f t="shared" si="45"/>
        <v>0</v>
      </c>
      <c r="K613" s="276">
        <f t="shared" si="46"/>
        <v>0</v>
      </c>
      <c r="L613" s="276">
        <f t="shared" si="47"/>
        <v>0</v>
      </c>
    </row>
    <row r="614" spans="1:12" x14ac:dyDescent="0.25">
      <c r="A614" s="285">
        <v>593</v>
      </c>
      <c r="B614" s="248"/>
      <c r="C614" s="249"/>
      <c r="D614" s="248"/>
      <c r="E614" s="249"/>
      <c r="F614" s="250"/>
      <c r="G614" s="250"/>
      <c r="H614" s="276" t="b">
        <f t="shared" si="48"/>
        <v>1</v>
      </c>
      <c r="I614" s="276" t="b">
        <f t="shared" si="49"/>
        <v>1</v>
      </c>
      <c r="J614" s="276">
        <f t="shared" si="45"/>
        <v>0</v>
      </c>
      <c r="K614" s="276">
        <f t="shared" si="46"/>
        <v>0</v>
      </c>
      <c r="L614" s="276">
        <f t="shared" si="47"/>
        <v>0</v>
      </c>
    </row>
    <row r="615" spans="1:12" x14ac:dyDescent="0.25">
      <c r="A615" s="285">
        <v>594</v>
      </c>
      <c r="B615" s="248"/>
      <c r="C615" s="249"/>
      <c r="D615" s="248"/>
      <c r="E615" s="249"/>
      <c r="F615" s="250"/>
      <c r="G615" s="250"/>
      <c r="H615" s="276" t="b">
        <f t="shared" si="48"/>
        <v>1</v>
      </c>
      <c r="I615" s="276" t="b">
        <f t="shared" si="49"/>
        <v>1</v>
      </c>
      <c r="J615" s="276">
        <f t="shared" si="45"/>
        <v>0</v>
      </c>
      <c r="K615" s="276">
        <f t="shared" si="46"/>
        <v>0</v>
      </c>
      <c r="L615" s="276">
        <f t="shared" si="47"/>
        <v>0</v>
      </c>
    </row>
    <row r="616" spans="1:12" x14ac:dyDescent="0.25">
      <c r="A616" s="285">
        <v>595</v>
      </c>
      <c r="B616" s="248"/>
      <c r="C616" s="249"/>
      <c r="D616" s="248"/>
      <c r="E616" s="249"/>
      <c r="F616" s="250"/>
      <c r="G616" s="250"/>
      <c r="H616" s="276" t="b">
        <f t="shared" si="48"/>
        <v>1</v>
      </c>
      <c r="I616" s="276" t="b">
        <f t="shared" si="49"/>
        <v>1</v>
      </c>
      <c r="J616" s="276">
        <f t="shared" si="45"/>
        <v>0</v>
      </c>
      <c r="K616" s="276">
        <f t="shared" si="46"/>
        <v>0</v>
      </c>
      <c r="L616" s="276">
        <f t="shared" si="47"/>
        <v>0</v>
      </c>
    </row>
    <row r="617" spans="1:12" x14ac:dyDescent="0.25">
      <c r="A617" s="285">
        <v>596</v>
      </c>
      <c r="B617" s="248"/>
      <c r="C617" s="249"/>
      <c r="D617" s="248"/>
      <c r="E617" s="249"/>
      <c r="F617" s="250"/>
      <c r="G617" s="250"/>
      <c r="H617" s="276" t="b">
        <f t="shared" si="48"/>
        <v>1</v>
      </c>
      <c r="I617" s="276" t="b">
        <f t="shared" si="49"/>
        <v>1</v>
      </c>
      <c r="J617" s="276">
        <f t="shared" si="45"/>
        <v>0</v>
      </c>
      <c r="K617" s="276">
        <f t="shared" si="46"/>
        <v>0</v>
      </c>
      <c r="L617" s="276">
        <f t="shared" si="47"/>
        <v>0</v>
      </c>
    </row>
    <row r="618" spans="1:12" x14ac:dyDescent="0.25">
      <c r="A618" s="285">
        <v>597</v>
      </c>
      <c r="B618" s="248"/>
      <c r="C618" s="249"/>
      <c r="D618" s="248"/>
      <c r="E618" s="249"/>
      <c r="F618" s="250"/>
      <c r="G618" s="250"/>
      <c r="H618" s="276" t="b">
        <f t="shared" si="48"/>
        <v>1</v>
      </c>
      <c r="I618" s="276" t="b">
        <f t="shared" si="49"/>
        <v>1</v>
      </c>
      <c r="J618" s="276">
        <f t="shared" si="45"/>
        <v>0</v>
      </c>
      <c r="K618" s="276">
        <f t="shared" si="46"/>
        <v>0</v>
      </c>
      <c r="L618" s="276">
        <f t="shared" si="47"/>
        <v>0</v>
      </c>
    </row>
    <row r="619" spans="1:12" x14ac:dyDescent="0.25">
      <c r="A619" s="285">
        <v>598</v>
      </c>
      <c r="B619" s="248"/>
      <c r="C619" s="249"/>
      <c r="D619" s="248"/>
      <c r="E619" s="249"/>
      <c r="F619" s="250"/>
      <c r="G619" s="250"/>
      <c r="H619" s="276" t="b">
        <f t="shared" si="48"/>
        <v>1</v>
      </c>
      <c r="I619" s="276" t="b">
        <f t="shared" si="49"/>
        <v>1</v>
      </c>
      <c r="J619" s="276">
        <f t="shared" si="45"/>
        <v>0</v>
      </c>
      <c r="K619" s="276">
        <f t="shared" si="46"/>
        <v>0</v>
      </c>
      <c r="L619" s="276">
        <f t="shared" si="47"/>
        <v>0</v>
      </c>
    </row>
    <row r="620" spans="1:12" x14ac:dyDescent="0.25">
      <c r="A620" s="285">
        <v>599</v>
      </c>
      <c r="B620" s="248"/>
      <c r="C620" s="249"/>
      <c r="D620" s="248"/>
      <c r="E620" s="249"/>
      <c r="F620" s="250"/>
      <c r="G620" s="250"/>
      <c r="H620" s="276" t="b">
        <f t="shared" si="48"/>
        <v>1</v>
      </c>
      <c r="I620" s="276" t="b">
        <f t="shared" si="49"/>
        <v>1</v>
      </c>
      <c r="J620" s="276">
        <f t="shared" si="45"/>
        <v>0</v>
      </c>
      <c r="K620" s="276">
        <f t="shared" si="46"/>
        <v>0</v>
      </c>
      <c r="L620" s="276">
        <f t="shared" si="47"/>
        <v>0</v>
      </c>
    </row>
    <row r="621" spans="1:12" x14ac:dyDescent="0.25">
      <c r="A621" s="285">
        <v>600</v>
      </c>
      <c r="B621" s="248"/>
      <c r="C621" s="249"/>
      <c r="D621" s="248"/>
      <c r="E621" s="249"/>
      <c r="F621" s="250"/>
      <c r="G621" s="250"/>
      <c r="H621" s="276" t="b">
        <f t="shared" si="48"/>
        <v>1</v>
      </c>
      <c r="I621" s="276" t="b">
        <f t="shared" si="49"/>
        <v>1</v>
      </c>
      <c r="J621" s="276">
        <f t="shared" si="45"/>
        <v>0</v>
      </c>
      <c r="K621" s="276">
        <f t="shared" si="46"/>
        <v>0</v>
      </c>
      <c r="L621" s="276">
        <f t="shared" si="47"/>
        <v>0</v>
      </c>
    </row>
    <row r="622" spans="1:12" x14ac:dyDescent="0.25">
      <c r="A622" s="285">
        <v>601</v>
      </c>
      <c r="B622" s="248"/>
      <c r="C622" s="249"/>
      <c r="D622" s="248"/>
      <c r="E622" s="249"/>
      <c r="F622" s="250"/>
      <c r="G622" s="250"/>
      <c r="H622" s="276" t="b">
        <f t="shared" si="48"/>
        <v>1</v>
      </c>
      <c r="I622" s="276" t="b">
        <f t="shared" si="49"/>
        <v>1</v>
      </c>
      <c r="J622" s="276">
        <f t="shared" si="45"/>
        <v>0</v>
      </c>
      <c r="K622" s="276">
        <f t="shared" si="46"/>
        <v>0</v>
      </c>
      <c r="L622" s="276">
        <f t="shared" si="47"/>
        <v>0</v>
      </c>
    </row>
    <row r="623" spans="1:12" x14ac:dyDescent="0.25">
      <c r="A623" s="285">
        <v>602</v>
      </c>
      <c r="B623" s="248"/>
      <c r="C623" s="249"/>
      <c r="D623" s="248"/>
      <c r="E623" s="249"/>
      <c r="F623" s="250"/>
      <c r="G623" s="250"/>
      <c r="H623" s="276" t="b">
        <f t="shared" si="48"/>
        <v>1</v>
      </c>
      <c r="I623" s="276" t="b">
        <f t="shared" si="49"/>
        <v>1</v>
      </c>
      <c r="J623" s="276">
        <f t="shared" si="45"/>
        <v>0</v>
      </c>
      <c r="K623" s="276">
        <f t="shared" si="46"/>
        <v>0</v>
      </c>
      <c r="L623" s="276">
        <f t="shared" si="47"/>
        <v>0</v>
      </c>
    </row>
    <row r="624" spans="1:12" x14ac:dyDescent="0.25">
      <c r="A624" s="285">
        <v>603</v>
      </c>
      <c r="B624" s="248"/>
      <c r="C624" s="249"/>
      <c r="D624" s="248"/>
      <c r="E624" s="249"/>
      <c r="F624" s="250"/>
      <c r="G624" s="250"/>
      <c r="H624" s="276" t="b">
        <f t="shared" si="48"/>
        <v>1</v>
      </c>
      <c r="I624" s="276" t="b">
        <f t="shared" si="49"/>
        <v>1</v>
      </c>
      <c r="J624" s="276">
        <f t="shared" si="45"/>
        <v>0</v>
      </c>
      <c r="K624" s="276">
        <f t="shared" si="46"/>
        <v>0</v>
      </c>
      <c r="L624" s="276">
        <f t="shared" si="47"/>
        <v>0</v>
      </c>
    </row>
    <row r="625" spans="1:12" x14ac:dyDescent="0.25">
      <c r="A625" s="285">
        <v>604</v>
      </c>
      <c r="B625" s="248"/>
      <c r="C625" s="249"/>
      <c r="D625" s="248"/>
      <c r="E625" s="249"/>
      <c r="F625" s="250"/>
      <c r="G625" s="250"/>
      <c r="H625" s="276" t="b">
        <f t="shared" si="48"/>
        <v>1</v>
      </c>
      <c r="I625" s="276" t="b">
        <f t="shared" si="49"/>
        <v>1</v>
      </c>
      <c r="J625" s="276">
        <f t="shared" si="45"/>
        <v>0</v>
      </c>
      <c r="K625" s="276">
        <f t="shared" si="46"/>
        <v>0</v>
      </c>
      <c r="L625" s="276">
        <f t="shared" si="47"/>
        <v>0</v>
      </c>
    </row>
    <row r="626" spans="1:12" x14ac:dyDescent="0.25">
      <c r="A626" s="285">
        <v>605</v>
      </c>
      <c r="B626" s="248"/>
      <c r="C626" s="249"/>
      <c r="D626" s="248"/>
      <c r="E626" s="249"/>
      <c r="F626" s="250"/>
      <c r="G626" s="250"/>
      <c r="H626" s="276" t="b">
        <f t="shared" si="48"/>
        <v>1</v>
      </c>
      <c r="I626" s="276" t="b">
        <f t="shared" si="49"/>
        <v>1</v>
      </c>
      <c r="J626" s="276">
        <f t="shared" si="45"/>
        <v>0</v>
      </c>
      <c r="K626" s="276">
        <f t="shared" si="46"/>
        <v>0</v>
      </c>
      <c r="L626" s="276">
        <f t="shared" si="47"/>
        <v>0</v>
      </c>
    </row>
    <row r="627" spans="1:12" x14ac:dyDescent="0.25">
      <c r="A627" s="285">
        <v>606</v>
      </c>
      <c r="B627" s="248"/>
      <c r="C627" s="249"/>
      <c r="D627" s="248"/>
      <c r="E627" s="249"/>
      <c r="F627" s="250"/>
      <c r="G627" s="250"/>
      <c r="H627" s="276" t="b">
        <f t="shared" si="48"/>
        <v>1</v>
      </c>
      <c r="I627" s="276" t="b">
        <f t="shared" si="49"/>
        <v>1</v>
      </c>
      <c r="J627" s="276">
        <f t="shared" si="45"/>
        <v>0</v>
      </c>
      <c r="K627" s="276">
        <f t="shared" si="46"/>
        <v>0</v>
      </c>
      <c r="L627" s="276">
        <f t="shared" si="47"/>
        <v>0</v>
      </c>
    </row>
    <row r="628" spans="1:12" x14ac:dyDescent="0.25">
      <c r="A628" s="285">
        <v>607</v>
      </c>
      <c r="B628" s="248"/>
      <c r="C628" s="249"/>
      <c r="D628" s="248"/>
      <c r="E628" s="249"/>
      <c r="F628" s="250"/>
      <c r="G628" s="250"/>
      <c r="H628" s="276" t="b">
        <f t="shared" si="48"/>
        <v>1</v>
      </c>
      <c r="I628" s="276" t="b">
        <f t="shared" si="49"/>
        <v>1</v>
      </c>
      <c r="J628" s="276">
        <f t="shared" si="45"/>
        <v>0</v>
      </c>
      <c r="K628" s="276">
        <f t="shared" si="46"/>
        <v>0</v>
      </c>
      <c r="L628" s="276">
        <f t="shared" si="47"/>
        <v>0</v>
      </c>
    </row>
    <row r="629" spans="1:12" x14ac:dyDescent="0.25">
      <c r="A629" s="285">
        <v>608</v>
      </c>
      <c r="B629" s="248"/>
      <c r="C629" s="249"/>
      <c r="D629" s="248"/>
      <c r="E629" s="249"/>
      <c r="F629" s="250"/>
      <c r="G629" s="250"/>
      <c r="H629" s="276" t="b">
        <f t="shared" si="48"/>
        <v>1</v>
      </c>
      <c r="I629" s="276" t="b">
        <f t="shared" si="49"/>
        <v>1</v>
      </c>
      <c r="J629" s="276">
        <f t="shared" si="45"/>
        <v>0</v>
      </c>
      <c r="K629" s="276">
        <f t="shared" si="46"/>
        <v>0</v>
      </c>
      <c r="L629" s="276">
        <f t="shared" si="47"/>
        <v>0</v>
      </c>
    </row>
    <row r="630" spans="1:12" x14ac:dyDescent="0.25">
      <c r="A630" s="285">
        <v>609</v>
      </c>
      <c r="B630" s="248"/>
      <c r="C630" s="249"/>
      <c r="D630" s="248"/>
      <c r="E630" s="249"/>
      <c r="F630" s="250"/>
      <c r="G630" s="250"/>
      <c r="H630" s="276" t="b">
        <f t="shared" si="48"/>
        <v>1</v>
      </c>
      <c r="I630" s="276" t="b">
        <f t="shared" si="49"/>
        <v>1</v>
      </c>
      <c r="J630" s="276">
        <f t="shared" si="45"/>
        <v>0</v>
      </c>
      <c r="K630" s="276">
        <f t="shared" si="46"/>
        <v>0</v>
      </c>
      <c r="L630" s="276">
        <f t="shared" si="47"/>
        <v>0</v>
      </c>
    </row>
    <row r="631" spans="1:12" x14ac:dyDescent="0.25">
      <c r="A631" s="285">
        <v>610</v>
      </c>
      <c r="B631" s="248"/>
      <c r="C631" s="249"/>
      <c r="D631" s="248"/>
      <c r="E631" s="249"/>
      <c r="F631" s="250"/>
      <c r="G631" s="250"/>
      <c r="H631" s="276" t="b">
        <f t="shared" si="48"/>
        <v>1</v>
      </c>
      <c r="I631" s="276" t="b">
        <f t="shared" si="49"/>
        <v>1</v>
      </c>
      <c r="J631" s="276">
        <f t="shared" si="45"/>
        <v>0</v>
      </c>
      <c r="K631" s="276">
        <f t="shared" si="46"/>
        <v>0</v>
      </c>
      <c r="L631" s="276">
        <f t="shared" si="47"/>
        <v>0</v>
      </c>
    </row>
    <row r="632" spans="1:12" x14ac:dyDescent="0.25">
      <c r="A632" s="285">
        <v>611</v>
      </c>
      <c r="B632" s="248"/>
      <c r="C632" s="249"/>
      <c r="D632" s="248"/>
      <c r="E632" s="249"/>
      <c r="F632" s="250"/>
      <c r="G632" s="250"/>
      <c r="H632" s="276" t="b">
        <f t="shared" si="48"/>
        <v>1</v>
      </c>
      <c r="I632" s="276" t="b">
        <f t="shared" si="49"/>
        <v>1</v>
      </c>
      <c r="J632" s="276">
        <f t="shared" si="45"/>
        <v>0</v>
      </c>
      <c r="K632" s="276">
        <f t="shared" si="46"/>
        <v>0</v>
      </c>
      <c r="L632" s="276">
        <f t="shared" si="47"/>
        <v>0</v>
      </c>
    </row>
    <row r="633" spans="1:12" x14ac:dyDescent="0.25">
      <c r="A633" s="285">
        <v>612</v>
      </c>
      <c r="B633" s="248"/>
      <c r="C633" s="249"/>
      <c r="D633" s="248"/>
      <c r="E633" s="249"/>
      <c r="F633" s="250"/>
      <c r="G633" s="250"/>
      <c r="H633" s="276" t="b">
        <f t="shared" si="48"/>
        <v>1</v>
      </c>
      <c r="I633" s="276" t="b">
        <f t="shared" si="49"/>
        <v>1</v>
      </c>
      <c r="J633" s="276">
        <f t="shared" si="45"/>
        <v>0</v>
      </c>
      <c r="K633" s="276">
        <f t="shared" si="46"/>
        <v>0</v>
      </c>
      <c r="L633" s="276">
        <f t="shared" si="47"/>
        <v>0</v>
      </c>
    </row>
    <row r="634" spans="1:12" x14ac:dyDescent="0.25">
      <c r="A634" s="285">
        <v>613</v>
      </c>
      <c r="B634" s="248"/>
      <c r="C634" s="249"/>
      <c r="D634" s="248"/>
      <c r="E634" s="249"/>
      <c r="F634" s="250"/>
      <c r="G634" s="250"/>
      <c r="H634" s="276" t="b">
        <f t="shared" si="48"/>
        <v>1</v>
      </c>
      <c r="I634" s="276" t="b">
        <f t="shared" si="49"/>
        <v>1</v>
      </c>
      <c r="J634" s="276">
        <f t="shared" si="45"/>
        <v>0</v>
      </c>
      <c r="K634" s="276">
        <f t="shared" si="46"/>
        <v>0</v>
      </c>
      <c r="L634" s="276">
        <f t="shared" si="47"/>
        <v>0</v>
      </c>
    </row>
    <row r="635" spans="1:12" x14ac:dyDescent="0.25">
      <c r="A635" s="285">
        <v>614</v>
      </c>
      <c r="B635" s="248"/>
      <c r="C635" s="249"/>
      <c r="D635" s="248"/>
      <c r="E635" s="249"/>
      <c r="F635" s="250"/>
      <c r="G635" s="250"/>
      <c r="H635" s="276" t="b">
        <f t="shared" si="48"/>
        <v>1</v>
      </c>
      <c r="I635" s="276" t="b">
        <f t="shared" si="49"/>
        <v>1</v>
      </c>
      <c r="J635" s="276">
        <f t="shared" si="45"/>
        <v>0</v>
      </c>
      <c r="K635" s="276">
        <f t="shared" si="46"/>
        <v>0</v>
      </c>
      <c r="L635" s="276">
        <f t="shared" si="47"/>
        <v>0</v>
      </c>
    </row>
    <row r="636" spans="1:12" x14ac:dyDescent="0.25">
      <c r="A636" s="285">
        <v>615</v>
      </c>
      <c r="B636" s="248"/>
      <c r="C636" s="249"/>
      <c r="D636" s="248"/>
      <c r="E636" s="249"/>
      <c r="F636" s="250"/>
      <c r="G636" s="250"/>
      <c r="H636" s="276" t="b">
        <f t="shared" si="48"/>
        <v>1</v>
      </c>
      <c r="I636" s="276" t="b">
        <f t="shared" si="49"/>
        <v>1</v>
      </c>
      <c r="J636" s="276">
        <f t="shared" si="45"/>
        <v>0</v>
      </c>
      <c r="K636" s="276">
        <f t="shared" si="46"/>
        <v>0</v>
      </c>
      <c r="L636" s="276">
        <f t="shared" si="47"/>
        <v>0</v>
      </c>
    </row>
    <row r="637" spans="1:12" x14ac:dyDescent="0.25">
      <c r="A637" s="285">
        <v>616</v>
      </c>
      <c r="B637" s="248"/>
      <c r="C637" s="249"/>
      <c r="D637" s="248"/>
      <c r="E637" s="249"/>
      <c r="F637" s="250"/>
      <c r="G637" s="250"/>
      <c r="H637" s="276" t="b">
        <f t="shared" si="48"/>
        <v>1</v>
      </c>
      <c r="I637" s="276" t="b">
        <f t="shared" si="49"/>
        <v>1</v>
      </c>
      <c r="J637" s="276">
        <f t="shared" si="45"/>
        <v>0</v>
      </c>
      <c r="K637" s="276">
        <f t="shared" si="46"/>
        <v>0</v>
      </c>
      <c r="L637" s="276">
        <f t="shared" si="47"/>
        <v>0</v>
      </c>
    </row>
    <row r="638" spans="1:12" x14ac:dyDescent="0.25">
      <c r="A638" s="285">
        <v>617</v>
      </c>
      <c r="B638" s="248"/>
      <c r="C638" s="249"/>
      <c r="D638" s="248"/>
      <c r="E638" s="249"/>
      <c r="F638" s="250"/>
      <c r="G638" s="250"/>
      <c r="H638" s="276" t="b">
        <f t="shared" si="48"/>
        <v>1</v>
      </c>
      <c r="I638" s="276" t="b">
        <f t="shared" si="49"/>
        <v>1</v>
      </c>
      <c r="J638" s="276">
        <f t="shared" si="45"/>
        <v>0</v>
      </c>
      <c r="K638" s="276">
        <f t="shared" si="46"/>
        <v>0</v>
      </c>
      <c r="L638" s="276">
        <f t="shared" si="47"/>
        <v>0</v>
      </c>
    </row>
    <row r="639" spans="1:12" x14ac:dyDescent="0.25">
      <c r="A639" s="285">
        <v>618</v>
      </c>
      <c r="B639" s="248"/>
      <c r="C639" s="249"/>
      <c r="D639" s="248"/>
      <c r="E639" s="249"/>
      <c r="F639" s="250"/>
      <c r="G639" s="250"/>
      <c r="H639" s="276" t="b">
        <f t="shared" si="48"/>
        <v>1</v>
      </c>
      <c r="I639" s="276" t="b">
        <f t="shared" si="49"/>
        <v>1</v>
      </c>
      <c r="J639" s="276">
        <f t="shared" si="45"/>
        <v>0</v>
      </c>
      <c r="K639" s="276">
        <f t="shared" si="46"/>
        <v>0</v>
      </c>
      <c r="L639" s="276">
        <f t="shared" si="47"/>
        <v>0</v>
      </c>
    </row>
    <row r="640" spans="1:12" x14ac:dyDescent="0.25">
      <c r="A640" s="285">
        <v>619</v>
      </c>
      <c r="B640" s="248"/>
      <c r="C640" s="249"/>
      <c r="D640" s="248"/>
      <c r="E640" s="249"/>
      <c r="F640" s="250"/>
      <c r="G640" s="250"/>
      <c r="H640" s="276" t="b">
        <f t="shared" si="48"/>
        <v>1</v>
      </c>
      <c r="I640" s="276" t="b">
        <f t="shared" si="49"/>
        <v>1</v>
      </c>
      <c r="J640" s="276">
        <f t="shared" si="45"/>
        <v>0</v>
      </c>
      <c r="K640" s="276">
        <f t="shared" si="46"/>
        <v>0</v>
      </c>
      <c r="L640" s="276">
        <f t="shared" si="47"/>
        <v>0</v>
      </c>
    </row>
    <row r="641" spans="1:12" x14ac:dyDescent="0.25">
      <c r="A641" s="285">
        <v>620</v>
      </c>
      <c r="B641" s="248"/>
      <c r="C641" s="249"/>
      <c r="D641" s="248"/>
      <c r="E641" s="249"/>
      <c r="F641" s="250"/>
      <c r="G641" s="250"/>
      <c r="H641" s="276" t="b">
        <f t="shared" si="48"/>
        <v>1</v>
      </c>
      <c r="I641" s="276" t="b">
        <f t="shared" si="49"/>
        <v>1</v>
      </c>
      <c r="J641" s="276">
        <f t="shared" si="45"/>
        <v>0</v>
      </c>
      <c r="K641" s="276">
        <f t="shared" si="46"/>
        <v>0</v>
      </c>
      <c r="L641" s="276">
        <f t="shared" si="47"/>
        <v>0</v>
      </c>
    </row>
    <row r="642" spans="1:12" x14ac:dyDescent="0.25">
      <c r="A642" s="285">
        <v>621</v>
      </c>
      <c r="B642" s="248"/>
      <c r="C642" s="249"/>
      <c r="D642" s="248"/>
      <c r="E642" s="249"/>
      <c r="F642" s="250"/>
      <c r="G642" s="250"/>
      <c r="H642" s="276" t="b">
        <f t="shared" si="48"/>
        <v>1</v>
      </c>
      <c r="I642" s="276" t="b">
        <f t="shared" si="49"/>
        <v>1</v>
      </c>
      <c r="J642" s="276">
        <f t="shared" si="45"/>
        <v>0</v>
      </c>
      <c r="K642" s="276">
        <f t="shared" si="46"/>
        <v>0</v>
      </c>
      <c r="L642" s="276">
        <f t="shared" si="47"/>
        <v>0</v>
      </c>
    </row>
    <row r="643" spans="1:12" x14ac:dyDescent="0.25">
      <c r="A643" s="285">
        <v>622</v>
      </c>
      <c r="B643" s="248"/>
      <c r="C643" s="249"/>
      <c r="D643" s="248"/>
      <c r="E643" s="249"/>
      <c r="F643" s="250"/>
      <c r="G643" s="250"/>
      <c r="H643" s="276" t="b">
        <f t="shared" si="48"/>
        <v>1</v>
      </c>
      <c r="I643" s="276" t="b">
        <f t="shared" si="49"/>
        <v>1</v>
      </c>
      <c r="J643" s="276">
        <f t="shared" si="45"/>
        <v>0</v>
      </c>
      <c r="K643" s="276">
        <f t="shared" si="46"/>
        <v>0</v>
      </c>
      <c r="L643" s="276">
        <f t="shared" si="47"/>
        <v>0</v>
      </c>
    </row>
    <row r="644" spans="1:12" x14ac:dyDescent="0.25">
      <c r="A644" s="285">
        <v>623</v>
      </c>
      <c r="B644" s="248"/>
      <c r="C644" s="249"/>
      <c r="D644" s="248"/>
      <c r="E644" s="249"/>
      <c r="F644" s="250"/>
      <c r="G644" s="250"/>
      <c r="H644" s="276" t="b">
        <f t="shared" si="48"/>
        <v>1</v>
      </c>
      <c r="I644" s="276" t="b">
        <f t="shared" si="49"/>
        <v>1</v>
      </c>
      <c r="J644" s="276">
        <f t="shared" si="45"/>
        <v>0</v>
      </c>
      <c r="K644" s="276">
        <f t="shared" si="46"/>
        <v>0</v>
      </c>
      <c r="L644" s="276">
        <f t="shared" si="47"/>
        <v>0</v>
      </c>
    </row>
    <row r="645" spans="1:12" x14ac:dyDescent="0.25">
      <c r="A645" s="285">
        <v>624</v>
      </c>
      <c r="B645" s="248"/>
      <c r="C645" s="249"/>
      <c r="D645" s="248"/>
      <c r="E645" s="249"/>
      <c r="F645" s="250"/>
      <c r="G645" s="250"/>
      <c r="H645" s="276" t="b">
        <f t="shared" si="48"/>
        <v>1</v>
      </c>
      <c r="I645" s="276" t="b">
        <f t="shared" si="49"/>
        <v>1</v>
      </c>
      <c r="J645" s="276">
        <f t="shared" si="45"/>
        <v>0</v>
      </c>
      <c r="K645" s="276">
        <f t="shared" si="46"/>
        <v>0</v>
      </c>
      <c r="L645" s="276">
        <f t="shared" si="47"/>
        <v>0</v>
      </c>
    </row>
    <row r="646" spans="1:12" x14ac:dyDescent="0.25">
      <c r="A646" s="285">
        <v>625</v>
      </c>
      <c r="B646" s="248"/>
      <c r="C646" s="249"/>
      <c r="D646" s="248"/>
      <c r="E646" s="249"/>
      <c r="F646" s="250"/>
      <c r="G646" s="250"/>
      <c r="H646" s="276" t="b">
        <f t="shared" si="48"/>
        <v>1</v>
      </c>
      <c r="I646" s="276" t="b">
        <f t="shared" si="49"/>
        <v>1</v>
      </c>
      <c r="J646" s="276">
        <f t="shared" si="45"/>
        <v>0</v>
      </c>
      <c r="K646" s="276">
        <f t="shared" si="46"/>
        <v>0</v>
      </c>
      <c r="L646" s="276">
        <f t="shared" si="47"/>
        <v>0</v>
      </c>
    </row>
    <row r="647" spans="1:12" x14ac:dyDescent="0.25">
      <c r="A647" s="285">
        <v>626</v>
      </c>
      <c r="B647" s="248"/>
      <c r="C647" s="249"/>
      <c r="D647" s="248"/>
      <c r="E647" s="249"/>
      <c r="F647" s="250"/>
      <c r="G647" s="250"/>
      <c r="H647" s="276" t="b">
        <f t="shared" si="48"/>
        <v>1</v>
      </c>
      <c r="I647" s="276" t="b">
        <f t="shared" si="49"/>
        <v>1</v>
      </c>
      <c r="J647" s="276">
        <f t="shared" si="45"/>
        <v>0</v>
      </c>
      <c r="K647" s="276">
        <f t="shared" si="46"/>
        <v>0</v>
      </c>
      <c r="L647" s="276">
        <f t="shared" si="47"/>
        <v>0</v>
      </c>
    </row>
    <row r="648" spans="1:12" x14ac:dyDescent="0.25">
      <c r="A648" s="285">
        <v>627</v>
      </c>
      <c r="B648" s="248"/>
      <c r="C648" s="249"/>
      <c r="D648" s="248"/>
      <c r="E648" s="249"/>
      <c r="F648" s="250"/>
      <c r="G648" s="250"/>
      <c r="H648" s="276" t="b">
        <f t="shared" si="48"/>
        <v>1</v>
      </c>
      <c r="I648" s="276" t="b">
        <f t="shared" si="49"/>
        <v>1</v>
      </c>
      <c r="J648" s="276">
        <f t="shared" si="45"/>
        <v>0</v>
      </c>
      <c r="K648" s="276">
        <f t="shared" si="46"/>
        <v>0</v>
      </c>
      <c r="L648" s="276">
        <f t="shared" si="47"/>
        <v>0</v>
      </c>
    </row>
    <row r="649" spans="1:12" x14ac:dyDescent="0.25">
      <c r="A649" s="285">
        <v>628</v>
      </c>
      <c r="B649" s="248"/>
      <c r="C649" s="249"/>
      <c r="D649" s="248"/>
      <c r="E649" s="249"/>
      <c r="F649" s="250"/>
      <c r="G649" s="250"/>
      <c r="H649" s="276" t="b">
        <f t="shared" si="48"/>
        <v>1</v>
      </c>
      <c r="I649" s="276" t="b">
        <f t="shared" si="49"/>
        <v>1</v>
      </c>
      <c r="J649" s="276">
        <f t="shared" si="45"/>
        <v>0</v>
      </c>
      <c r="K649" s="276">
        <f t="shared" si="46"/>
        <v>0</v>
      </c>
      <c r="L649" s="276">
        <f t="shared" si="47"/>
        <v>0</v>
      </c>
    </row>
    <row r="650" spans="1:12" x14ac:dyDescent="0.25">
      <c r="A650" s="285">
        <v>629</v>
      </c>
      <c r="B650" s="248"/>
      <c r="C650" s="249"/>
      <c r="D650" s="248"/>
      <c r="E650" s="249"/>
      <c r="F650" s="250"/>
      <c r="G650" s="250"/>
      <c r="H650" s="276" t="b">
        <f t="shared" si="48"/>
        <v>1</v>
      </c>
      <c r="I650" s="276" t="b">
        <f t="shared" si="49"/>
        <v>1</v>
      </c>
      <c r="J650" s="276">
        <f t="shared" si="45"/>
        <v>0</v>
      </c>
      <c r="K650" s="276">
        <f t="shared" si="46"/>
        <v>0</v>
      </c>
      <c r="L650" s="276">
        <f t="shared" si="47"/>
        <v>0</v>
      </c>
    </row>
    <row r="651" spans="1:12" x14ac:dyDescent="0.25">
      <c r="A651" s="285">
        <v>630</v>
      </c>
      <c r="B651" s="248"/>
      <c r="C651" s="249"/>
      <c r="D651" s="248"/>
      <c r="E651" s="249"/>
      <c r="F651" s="250"/>
      <c r="G651" s="250"/>
      <c r="H651" s="276" t="b">
        <f t="shared" si="48"/>
        <v>1</v>
      </c>
      <c r="I651" s="276" t="b">
        <f t="shared" si="49"/>
        <v>1</v>
      </c>
      <c r="J651" s="276">
        <f t="shared" si="45"/>
        <v>0</v>
      </c>
      <c r="K651" s="276">
        <f t="shared" si="46"/>
        <v>0</v>
      </c>
      <c r="L651" s="276">
        <f t="shared" si="47"/>
        <v>0</v>
      </c>
    </row>
    <row r="652" spans="1:12" x14ac:dyDescent="0.25">
      <c r="A652" s="285">
        <v>631</v>
      </c>
      <c r="B652" s="248"/>
      <c r="C652" s="249"/>
      <c r="D652" s="248"/>
      <c r="E652" s="249"/>
      <c r="F652" s="250"/>
      <c r="G652" s="250"/>
      <c r="H652" s="276" t="b">
        <f t="shared" si="48"/>
        <v>1</v>
      </c>
      <c r="I652" s="276" t="b">
        <f t="shared" si="49"/>
        <v>1</v>
      </c>
      <c r="J652" s="276">
        <f t="shared" si="45"/>
        <v>0</v>
      </c>
      <c r="K652" s="276">
        <f t="shared" si="46"/>
        <v>0</v>
      </c>
      <c r="L652" s="276">
        <f t="shared" si="47"/>
        <v>0</v>
      </c>
    </row>
    <row r="653" spans="1:12" x14ac:dyDescent="0.25">
      <c r="A653" s="285">
        <v>632</v>
      </c>
      <c r="B653" s="248"/>
      <c r="C653" s="249"/>
      <c r="D653" s="248"/>
      <c r="E653" s="249"/>
      <c r="F653" s="250"/>
      <c r="G653" s="250"/>
      <c r="H653" s="276" t="b">
        <f t="shared" si="48"/>
        <v>1</v>
      </c>
      <c r="I653" s="276" t="b">
        <f t="shared" si="49"/>
        <v>1</v>
      </c>
      <c r="J653" s="276">
        <f t="shared" si="45"/>
        <v>0</v>
      </c>
      <c r="K653" s="276">
        <f t="shared" si="46"/>
        <v>0</v>
      </c>
      <c r="L653" s="276">
        <f t="shared" si="47"/>
        <v>0</v>
      </c>
    </row>
    <row r="654" spans="1:12" x14ac:dyDescent="0.25">
      <c r="A654" s="285">
        <v>633</v>
      </c>
      <c r="B654" s="248"/>
      <c r="C654" s="249"/>
      <c r="D654" s="248"/>
      <c r="E654" s="249"/>
      <c r="F654" s="250"/>
      <c r="G654" s="250"/>
      <c r="H654" s="276" t="b">
        <f t="shared" si="48"/>
        <v>1</v>
      </c>
      <c r="I654" s="276" t="b">
        <f t="shared" si="49"/>
        <v>1</v>
      </c>
      <c r="J654" s="276">
        <f t="shared" si="45"/>
        <v>0</v>
      </c>
      <c r="K654" s="276">
        <f t="shared" si="46"/>
        <v>0</v>
      </c>
      <c r="L654" s="276">
        <f t="shared" si="47"/>
        <v>0</v>
      </c>
    </row>
    <row r="655" spans="1:12" x14ac:dyDescent="0.25">
      <c r="A655" s="285">
        <v>634</v>
      </c>
      <c r="B655" s="248"/>
      <c r="C655" s="249"/>
      <c r="D655" s="248"/>
      <c r="E655" s="249"/>
      <c r="F655" s="250"/>
      <c r="G655" s="250"/>
      <c r="H655" s="276" t="b">
        <f t="shared" si="48"/>
        <v>1</v>
      </c>
      <c r="I655" s="276" t="b">
        <f t="shared" si="49"/>
        <v>1</v>
      </c>
      <c r="J655" s="276">
        <f t="shared" si="45"/>
        <v>0</v>
      </c>
      <c r="K655" s="276">
        <f t="shared" si="46"/>
        <v>0</v>
      </c>
      <c r="L655" s="276">
        <f t="shared" si="47"/>
        <v>0</v>
      </c>
    </row>
    <row r="656" spans="1:12" x14ac:dyDescent="0.25">
      <c r="A656" s="285">
        <v>635</v>
      </c>
      <c r="B656" s="248"/>
      <c r="C656" s="249"/>
      <c r="D656" s="248"/>
      <c r="E656" s="249"/>
      <c r="F656" s="250"/>
      <c r="G656" s="250"/>
      <c r="H656" s="276" t="b">
        <f t="shared" si="48"/>
        <v>1</v>
      </c>
      <c r="I656" s="276" t="b">
        <f t="shared" si="49"/>
        <v>1</v>
      </c>
      <c r="J656" s="276">
        <f t="shared" si="45"/>
        <v>0</v>
      </c>
      <c r="K656" s="276">
        <f t="shared" si="46"/>
        <v>0</v>
      </c>
      <c r="L656" s="276">
        <f t="shared" si="47"/>
        <v>0</v>
      </c>
    </row>
    <row r="657" spans="1:12" x14ac:dyDescent="0.25">
      <c r="A657" s="285">
        <v>636</v>
      </c>
      <c r="B657" s="248"/>
      <c r="C657" s="249"/>
      <c r="D657" s="248"/>
      <c r="E657" s="249"/>
      <c r="F657" s="250"/>
      <c r="G657" s="250"/>
      <c r="H657" s="276" t="b">
        <f t="shared" si="48"/>
        <v>1</v>
      </c>
      <c r="I657" s="276" t="b">
        <f t="shared" si="49"/>
        <v>1</v>
      </c>
      <c r="J657" s="276">
        <f t="shared" si="45"/>
        <v>0</v>
      </c>
      <c r="K657" s="276">
        <f t="shared" si="46"/>
        <v>0</v>
      </c>
      <c r="L657" s="276">
        <f t="shared" si="47"/>
        <v>0</v>
      </c>
    </row>
    <row r="658" spans="1:12" x14ac:dyDescent="0.25">
      <c r="A658" s="285">
        <v>637</v>
      </c>
      <c r="B658" s="248"/>
      <c r="C658" s="249"/>
      <c r="D658" s="248"/>
      <c r="E658" s="249"/>
      <c r="F658" s="250"/>
      <c r="G658" s="250"/>
      <c r="H658" s="276" t="b">
        <f t="shared" si="48"/>
        <v>1</v>
      </c>
      <c r="I658" s="276" t="b">
        <f t="shared" si="49"/>
        <v>1</v>
      </c>
      <c r="J658" s="276">
        <f t="shared" si="45"/>
        <v>0</v>
      </c>
      <c r="K658" s="276">
        <f t="shared" si="46"/>
        <v>0</v>
      </c>
      <c r="L658" s="276">
        <f t="shared" si="47"/>
        <v>0</v>
      </c>
    </row>
    <row r="659" spans="1:12" x14ac:dyDescent="0.25">
      <c r="A659" s="285">
        <v>638</v>
      </c>
      <c r="B659" s="248"/>
      <c r="C659" s="249"/>
      <c r="D659" s="248"/>
      <c r="E659" s="249"/>
      <c r="F659" s="250"/>
      <c r="G659" s="250"/>
      <c r="H659" s="276" t="b">
        <f t="shared" si="48"/>
        <v>1</v>
      </c>
      <c r="I659" s="276" t="b">
        <f t="shared" si="49"/>
        <v>1</v>
      </c>
      <c r="J659" s="276">
        <f t="shared" si="45"/>
        <v>0</v>
      </c>
      <c r="K659" s="276">
        <f t="shared" si="46"/>
        <v>0</v>
      </c>
      <c r="L659" s="276">
        <f t="shared" si="47"/>
        <v>0</v>
      </c>
    </row>
    <row r="660" spans="1:12" x14ac:dyDescent="0.25">
      <c r="A660" s="285">
        <v>639</v>
      </c>
      <c r="B660" s="248"/>
      <c r="C660" s="249"/>
      <c r="D660" s="248"/>
      <c r="E660" s="249"/>
      <c r="F660" s="250"/>
      <c r="G660" s="250"/>
      <c r="H660" s="276" t="b">
        <f t="shared" si="48"/>
        <v>1</v>
      </c>
      <c r="I660" s="276" t="b">
        <f t="shared" si="49"/>
        <v>1</v>
      </c>
      <c r="J660" s="276">
        <f t="shared" si="45"/>
        <v>0</v>
      </c>
      <c r="K660" s="276">
        <f t="shared" si="46"/>
        <v>0</v>
      </c>
      <c r="L660" s="276">
        <f t="shared" si="47"/>
        <v>0</v>
      </c>
    </row>
    <row r="661" spans="1:12" x14ac:dyDescent="0.25">
      <c r="A661" s="285">
        <v>640</v>
      </c>
      <c r="B661" s="248"/>
      <c r="C661" s="249"/>
      <c r="D661" s="248"/>
      <c r="E661" s="249"/>
      <c r="F661" s="250"/>
      <c r="G661" s="250"/>
      <c r="H661" s="276" t="b">
        <f t="shared" si="48"/>
        <v>1</v>
      </c>
      <c r="I661" s="276" t="b">
        <f t="shared" si="49"/>
        <v>1</v>
      </c>
      <c r="J661" s="276">
        <f t="shared" si="45"/>
        <v>0</v>
      </c>
      <c r="K661" s="276">
        <f t="shared" si="46"/>
        <v>0</v>
      </c>
      <c r="L661" s="276">
        <f t="shared" si="47"/>
        <v>0</v>
      </c>
    </row>
    <row r="662" spans="1:12" x14ac:dyDescent="0.25">
      <c r="A662" s="285">
        <v>641</v>
      </c>
      <c r="B662" s="248"/>
      <c r="C662" s="249"/>
      <c r="D662" s="248"/>
      <c r="E662" s="249"/>
      <c r="F662" s="250"/>
      <c r="G662" s="250"/>
      <c r="H662" s="276" t="b">
        <f t="shared" si="48"/>
        <v>1</v>
      </c>
      <c r="I662" s="276" t="b">
        <f t="shared" si="49"/>
        <v>1</v>
      </c>
      <c r="J662" s="276">
        <f t="shared" si="45"/>
        <v>0</v>
      </c>
      <c r="K662" s="276">
        <f t="shared" si="46"/>
        <v>0</v>
      </c>
      <c r="L662" s="276">
        <f t="shared" si="47"/>
        <v>0</v>
      </c>
    </row>
    <row r="663" spans="1:12" x14ac:dyDescent="0.25">
      <c r="A663" s="285">
        <v>642</v>
      </c>
      <c r="B663" s="248"/>
      <c r="C663" s="249"/>
      <c r="D663" s="248"/>
      <c r="E663" s="249"/>
      <c r="F663" s="250"/>
      <c r="G663" s="250"/>
      <c r="H663" s="276" t="b">
        <f t="shared" si="48"/>
        <v>1</v>
      </c>
      <c r="I663" s="276" t="b">
        <f t="shared" si="49"/>
        <v>1</v>
      </c>
      <c r="J663" s="276">
        <f t="shared" ref="J663:J726" si="50">IF(B663="Cyprus,CY",E663,0)</f>
        <v>0</v>
      </c>
      <c r="K663" s="276">
        <f t="shared" ref="K663:K726" si="51">IF(B663="Cyprus,CY",F663,0)</f>
        <v>0</v>
      </c>
      <c r="L663" s="276">
        <f t="shared" ref="L663:L726" si="52">IF(B663="Cyprus,CY",G663,0)</f>
        <v>0</v>
      </c>
    </row>
    <row r="664" spans="1:12" x14ac:dyDescent="0.25">
      <c r="A664" s="285">
        <v>643</v>
      </c>
      <c r="B664" s="248"/>
      <c r="C664" s="249"/>
      <c r="D664" s="248"/>
      <c r="E664" s="249"/>
      <c r="F664" s="250"/>
      <c r="G664" s="250"/>
      <c r="H664" s="276" t="b">
        <f t="shared" ref="H664:H727" si="53">IF(ISBLANK(B664),TRUE,IF(OR(ISBLANK(C664),ISBLANK(D664),ISBLANK(E664),ISBLANK(F664),ISBLANK(G664)),FALSE,TRUE))</f>
        <v>1</v>
      </c>
      <c r="I664" s="276" t="b">
        <f t="shared" ref="I664:I727" si="54">IF(OR(AND(B664="N/A",D664="N/A",C664=0,E664=0),AND(ISBLANK(B664),ISBLANK(D664),ISBLANK(C664),ISBLANK(E664)),AND(AND(B664&lt;&gt;"N/A",NOT(ISBLANK(B664))),AND(D664&lt;&gt;"N/A",NOT(ISBLANK(D664))),C664&lt;&gt;0,E664&lt;&gt;0)),TRUE,FALSE)</f>
        <v>1</v>
      </c>
      <c r="J664" s="276">
        <f t="shared" si="50"/>
        <v>0</v>
      </c>
      <c r="K664" s="276">
        <f t="shared" si="51"/>
        <v>0</v>
      </c>
      <c r="L664" s="276">
        <f t="shared" si="52"/>
        <v>0</v>
      </c>
    </row>
    <row r="665" spans="1:12" x14ac:dyDescent="0.25">
      <c r="A665" s="285">
        <v>644</v>
      </c>
      <c r="B665" s="248"/>
      <c r="C665" s="249"/>
      <c r="D665" s="248"/>
      <c r="E665" s="249"/>
      <c r="F665" s="250"/>
      <c r="G665" s="250"/>
      <c r="H665" s="276" t="b">
        <f t="shared" si="53"/>
        <v>1</v>
      </c>
      <c r="I665" s="276" t="b">
        <f t="shared" si="54"/>
        <v>1</v>
      </c>
      <c r="J665" s="276">
        <f t="shared" si="50"/>
        <v>0</v>
      </c>
      <c r="K665" s="276">
        <f t="shared" si="51"/>
        <v>0</v>
      </c>
      <c r="L665" s="276">
        <f t="shared" si="52"/>
        <v>0</v>
      </c>
    </row>
    <row r="666" spans="1:12" x14ac:dyDescent="0.25">
      <c r="A666" s="285">
        <v>645</v>
      </c>
      <c r="B666" s="248"/>
      <c r="C666" s="249"/>
      <c r="D666" s="248"/>
      <c r="E666" s="249"/>
      <c r="F666" s="250"/>
      <c r="G666" s="250"/>
      <c r="H666" s="276" t="b">
        <f t="shared" si="53"/>
        <v>1</v>
      </c>
      <c r="I666" s="276" t="b">
        <f t="shared" si="54"/>
        <v>1</v>
      </c>
      <c r="J666" s="276">
        <f t="shared" si="50"/>
        <v>0</v>
      </c>
      <c r="K666" s="276">
        <f t="shared" si="51"/>
        <v>0</v>
      </c>
      <c r="L666" s="276">
        <f t="shared" si="52"/>
        <v>0</v>
      </c>
    </row>
    <row r="667" spans="1:12" x14ac:dyDescent="0.25">
      <c r="A667" s="285">
        <v>646</v>
      </c>
      <c r="B667" s="248"/>
      <c r="C667" s="249"/>
      <c r="D667" s="248"/>
      <c r="E667" s="249"/>
      <c r="F667" s="250"/>
      <c r="G667" s="250"/>
      <c r="H667" s="276" t="b">
        <f t="shared" si="53"/>
        <v>1</v>
      </c>
      <c r="I667" s="276" t="b">
        <f t="shared" si="54"/>
        <v>1</v>
      </c>
      <c r="J667" s="276">
        <f t="shared" si="50"/>
        <v>0</v>
      </c>
      <c r="K667" s="276">
        <f t="shared" si="51"/>
        <v>0</v>
      </c>
      <c r="L667" s="276">
        <f t="shared" si="52"/>
        <v>0</v>
      </c>
    </row>
    <row r="668" spans="1:12" x14ac:dyDescent="0.25">
      <c r="A668" s="285">
        <v>647</v>
      </c>
      <c r="B668" s="248"/>
      <c r="C668" s="249"/>
      <c r="D668" s="248"/>
      <c r="E668" s="249"/>
      <c r="F668" s="250"/>
      <c r="G668" s="250"/>
      <c r="H668" s="276" t="b">
        <f t="shared" si="53"/>
        <v>1</v>
      </c>
      <c r="I668" s="276" t="b">
        <f t="shared" si="54"/>
        <v>1</v>
      </c>
      <c r="J668" s="276">
        <f t="shared" si="50"/>
        <v>0</v>
      </c>
      <c r="K668" s="276">
        <f t="shared" si="51"/>
        <v>0</v>
      </c>
      <c r="L668" s="276">
        <f t="shared" si="52"/>
        <v>0</v>
      </c>
    </row>
    <row r="669" spans="1:12" x14ac:dyDescent="0.25">
      <c r="A669" s="285">
        <v>648</v>
      </c>
      <c r="B669" s="248"/>
      <c r="C669" s="249"/>
      <c r="D669" s="248"/>
      <c r="E669" s="249"/>
      <c r="F669" s="250"/>
      <c r="G669" s="250"/>
      <c r="H669" s="276" t="b">
        <f t="shared" si="53"/>
        <v>1</v>
      </c>
      <c r="I669" s="276" t="b">
        <f t="shared" si="54"/>
        <v>1</v>
      </c>
      <c r="J669" s="276">
        <f t="shared" si="50"/>
        <v>0</v>
      </c>
      <c r="K669" s="276">
        <f t="shared" si="51"/>
        <v>0</v>
      </c>
      <c r="L669" s="276">
        <f t="shared" si="52"/>
        <v>0</v>
      </c>
    </row>
    <row r="670" spans="1:12" x14ac:dyDescent="0.25">
      <c r="A670" s="285">
        <v>649</v>
      </c>
      <c r="B670" s="248"/>
      <c r="C670" s="249"/>
      <c r="D670" s="248"/>
      <c r="E670" s="249"/>
      <c r="F670" s="250"/>
      <c r="G670" s="250"/>
      <c r="H670" s="276" t="b">
        <f t="shared" si="53"/>
        <v>1</v>
      </c>
      <c r="I670" s="276" t="b">
        <f t="shared" si="54"/>
        <v>1</v>
      </c>
      <c r="J670" s="276">
        <f t="shared" si="50"/>
        <v>0</v>
      </c>
      <c r="K670" s="276">
        <f t="shared" si="51"/>
        <v>0</v>
      </c>
      <c r="L670" s="276">
        <f t="shared" si="52"/>
        <v>0</v>
      </c>
    </row>
    <row r="671" spans="1:12" x14ac:dyDescent="0.25">
      <c r="A671" s="285">
        <v>650</v>
      </c>
      <c r="B671" s="248"/>
      <c r="C671" s="249"/>
      <c r="D671" s="248"/>
      <c r="E671" s="249"/>
      <c r="F671" s="250"/>
      <c r="G671" s="250"/>
      <c r="H671" s="276" t="b">
        <f t="shared" si="53"/>
        <v>1</v>
      </c>
      <c r="I671" s="276" t="b">
        <f t="shared" si="54"/>
        <v>1</v>
      </c>
      <c r="J671" s="276">
        <f t="shared" si="50"/>
        <v>0</v>
      </c>
      <c r="K671" s="276">
        <f t="shared" si="51"/>
        <v>0</v>
      </c>
      <c r="L671" s="276">
        <f t="shared" si="52"/>
        <v>0</v>
      </c>
    </row>
    <row r="672" spans="1:12" x14ac:dyDescent="0.25">
      <c r="A672" s="285">
        <v>651</v>
      </c>
      <c r="B672" s="248"/>
      <c r="C672" s="249"/>
      <c r="D672" s="248"/>
      <c r="E672" s="249"/>
      <c r="F672" s="250"/>
      <c r="G672" s="250"/>
      <c r="H672" s="276" t="b">
        <f t="shared" si="53"/>
        <v>1</v>
      </c>
      <c r="I672" s="276" t="b">
        <f t="shared" si="54"/>
        <v>1</v>
      </c>
      <c r="J672" s="276">
        <f t="shared" si="50"/>
        <v>0</v>
      </c>
      <c r="K672" s="276">
        <f t="shared" si="51"/>
        <v>0</v>
      </c>
      <c r="L672" s="276">
        <f t="shared" si="52"/>
        <v>0</v>
      </c>
    </row>
    <row r="673" spans="1:12" x14ac:dyDescent="0.25">
      <c r="A673" s="285">
        <v>652</v>
      </c>
      <c r="B673" s="248"/>
      <c r="C673" s="249"/>
      <c r="D673" s="248"/>
      <c r="E673" s="249"/>
      <c r="F673" s="250"/>
      <c r="G673" s="250"/>
      <c r="H673" s="276" t="b">
        <f t="shared" si="53"/>
        <v>1</v>
      </c>
      <c r="I673" s="276" t="b">
        <f t="shared" si="54"/>
        <v>1</v>
      </c>
      <c r="J673" s="276">
        <f t="shared" si="50"/>
        <v>0</v>
      </c>
      <c r="K673" s="276">
        <f t="shared" si="51"/>
        <v>0</v>
      </c>
      <c r="L673" s="276">
        <f t="shared" si="52"/>
        <v>0</v>
      </c>
    </row>
    <row r="674" spans="1:12" x14ac:dyDescent="0.25">
      <c r="A674" s="285">
        <v>653</v>
      </c>
      <c r="B674" s="248"/>
      <c r="C674" s="249"/>
      <c r="D674" s="248"/>
      <c r="E674" s="249"/>
      <c r="F674" s="250"/>
      <c r="G674" s="250"/>
      <c r="H674" s="276" t="b">
        <f t="shared" si="53"/>
        <v>1</v>
      </c>
      <c r="I674" s="276" t="b">
        <f t="shared" si="54"/>
        <v>1</v>
      </c>
      <c r="J674" s="276">
        <f t="shared" si="50"/>
        <v>0</v>
      </c>
      <c r="K674" s="276">
        <f t="shared" si="51"/>
        <v>0</v>
      </c>
      <c r="L674" s="276">
        <f t="shared" si="52"/>
        <v>0</v>
      </c>
    </row>
    <row r="675" spans="1:12" x14ac:dyDescent="0.25">
      <c r="A675" s="285">
        <v>654</v>
      </c>
      <c r="B675" s="248"/>
      <c r="C675" s="249"/>
      <c r="D675" s="248"/>
      <c r="E675" s="249"/>
      <c r="F675" s="250"/>
      <c r="G675" s="250"/>
      <c r="H675" s="276" t="b">
        <f t="shared" si="53"/>
        <v>1</v>
      </c>
      <c r="I675" s="276" t="b">
        <f t="shared" si="54"/>
        <v>1</v>
      </c>
      <c r="J675" s="276">
        <f t="shared" si="50"/>
        <v>0</v>
      </c>
      <c r="K675" s="276">
        <f t="shared" si="51"/>
        <v>0</v>
      </c>
      <c r="L675" s="276">
        <f t="shared" si="52"/>
        <v>0</v>
      </c>
    </row>
    <row r="676" spans="1:12" x14ac:dyDescent="0.25">
      <c r="A676" s="285">
        <v>655</v>
      </c>
      <c r="B676" s="248"/>
      <c r="C676" s="249"/>
      <c r="D676" s="248"/>
      <c r="E676" s="249"/>
      <c r="F676" s="250"/>
      <c r="G676" s="250"/>
      <c r="H676" s="276" t="b">
        <f t="shared" si="53"/>
        <v>1</v>
      </c>
      <c r="I676" s="276" t="b">
        <f t="shared" si="54"/>
        <v>1</v>
      </c>
      <c r="J676" s="276">
        <f t="shared" si="50"/>
        <v>0</v>
      </c>
      <c r="K676" s="276">
        <f t="shared" si="51"/>
        <v>0</v>
      </c>
      <c r="L676" s="276">
        <f t="shared" si="52"/>
        <v>0</v>
      </c>
    </row>
    <row r="677" spans="1:12" x14ac:dyDescent="0.25">
      <c r="A677" s="285">
        <v>656</v>
      </c>
      <c r="B677" s="248"/>
      <c r="C677" s="249"/>
      <c r="D677" s="248"/>
      <c r="E677" s="249"/>
      <c r="F677" s="250"/>
      <c r="G677" s="250"/>
      <c r="H677" s="276" t="b">
        <f t="shared" si="53"/>
        <v>1</v>
      </c>
      <c r="I677" s="276" t="b">
        <f t="shared" si="54"/>
        <v>1</v>
      </c>
      <c r="J677" s="276">
        <f t="shared" si="50"/>
        <v>0</v>
      </c>
      <c r="K677" s="276">
        <f t="shared" si="51"/>
        <v>0</v>
      </c>
      <c r="L677" s="276">
        <f t="shared" si="52"/>
        <v>0</v>
      </c>
    </row>
    <row r="678" spans="1:12" x14ac:dyDescent="0.25">
      <c r="A678" s="285">
        <v>657</v>
      </c>
      <c r="B678" s="248"/>
      <c r="C678" s="249"/>
      <c r="D678" s="248"/>
      <c r="E678" s="249"/>
      <c r="F678" s="250"/>
      <c r="G678" s="250"/>
      <c r="H678" s="276" t="b">
        <f t="shared" si="53"/>
        <v>1</v>
      </c>
      <c r="I678" s="276" t="b">
        <f t="shared" si="54"/>
        <v>1</v>
      </c>
      <c r="J678" s="276">
        <f t="shared" si="50"/>
        <v>0</v>
      </c>
      <c r="K678" s="276">
        <f t="shared" si="51"/>
        <v>0</v>
      </c>
      <c r="L678" s="276">
        <f t="shared" si="52"/>
        <v>0</v>
      </c>
    </row>
    <row r="679" spans="1:12" x14ac:dyDescent="0.25">
      <c r="A679" s="285">
        <v>658</v>
      </c>
      <c r="B679" s="248"/>
      <c r="C679" s="249"/>
      <c r="D679" s="248"/>
      <c r="E679" s="249"/>
      <c r="F679" s="250"/>
      <c r="G679" s="250"/>
      <c r="H679" s="276" t="b">
        <f t="shared" si="53"/>
        <v>1</v>
      </c>
      <c r="I679" s="276" t="b">
        <f t="shared" si="54"/>
        <v>1</v>
      </c>
      <c r="J679" s="276">
        <f t="shared" si="50"/>
        <v>0</v>
      </c>
      <c r="K679" s="276">
        <f t="shared" si="51"/>
        <v>0</v>
      </c>
      <c r="L679" s="276">
        <f t="shared" si="52"/>
        <v>0</v>
      </c>
    </row>
    <row r="680" spans="1:12" x14ac:dyDescent="0.25">
      <c r="A680" s="285">
        <v>659</v>
      </c>
      <c r="B680" s="248"/>
      <c r="C680" s="249"/>
      <c r="D680" s="248"/>
      <c r="E680" s="249"/>
      <c r="F680" s="250"/>
      <c r="G680" s="250"/>
      <c r="H680" s="276" t="b">
        <f t="shared" si="53"/>
        <v>1</v>
      </c>
      <c r="I680" s="276" t="b">
        <f t="shared" si="54"/>
        <v>1</v>
      </c>
      <c r="J680" s="276">
        <f t="shared" si="50"/>
        <v>0</v>
      </c>
      <c r="K680" s="276">
        <f t="shared" si="51"/>
        <v>0</v>
      </c>
      <c r="L680" s="276">
        <f t="shared" si="52"/>
        <v>0</v>
      </c>
    </row>
    <row r="681" spans="1:12" x14ac:dyDescent="0.25">
      <c r="A681" s="285">
        <v>660</v>
      </c>
      <c r="B681" s="248"/>
      <c r="C681" s="249"/>
      <c r="D681" s="248"/>
      <c r="E681" s="249"/>
      <c r="F681" s="250"/>
      <c r="G681" s="250"/>
      <c r="H681" s="276" t="b">
        <f t="shared" si="53"/>
        <v>1</v>
      </c>
      <c r="I681" s="276" t="b">
        <f t="shared" si="54"/>
        <v>1</v>
      </c>
      <c r="J681" s="276">
        <f t="shared" si="50"/>
        <v>0</v>
      </c>
      <c r="K681" s="276">
        <f t="shared" si="51"/>
        <v>0</v>
      </c>
      <c r="L681" s="276">
        <f t="shared" si="52"/>
        <v>0</v>
      </c>
    </row>
    <row r="682" spans="1:12" x14ac:dyDescent="0.25">
      <c r="A682" s="285">
        <v>661</v>
      </c>
      <c r="B682" s="248"/>
      <c r="C682" s="249"/>
      <c r="D682" s="248"/>
      <c r="E682" s="249"/>
      <c r="F682" s="250"/>
      <c r="G682" s="250"/>
      <c r="H682" s="276" t="b">
        <f t="shared" si="53"/>
        <v>1</v>
      </c>
      <c r="I682" s="276" t="b">
        <f t="shared" si="54"/>
        <v>1</v>
      </c>
      <c r="J682" s="276">
        <f t="shared" si="50"/>
        <v>0</v>
      </c>
      <c r="K682" s="276">
        <f t="shared" si="51"/>
        <v>0</v>
      </c>
      <c r="L682" s="276">
        <f t="shared" si="52"/>
        <v>0</v>
      </c>
    </row>
    <row r="683" spans="1:12" x14ac:dyDescent="0.25">
      <c r="A683" s="285">
        <v>662</v>
      </c>
      <c r="B683" s="248"/>
      <c r="C683" s="249"/>
      <c r="D683" s="248"/>
      <c r="E683" s="249"/>
      <c r="F683" s="250"/>
      <c r="G683" s="250"/>
      <c r="H683" s="276" t="b">
        <f t="shared" si="53"/>
        <v>1</v>
      </c>
      <c r="I683" s="276" t="b">
        <f t="shared" si="54"/>
        <v>1</v>
      </c>
      <c r="J683" s="276">
        <f t="shared" si="50"/>
        <v>0</v>
      </c>
      <c r="K683" s="276">
        <f t="shared" si="51"/>
        <v>0</v>
      </c>
      <c r="L683" s="276">
        <f t="shared" si="52"/>
        <v>0</v>
      </c>
    </row>
    <row r="684" spans="1:12" x14ac:dyDescent="0.25">
      <c r="A684" s="285">
        <v>663</v>
      </c>
      <c r="B684" s="248"/>
      <c r="C684" s="249"/>
      <c r="D684" s="248"/>
      <c r="E684" s="249"/>
      <c r="F684" s="250"/>
      <c r="G684" s="250"/>
      <c r="H684" s="276" t="b">
        <f t="shared" si="53"/>
        <v>1</v>
      </c>
      <c r="I684" s="276" t="b">
        <f t="shared" si="54"/>
        <v>1</v>
      </c>
      <c r="J684" s="276">
        <f t="shared" si="50"/>
        <v>0</v>
      </c>
      <c r="K684" s="276">
        <f t="shared" si="51"/>
        <v>0</v>
      </c>
      <c r="L684" s="276">
        <f t="shared" si="52"/>
        <v>0</v>
      </c>
    </row>
    <row r="685" spans="1:12" x14ac:dyDescent="0.25">
      <c r="A685" s="285">
        <v>664</v>
      </c>
      <c r="B685" s="248"/>
      <c r="C685" s="249"/>
      <c r="D685" s="248"/>
      <c r="E685" s="249"/>
      <c r="F685" s="250"/>
      <c r="G685" s="250"/>
      <c r="H685" s="276" t="b">
        <f t="shared" si="53"/>
        <v>1</v>
      </c>
      <c r="I685" s="276" t="b">
        <f t="shared" si="54"/>
        <v>1</v>
      </c>
      <c r="J685" s="276">
        <f t="shared" si="50"/>
        <v>0</v>
      </c>
      <c r="K685" s="276">
        <f t="shared" si="51"/>
        <v>0</v>
      </c>
      <c r="L685" s="276">
        <f t="shared" si="52"/>
        <v>0</v>
      </c>
    </row>
    <row r="686" spans="1:12" x14ac:dyDescent="0.25">
      <c r="A686" s="285">
        <v>665</v>
      </c>
      <c r="B686" s="248"/>
      <c r="C686" s="249"/>
      <c r="D686" s="248"/>
      <c r="E686" s="249"/>
      <c r="F686" s="250"/>
      <c r="G686" s="250"/>
      <c r="H686" s="276" t="b">
        <f t="shared" si="53"/>
        <v>1</v>
      </c>
      <c r="I686" s="276" t="b">
        <f t="shared" si="54"/>
        <v>1</v>
      </c>
      <c r="J686" s="276">
        <f t="shared" si="50"/>
        <v>0</v>
      </c>
      <c r="K686" s="276">
        <f t="shared" si="51"/>
        <v>0</v>
      </c>
      <c r="L686" s="276">
        <f t="shared" si="52"/>
        <v>0</v>
      </c>
    </row>
    <row r="687" spans="1:12" x14ac:dyDescent="0.25">
      <c r="A687" s="285">
        <v>666</v>
      </c>
      <c r="B687" s="248"/>
      <c r="C687" s="249"/>
      <c r="D687" s="248"/>
      <c r="E687" s="249"/>
      <c r="F687" s="250"/>
      <c r="G687" s="250"/>
      <c r="H687" s="276" t="b">
        <f t="shared" si="53"/>
        <v>1</v>
      </c>
      <c r="I687" s="276" t="b">
        <f t="shared" si="54"/>
        <v>1</v>
      </c>
      <c r="J687" s="276">
        <f t="shared" si="50"/>
        <v>0</v>
      </c>
      <c r="K687" s="276">
        <f t="shared" si="51"/>
        <v>0</v>
      </c>
      <c r="L687" s="276">
        <f t="shared" si="52"/>
        <v>0</v>
      </c>
    </row>
    <row r="688" spans="1:12" x14ac:dyDescent="0.25">
      <c r="A688" s="285">
        <v>667</v>
      </c>
      <c r="B688" s="248"/>
      <c r="C688" s="249"/>
      <c r="D688" s="248"/>
      <c r="E688" s="249"/>
      <c r="F688" s="250"/>
      <c r="G688" s="250"/>
      <c r="H688" s="276" t="b">
        <f t="shared" si="53"/>
        <v>1</v>
      </c>
      <c r="I688" s="276" t="b">
        <f t="shared" si="54"/>
        <v>1</v>
      </c>
      <c r="J688" s="276">
        <f t="shared" si="50"/>
        <v>0</v>
      </c>
      <c r="K688" s="276">
        <f t="shared" si="51"/>
        <v>0</v>
      </c>
      <c r="L688" s="276">
        <f t="shared" si="52"/>
        <v>0</v>
      </c>
    </row>
    <row r="689" spans="1:12" x14ac:dyDescent="0.25">
      <c r="A689" s="285">
        <v>668</v>
      </c>
      <c r="B689" s="248"/>
      <c r="C689" s="249"/>
      <c r="D689" s="248"/>
      <c r="E689" s="249"/>
      <c r="F689" s="250"/>
      <c r="G689" s="250"/>
      <c r="H689" s="276" t="b">
        <f t="shared" si="53"/>
        <v>1</v>
      </c>
      <c r="I689" s="276" t="b">
        <f t="shared" si="54"/>
        <v>1</v>
      </c>
      <c r="J689" s="276">
        <f t="shared" si="50"/>
        <v>0</v>
      </c>
      <c r="K689" s="276">
        <f t="shared" si="51"/>
        <v>0</v>
      </c>
      <c r="L689" s="276">
        <f t="shared" si="52"/>
        <v>0</v>
      </c>
    </row>
    <row r="690" spans="1:12" x14ac:dyDescent="0.25">
      <c r="A690" s="285">
        <v>669</v>
      </c>
      <c r="B690" s="248"/>
      <c r="C690" s="249"/>
      <c r="D690" s="248"/>
      <c r="E690" s="249"/>
      <c r="F690" s="250"/>
      <c r="G690" s="250"/>
      <c r="H690" s="276" t="b">
        <f t="shared" si="53"/>
        <v>1</v>
      </c>
      <c r="I690" s="276" t="b">
        <f t="shared" si="54"/>
        <v>1</v>
      </c>
      <c r="J690" s="276">
        <f t="shared" si="50"/>
        <v>0</v>
      </c>
      <c r="K690" s="276">
        <f t="shared" si="51"/>
        <v>0</v>
      </c>
      <c r="L690" s="276">
        <f t="shared" si="52"/>
        <v>0</v>
      </c>
    </row>
    <row r="691" spans="1:12" x14ac:dyDescent="0.25">
      <c r="A691" s="285">
        <v>670</v>
      </c>
      <c r="B691" s="248"/>
      <c r="C691" s="249"/>
      <c r="D691" s="248"/>
      <c r="E691" s="249"/>
      <c r="F691" s="250"/>
      <c r="G691" s="250"/>
      <c r="H691" s="276" t="b">
        <f t="shared" si="53"/>
        <v>1</v>
      </c>
      <c r="I691" s="276" t="b">
        <f t="shared" si="54"/>
        <v>1</v>
      </c>
      <c r="J691" s="276">
        <f t="shared" si="50"/>
        <v>0</v>
      </c>
      <c r="K691" s="276">
        <f t="shared" si="51"/>
        <v>0</v>
      </c>
      <c r="L691" s="276">
        <f t="shared" si="52"/>
        <v>0</v>
      </c>
    </row>
    <row r="692" spans="1:12" x14ac:dyDescent="0.25">
      <c r="A692" s="285">
        <v>671</v>
      </c>
      <c r="B692" s="248"/>
      <c r="C692" s="249"/>
      <c r="D692" s="248"/>
      <c r="E692" s="249"/>
      <c r="F692" s="250"/>
      <c r="G692" s="250"/>
      <c r="H692" s="276" t="b">
        <f t="shared" si="53"/>
        <v>1</v>
      </c>
      <c r="I692" s="276" t="b">
        <f t="shared" si="54"/>
        <v>1</v>
      </c>
      <c r="J692" s="276">
        <f t="shared" si="50"/>
        <v>0</v>
      </c>
      <c r="K692" s="276">
        <f t="shared" si="51"/>
        <v>0</v>
      </c>
      <c r="L692" s="276">
        <f t="shared" si="52"/>
        <v>0</v>
      </c>
    </row>
    <row r="693" spans="1:12" x14ac:dyDescent="0.25">
      <c r="A693" s="285">
        <v>672</v>
      </c>
      <c r="B693" s="248"/>
      <c r="C693" s="249"/>
      <c r="D693" s="248"/>
      <c r="E693" s="249"/>
      <c r="F693" s="250"/>
      <c r="G693" s="250"/>
      <c r="H693" s="276" t="b">
        <f t="shared" si="53"/>
        <v>1</v>
      </c>
      <c r="I693" s="276" t="b">
        <f t="shared" si="54"/>
        <v>1</v>
      </c>
      <c r="J693" s="276">
        <f t="shared" si="50"/>
        <v>0</v>
      </c>
      <c r="K693" s="276">
        <f t="shared" si="51"/>
        <v>0</v>
      </c>
      <c r="L693" s="276">
        <f t="shared" si="52"/>
        <v>0</v>
      </c>
    </row>
    <row r="694" spans="1:12" x14ac:dyDescent="0.25">
      <c r="A694" s="285">
        <v>673</v>
      </c>
      <c r="B694" s="248"/>
      <c r="C694" s="249"/>
      <c r="D694" s="248"/>
      <c r="E694" s="249"/>
      <c r="F694" s="250"/>
      <c r="G694" s="250"/>
      <c r="H694" s="276" t="b">
        <f t="shared" si="53"/>
        <v>1</v>
      </c>
      <c r="I694" s="276" t="b">
        <f t="shared" si="54"/>
        <v>1</v>
      </c>
      <c r="J694" s="276">
        <f t="shared" si="50"/>
        <v>0</v>
      </c>
      <c r="K694" s="276">
        <f t="shared" si="51"/>
        <v>0</v>
      </c>
      <c r="L694" s="276">
        <f t="shared" si="52"/>
        <v>0</v>
      </c>
    </row>
    <row r="695" spans="1:12" x14ac:dyDescent="0.25">
      <c r="A695" s="285">
        <v>674</v>
      </c>
      <c r="B695" s="248"/>
      <c r="C695" s="249"/>
      <c r="D695" s="248"/>
      <c r="E695" s="249"/>
      <c r="F695" s="250"/>
      <c r="G695" s="250"/>
      <c r="H695" s="276" t="b">
        <f t="shared" si="53"/>
        <v>1</v>
      </c>
      <c r="I695" s="276" t="b">
        <f t="shared" si="54"/>
        <v>1</v>
      </c>
      <c r="J695" s="276">
        <f t="shared" si="50"/>
        <v>0</v>
      </c>
      <c r="K695" s="276">
        <f t="shared" si="51"/>
        <v>0</v>
      </c>
      <c r="L695" s="276">
        <f t="shared" si="52"/>
        <v>0</v>
      </c>
    </row>
    <row r="696" spans="1:12" x14ac:dyDescent="0.25">
      <c r="A696" s="285">
        <v>675</v>
      </c>
      <c r="B696" s="248"/>
      <c r="C696" s="249"/>
      <c r="D696" s="248"/>
      <c r="E696" s="249"/>
      <c r="F696" s="250"/>
      <c r="G696" s="250"/>
      <c r="H696" s="276" t="b">
        <f t="shared" si="53"/>
        <v>1</v>
      </c>
      <c r="I696" s="276" t="b">
        <f t="shared" si="54"/>
        <v>1</v>
      </c>
      <c r="J696" s="276">
        <f t="shared" si="50"/>
        <v>0</v>
      </c>
      <c r="K696" s="276">
        <f t="shared" si="51"/>
        <v>0</v>
      </c>
      <c r="L696" s="276">
        <f t="shared" si="52"/>
        <v>0</v>
      </c>
    </row>
    <row r="697" spans="1:12" x14ac:dyDescent="0.25">
      <c r="A697" s="285">
        <v>676</v>
      </c>
      <c r="B697" s="248"/>
      <c r="C697" s="249"/>
      <c r="D697" s="248"/>
      <c r="E697" s="249"/>
      <c r="F697" s="250"/>
      <c r="G697" s="250"/>
      <c r="H697" s="276" t="b">
        <f t="shared" si="53"/>
        <v>1</v>
      </c>
      <c r="I697" s="276" t="b">
        <f t="shared" si="54"/>
        <v>1</v>
      </c>
      <c r="J697" s="276">
        <f t="shared" si="50"/>
        <v>0</v>
      </c>
      <c r="K697" s="276">
        <f t="shared" si="51"/>
        <v>0</v>
      </c>
      <c r="L697" s="276">
        <f t="shared" si="52"/>
        <v>0</v>
      </c>
    </row>
    <row r="698" spans="1:12" x14ac:dyDescent="0.25">
      <c r="A698" s="285">
        <v>677</v>
      </c>
      <c r="B698" s="248"/>
      <c r="C698" s="249"/>
      <c r="D698" s="248"/>
      <c r="E698" s="249"/>
      <c r="F698" s="250"/>
      <c r="G698" s="250"/>
      <c r="H698" s="276" t="b">
        <f t="shared" si="53"/>
        <v>1</v>
      </c>
      <c r="I698" s="276" t="b">
        <f t="shared" si="54"/>
        <v>1</v>
      </c>
      <c r="J698" s="276">
        <f t="shared" si="50"/>
        <v>0</v>
      </c>
      <c r="K698" s="276">
        <f t="shared" si="51"/>
        <v>0</v>
      </c>
      <c r="L698" s="276">
        <f t="shared" si="52"/>
        <v>0</v>
      </c>
    </row>
    <row r="699" spans="1:12" x14ac:dyDescent="0.25">
      <c r="A699" s="285">
        <v>678</v>
      </c>
      <c r="B699" s="248"/>
      <c r="C699" s="249"/>
      <c r="D699" s="248"/>
      <c r="E699" s="249"/>
      <c r="F699" s="250"/>
      <c r="G699" s="250"/>
      <c r="H699" s="276" t="b">
        <f t="shared" si="53"/>
        <v>1</v>
      </c>
      <c r="I699" s="276" t="b">
        <f t="shared" si="54"/>
        <v>1</v>
      </c>
      <c r="J699" s="276">
        <f t="shared" si="50"/>
        <v>0</v>
      </c>
      <c r="K699" s="276">
        <f t="shared" si="51"/>
        <v>0</v>
      </c>
      <c r="L699" s="276">
        <f t="shared" si="52"/>
        <v>0</v>
      </c>
    </row>
    <row r="700" spans="1:12" x14ac:dyDescent="0.25">
      <c r="A700" s="285">
        <v>679</v>
      </c>
      <c r="B700" s="248"/>
      <c r="C700" s="249"/>
      <c r="D700" s="248"/>
      <c r="E700" s="249"/>
      <c r="F700" s="250"/>
      <c r="G700" s="250"/>
      <c r="H700" s="276" t="b">
        <f t="shared" si="53"/>
        <v>1</v>
      </c>
      <c r="I700" s="276" t="b">
        <f t="shared" si="54"/>
        <v>1</v>
      </c>
      <c r="J700" s="276">
        <f t="shared" si="50"/>
        <v>0</v>
      </c>
      <c r="K700" s="276">
        <f t="shared" si="51"/>
        <v>0</v>
      </c>
      <c r="L700" s="276">
        <f t="shared" si="52"/>
        <v>0</v>
      </c>
    </row>
    <row r="701" spans="1:12" x14ac:dyDescent="0.25">
      <c r="A701" s="285">
        <v>680</v>
      </c>
      <c r="B701" s="248"/>
      <c r="C701" s="249"/>
      <c r="D701" s="248"/>
      <c r="E701" s="249"/>
      <c r="F701" s="250"/>
      <c r="G701" s="250"/>
      <c r="H701" s="276" t="b">
        <f t="shared" si="53"/>
        <v>1</v>
      </c>
      <c r="I701" s="276" t="b">
        <f t="shared" si="54"/>
        <v>1</v>
      </c>
      <c r="J701" s="276">
        <f t="shared" si="50"/>
        <v>0</v>
      </c>
      <c r="K701" s="276">
        <f t="shared" si="51"/>
        <v>0</v>
      </c>
      <c r="L701" s="276">
        <f t="shared" si="52"/>
        <v>0</v>
      </c>
    </row>
    <row r="702" spans="1:12" x14ac:dyDescent="0.25">
      <c r="A702" s="285">
        <v>681</v>
      </c>
      <c r="B702" s="248"/>
      <c r="C702" s="249"/>
      <c r="D702" s="248"/>
      <c r="E702" s="249"/>
      <c r="F702" s="250"/>
      <c r="G702" s="250"/>
      <c r="H702" s="276" t="b">
        <f t="shared" si="53"/>
        <v>1</v>
      </c>
      <c r="I702" s="276" t="b">
        <f t="shared" si="54"/>
        <v>1</v>
      </c>
      <c r="J702" s="276">
        <f t="shared" si="50"/>
        <v>0</v>
      </c>
      <c r="K702" s="276">
        <f t="shared" si="51"/>
        <v>0</v>
      </c>
      <c r="L702" s="276">
        <f t="shared" si="52"/>
        <v>0</v>
      </c>
    </row>
    <row r="703" spans="1:12" x14ac:dyDescent="0.25">
      <c r="A703" s="285">
        <v>682</v>
      </c>
      <c r="B703" s="248"/>
      <c r="C703" s="249"/>
      <c r="D703" s="248"/>
      <c r="E703" s="249"/>
      <c r="F703" s="250"/>
      <c r="G703" s="250"/>
      <c r="H703" s="276" t="b">
        <f t="shared" si="53"/>
        <v>1</v>
      </c>
      <c r="I703" s="276" t="b">
        <f t="shared" si="54"/>
        <v>1</v>
      </c>
      <c r="J703" s="276">
        <f t="shared" si="50"/>
        <v>0</v>
      </c>
      <c r="K703" s="276">
        <f t="shared" si="51"/>
        <v>0</v>
      </c>
      <c r="L703" s="276">
        <f t="shared" si="52"/>
        <v>0</v>
      </c>
    </row>
    <row r="704" spans="1:12" x14ac:dyDescent="0.25">
      <c r="A704" s="285">
        <v>683</v>
      </c>
      <c r="B704" s="248"/>
      <c r="C704" s="249"/>
      <c r="D704" s="248"/>
      <c r="E704" s="249"/>
      <c r="F704" s="250"/>
      <c r="G704" s="250"/>
      <c r="H704" s="276" t="b">
        <f t="shared" si="53"/>
        <v>1</v>
      </c>
      <c r="I704" s="276" t="b">
        <f t="shared" si="54"/>
        <v>1</v>
      </c>
      <c r="J704" s="276">
        <f t="shared" si="50"/>
        <v>0</v>
      </c>
      <c r="K704" s="276">
        <f t="shared" si="51"/>
        <v>0</v>
      </c>
      <c r="L704" s="276">
        <f t="shared" si="52"/>
        <v>0</v>
      </c>
    </row>
    <row r="705" spans="1:12" x14ac:dyDescent="0.25">
      <c r="A705" s="285">
        <v>684</v>
      </c>
      <c r="B705" s="248"/>
      <c r="C705" s="249"/>
      <c r="D705" s="248"/>
      <c r="E705" s="249"/>
      <c r="F705" s="250"/>
      <c r="G705" s="250"/>
      <c r="H705" s="276" t="b">
        <f t="shared" si="53"/>
        <v>1</v>
      </c>
      <c r="I705" s="276" t="b">
        <f t="shared" si="54"/>
        <v>1</v>
      </c>
      <c r="J705" s="276">
        <f t="shared" si="50"/>
        <v>0</v>
      </c>
      <c r="K705" s="276">
        <f t="shared" si="51"/>
        <v>0</v>
      </c>
      <c r="L705" s="276">
        <f t="shared" si="52"/>
        <v>0</v>
      </c>
    </row>
    <row r="706" spans="1:12" x14ac:dyDescent="0.25">
      <c r="A706" s="285">
        <v>685</v>
      </c>
      <c r="B706" s="248"/>
      <c r="C706" s="249"/>
      <c r="D706" s="248"/>
      <c r="E706" s="249"/>
      <c r="F706" s="250"/>
      <c r="G706" s="250"/>
      <c r="H706" s="276" t="b">
        <f t="shared" si="53"/>
        <v>1</v>
      </c>
      <c r="I706" s="276" t="b">
        <f t="shared" si="54"/>
        <v>1</v>
      </c>
      <c r="J706" s="276">
        <f t="shared" si="50"/>
        <v>0</v>
      </c>
      <c r="K706" s="276">
        <f t="shared" si="51"/>
        <v>0</v>
      </c>
      <c r="L706" s="276">
        <f t="shared" si="52"/>
        <v>0</v>
      </c>
    </row>
    <row r="707" spans="1:12" x14ac:dyDescent="0.25">
      <c r="A707" s="285">
        <v>686</v>
      </c>
      <c r="B707" s="248"/>
      <c r="C707" s="249"/>
      <c r="D707" s="248"/>
      <c r="E707" s="249"/>
      <c r="F707" s="250"/>
      <c r="G707" s="250"/>
      <c r="H707" s="276" t="b">
        <f t="shared" si="53"/>
        <v>1</v>
      </c>
      <c r="I707" s="276" t="b">
        <f t="shared" si="54"/>
        <v>1</v>
      </c>
      <c r="J707" s="276">
        <f t="shared" si="50"/>
        <v>0</v>
      </c>
      <c r="K707" s="276">
        <f t="shared" si="51"/>
        <v>0</v>
      </c>
      <c r="L707" s="276">
        <f t="shared" si="52"/>
        <v>0</v>
      </c>
    </row>
    <row r="708" spans="1:12" x14ac:dyDescent="0.25">
      <c r="A708" s="285">
        <v>687</v>
      </c>
      <c r="B708" s="248"/>
      <c r="C708" s="249"/>
      <c r="D708" s="248"/>
      <c r="E708" s="249"/>
      <c r="F708" s="250"/>
      <c r="G708" s="250"/>
      <c r="H708" s="276" t="b">
        <f t="shared" si="53"/>
        <v>1</v>
      </c>
      <c r="I708" s="276" t="b">
        <f t="shared" si="54"/>
        <v>1</v>
      </c>
      <c r="J708" s="276">
        <f t="shared" si="50"/>
        <v>0</v>
      </c>
      <c r="K708" s="276">
        <f t="shared" si="51"/>
        <v>0</v>
      </c>
      <c r="L708" s="276">
        <f t="shared" si="52"/>
        <v>0</v>
      </c>
    </row>
    <row r="709" spans="1:12" x14ac:dyDescent="0.25">
      <c r="A709" s="285">
        <v>688</v>
      </c>
      <c r="B709" s="248"/>
      <c r="C709" s="249"/>
      <c r="D709" s="248"/>
      <c r="E709" s="249"/>
      <c r="F709" s="250"/>
      <c r="G709" s="250"/>
      <c r="H709" s="276" t="b">
        <f t="shared" si="53"/>
        <v>1</v>
      </c>
      <c r="I709" s="276" t="b">
        <f t="shared" si="54"/>
        <v>1</v>
      </c>
      <c r="J709" s="276">
        <f t="shared" si="50"/>
        <v>0</v>
      </c>
      <c r="K709" s="276">
        <f t="shared" si="51"/>
        <v>0</v>
      </c>
      <c r="L709" s="276">
        <f t="shared" si="52"/>
        <v>0</v>
      </c>
    </row>
    <row r="710" spans="1:12" x14ac:dyDescent="0.25">
      <c r="A710" s="285">
        <v>689</v>
      </c>
      <c r="B710" s="248"/>
      <c r="C710" s="249"/>
      <c r="D710" s="248"/>
      <c r="E710" s="249"/>
      <c r="F710" s="250"/>
      <c r="G710" s="250"/>
      <c r="H710" s="276" t="b">
        <f t="shared" si="53"/>
        <v>1</v>
      </c>
      <c r="I710" s="276" t="b">
        <f t="shared" si="54"/>
        <v>1</v>
      </c>
      <c r="J710" s="276">
        <f t="shared" si="50"/>
        <v>0</v>
      </c>
      <c r="K710" s="276">
        <f t="shared" si="51"/>
        <v>0</v>
      </c>
      <c r="L710" s="276">
        <f t="shared" si="52"/>
        <v>0</v>
      </c>
    </row>
    <row r="711" spans="1:12" x14ac:dyDescent="0.25">
      <c r="A711" s="285">
        <v>690</v>
      </c>
      <c r="B711" s="248"/>
      <c r="C711" s="249"/>
      <c r="D711" s="248"/>
      <c r="E711" s="249"/>
      <c r="F711" s="250"/>
      <c r="G711" s="250"/>
      <c r="H711" s="276" t="b">
        <f t="shared" si="53"/>
        <v>1</v>
      </c>
      <c r="I711" s="276" t="b">
        <f t="shared" si="54"/>
        <v>1</v>
      </c>
      <c r="J711" s="276">
        <f t="shared" si="50"/>
        <v>0</v>
      </c>
      <c r="K711" s="276">
        <f t="shared" si="51"/>
        <v>0</v>
      </c>
      <c r="L711" s="276">
        <f t="shared" si="52"/>
        <v>0</v>
      </c>
    </row>
    <row r="712" spans="1:12" x14ac:dyDescent="0.25">
      <c r="A712" s="285">
        <v>691</v>
      </c>
      <c r="B712" s="248"/>
      <c r="C712" s="249"/>
      <c r="D712" s="248"/>
      <c r="E712" s="249"/>
      <c r="F712" s="250"/>
      <c r="G712" s="250"/>
      <c r="H712" s="276" t="b">
        <f t="shared" si="53"/>
        <v>1</v>
      </c>
      <c r="I712" s="276" t="b">
        <f t="shared" si="54"/>
        <v>1</v>
      </c>
      <c r="J712" s="276">
        <f t="shared" si="50"/>
        <v>0</v>
      </c>
      <c r="K712" s="276">
        <f t="shared" si="51"/>
        <v>0</v>
      </c>
      <c r="L712" s="276">
        <f t="shared" si="52"/>
        <v>0</v>
      </c>
    </row>
    <row r="713" spans="1:12" x14ac:dyDescent="0.25">
      <c r="A713" s="285">
        <v>692</v>
      </c>
      <c r="B713" s="248"/>
      <c r="C713" s="249"/>
      <c r="D713" s="248"/>
      <c r="E713" s="249"/>
      <c r="F713" s="250"/>
      <c r="G713" s="250"/>
      <c r="H713" s="276" t="b">
        <f t="shared" si="53"/>
        <v>1</v>
      </c>
      <c r="I713" s="276" t="b">
        <f t="shared" si="54"/>
        <v>1</v>
      </c>
      <c r="J713" s="276">
        <f t="shared" si="50"/>
        <v>0</v>
      </c>
      <c r="K713" s="276">
        <f t="shared" si="51"/>
        <v>0</v>
      </c>
      <c r="L713" s="276">
        <f t="shared" si="52"/>
        <v>0</v>
      </c>
    </row>
    <row r="714" spans="1:12" x14ac:dyDescent="0.25">
      <c r="A714" s="285">
        <v>693</v>
      </c>
      <c r="B714" s="248"/>
      <c r="C714" s="249"/>
      <c r="D714" s="248"/>
      <c r="E714" s="249"/>
      <c r="F714" s="250"/>
      <c r="G714" s="250"/>
      <c r="H714" s="276" t="b">
        <f t="shared" si="53"/>
        <v>1</v>
      </c>
      <c r="I714" s="276" t="b">
        <f t="shared" si="54"/>
        <v>1</v>
      </c>
      <c r="J714" s="276">
        <f t="shared" si="50"/>
        <v>0</v>
      </c>
      <c r="K714" s="276">
        <f t="shared" si="51"/>
        <v>0</v>
      </c>
      <c r="L714" s="276">
        <f t="shared" si="52"/>
        <v>0</v>
      </c>
    </row>
    <row r="715" spans="1:12" x14ac:dyDescent="0.25">
      <c r="A715" s="285">
        <v>694</v>
      </c>
      <c r="B715" s="248"/>
      <c r="C715" s="249"/>
      <c r="D715" s="248"/>
      <c r="E715" s="249"/>
      <c r="F715" s="250"/>
      <c r="G715" s="250"/>
      <c r="H715" s="276" t="b">
        <f t="shared" si="53"/>
        <v>1</v>
      </c>
      <c r="I715" s="276" t="b">
        <f t="shared" si="54"/>
        <v>1</v>
      </c>
      <c r="J715" s="276">
        <f t="shared" si="50"/>
        <v>0</v>
      </c>
      <c r="K715" s="276">
        <f t="shared" si="51"/>
        <v>0</v>
      </c>
      <c r="L715" s="276">
        <f t="shared" si="52"/>
        <v>0</v>
      </c>
    </row>
    <row r="716" spans="1:12" x14ac:dyDescent="0.25">
      <c r="A716" s="285">
        <v>695</v>
      </c>
      <c r="B716" s="248"/>
      <c r="C716" s="249"/>
      <c r="D716" s="248"/>
      <c r="E716" s="249"/>
      <c r="F716" s="250"/>
      <c r="G716" s="250"/>
      <c r="H716" s="276" t="b">
        <f t="shared" si="53"/>
        <v>1</v>
      </c>
      <c r="I716" s="276" t="b">
        <f t="shared" si="54"/>
        <v>1</v>
      </c>
      <c r="J716" s="276">
        <f t="shared" si="50"/>
        <v>0</v>
      </c>
      <c r="K716" s="276">
        <f t="shared" si="51"/>
        <v>0</v>
      </c>
      <c r="L716" s="276">
        <f t="shared" si="52"/>
        <v>0</v>
      </c>
    </row>
    <row r="717" spans="1:12" x14ac:dyDescent="0.25">
      <c r="A717" s="285">
        <v>696</v>
      </c>
      <c r="B717" s="248"/>
      <c r="C717" s="249"/>
      <c r="D717" s="248"/>
      <c r="E717" s="249"/>
      <c r="F717" s="250"/>
      <c r="G717" s="250"/>
      <c r="H717" s="276" t="b">
        <f t="shared" si="53"/>
        <v>1</v>
      </c>
      <c r="I717" s="276" t="b">
        <f t="shared" si="54"/>
        <v>1</v>
      </c>
      <c r="J717" s="276">
        <f t="shared" si="50"/>
        <v>0</v>
      </c>
      <c r="K717" s="276">
        <f t="shared" si="51"/>
        <v>0</v>
      </c>
      <c r="L717" s="276">
        <f t="shared" si="52"/>
        <v>0</v>
      </c>
    </row>
    <row r="718" spans="1:12" x14ac:dyDescent="0.25">
      <c r="A718" s="285">
        <v>697</v>
      </c>
      <c r="B718" s="248"/>
      <c r="C718" s="249"/>
      <c r="D718" s="248"/>
      <c r="E718" s="249"/>
      <c r="F718" s="250"/>
      <c r="G718" s="250"/>
      <c r="H718" s="276" t="b">
        <f t="shared" si="53"/>
        <v>1</v>
      </c>
      <c r="I718" s="276" t="b">
        <f t="shared" si="54"/>
        <v>1</v>
      </c>
      <c r="J718" s="276">
        <f t="shared" si="50"/>
        <v>0</v>
      </c>
      <c r="K718" s="276">
        <f t="shared" si="51"/>
        <v>0</v>
      </c>
      <c r="L718" s="276">
        <f t="shared" si="52"/>
        <v>0</v>
      </c>
    </row>
    <row r="719" spans="1:12" x14ac:dyDescent="0.25">
      <c r="A719" s="285">
        <v>698</v>
      </c>
      <c r="B719" s="248"/>
      <c r="C719" s="249"/>
      <c r="D719" s="248"/>
      <c r="E719" s="249"/>
      <c r="F719" s="250"/>
      <c r="G719" s="250"/>
      <c r="H719" s="276" t="b">
        <f t="shared" si="53"/>
        <v>1</v>
      </c>
      <c r="I719" s="276" t="b">
        <f t="shared" si="54"/>
        <v>1</v>
      </c>
      <c r="J719" s="276">
        <f t="shared" si="50"/>
        <v>0</v>
      </c>
      <c r="K719" s="276">
        <f t="shared" si="51"/>
        <v>0</v>
      </c>
      <c r="L719" s="276">
        <f t="shared" si="52"/>
        <v>0</v>
      </c>
    </row>
    <row r="720" spans="1:12" x14ac:dyDescent="0.25">
      <c r="A720" s="285">
        <v>699</v>
      </c>
      <c r="B720" s="248"/>
      <c r="C720" s="249"/>
      <c r="D720" s="248"/>
      <c r="E720" s="249"/>
      <c r="F720" s="250"/>
      <c r="G720" s="250"/>
      <c r="H720" s="276" t="b">
        <f t="shared" si="53"/>
        <v>1</v>
      </c>
      <c r="I720" s="276" t="b">
        <f t="shared" si="54"/>
        <v>1</v>
      </c>
      <c r="J720" s="276">
        <f t="shared" si="50"/>
        <v>0</v>
      </c>
      <c r="K720" s="276">
        <f t="shared" si="51"/>
        <v>0</v>
      </c>
      <c r="L720" s="276">
        <f t="shared" si="52"/>
        <v>0</v>
      </c>
    </row>
    <row r="721" spans="1:12" x14ac:dyDescent="0.25">
      <c r="A721" s="285">
        <v>700</v>
      </c>
      <c r="B721" s="248"/>
      <c r="C721" s="249"/>
      <c r="D721" s="248"/>
      <c r="E721" s="249"/>
      <c r="F721" s="250"/>
      <c r="G721" s="250"/>
      <c r="H721" s="276" t="b">
        <f t="shared" si="53"/>
        <v>1</v>
      </c>
      <c r="I721" s="276" t="b">
        <f t="shared" si="54"/>
        <v>1</v>
      </c>
      <c r="J721" s="276">
        <f t="shared" si="50"/>
        <v>0</v>
      </c>
      <c r="K721" s="276">
        <f t="shared" si="51"/>
        <v>0</v>
      </c>
      <c r="L721" s="276">
        <f t="shared" si="52"/>
        <v>0</v>
      </c>
    </row>
    <row r="722" spans="1:12" x14ac:dyDescent="0.25">
      <c r="A722" s="285">
        <v>701</v>
      </c>
      <c r="B722" s="248"/>
      <c r="C722" s="249"/>
      <c r="D722" s="248"/>
      <c r="E722" s="249"/>
      <c r="F722" s="250"/>
      <c r="G722" s="250"/>
      <c r="H722" s="276" t="b">
        <f t="shared" si="53"/>
        <v>1</v>
      </c>
      <c r="I722" s="276" t="b">
        <f t="shared" si="54"/>
        <v>1</v>
      </c>
      <c r="J722" s="276">
        <f t="shared" si="50"/>
        <v>0</v>
      </c>
      <c r="K722" s="276">
        <f t="shared" si="51"/>
        <v>0</v>
      </c>
      <c r="L722" s="276">
        <f t="shared" si="52"/>
        <v>0</v>
      </c>
    </row>
    <row r="723" spans="1:12" x14ac:dyDescent="0.25">
      <c r="A723" s="285">
        <v>702</v>
      </c>
      <c r="B723" s="248"/>
      <c r="C723" s="249"/>
      <c r="D723" s="248"/>
      <c r="E723" s="249"/>
      <c r="F723" s="250"/>
      <c r="G723" s="250"/>
      <c r="H723" s="276" t="b">
        <f t="shared" si="53"/>
        <v>1</v>
      </c>
      <c r="I723" s="276" t="b">
        <f t="shared" si="54"/>
        <v>1</v>
      </c>
      <c r="J723" s="276">
        <f t="shared" si="50"/>
        <v>0</v>
      </c>
      <c r="K723" s="276">
        <f t="shared" si="51"/>
        <v>0</v>
      </c>
      <c r="L723" s="276">
        <f t="shared" si="52"/>
        <v>0</v>
      </c>
    </row>
    <row r="724" spans="1:12" x14ac:dyDescent="0.25">
      <c r="A724" s="285">
        <v>703</v>
      </c>
      <c r="B724" s="248"/>
      <c r="C724" s="249"/>
      <c r="D724" s="248"/>
      <c r="E724" s="249"/>
      <c r="F724" s="250"/>
      <c r="G724" s="250"/>
      <c r="H724" s="276" t="b">
        <f t="shared" si="53"/>
        <v>1</v>
      </c>
      <c r="I724" s="276" t="b">
        <f t="shared" si="54"/>
        <v>1</v>
      </c>
      <c r="J724" s="276">
        <f t="shared" si="50"/>
        <v>0</v>
      </c>
      <c r="K724" s="276">
        <f t="shared" si="51"/>
        <v>0</v>
      </c>
      <c r="L724" s="276">
        <f t="shared" si="52"/>
        <v>0</v>
      </c>
    </row>
    <row r="725" spans="1:12" x14ac:dyDescent="0.25">
      <c r="A725" s="285">
        <v>704</v>
      </c>
      <c r="B725" s="248"/>
      <c r="C725" s="249"/>
      <c r="D725" s="248"/>
      <c r="E725" s="249"/>
      <c r="F725" s="250"/>
      <c r="G725" s="250"/>
      <c r="H725" s="276" t="b">
        <f t="shared" si="53"/>
        <v>1</v>
      </c>
      <c r="I725" s="276" t="b">
        <f t="shared" si="54"/>
        <v>1</v>
      </c>
      <c r="J725" s="276">
        <f t="shared" si="50"/>
        <v>0</v>
      </c>
      <c r="K725" s="276">
        <f t="shared" si="51"/>
        <v>0</v>
      </c>
      <c r="L725" s="276">
        <f t="shared" si="52"/>
        <v>0</v>
      </c>
    </row>
    <row r="726" spans="1:12" x14ac:dyDescent="0.25">
      <c r="A726" s="285">
        <v>705</v>
      </c>
      <c r="B726" s="248"/>
      <c r="C726" s="249"/>
      <c r="D726" s="248"/>
      <c r="E726" s="249"/>
      <c r="F726" s="250"/>
      <c r="G726" s="250"/>
      <c r="H726" s="276" t="b">
        <f t="shared" si="53"/>
        <v>1</v>
      </c>
      <c r="I726" s="276" t="b">
        <f t="shared" si="54"/>
        <v>1</v>
      </c>
      <c r="J726" s="276">
        <f t="shared" si="50"/>
        <v>0</v>
      </c>
      <c r="K726" s="276">
        <f t="shared" si="51"/>
        <v>0</v>
      </c>
      <c r="L726" s="276">
        <f t="shared" si="52"/>
        <v>0</v>
      </c>
    </row>
    <row r="727" spans="1:12" x14ac:dyDescent="0.25">
      <c r="A727" s="285">
        <v>706</v>
      </c>
      <c r="B727" s="248"/>
      <c r="C727" s="249"/>
      <c r="D727" s="248"/>
      <c r="E727" s="249"/>
      <c r="F727" s="250"/>
      <c r="G727" s="250"/>
      <c r="H727" s="276" t="b">
        <f t="shared" si="53"/>
        <v>1</v>
      </c>
      <c r="I727" s="276" t="b">
        <f t="shared" si="54"/>
        <v>1</v>
      </c>
      <c r="J727" s="276">
        <f t="shared" ref="J727:J790" si="55">IF(B727="Cyprus,CY",E727,0)</f>
        <v>0</v>
      </c>
      <c r="K727" s="276">
        <f t="shared" ref="K727:K790" si="56">IF(B727="Cyprus,CY",F727,0)</f>
        <v>0</v>
      </c>
      <c r="L727" s="276">
        <f t="shared" ref="L727:L790" si="57">IF(B727="Cyprus,CY",G727,0)</f>
        <v>0</v>
      </c>
    </row>
    <row r="728" spans="1:12" x14ac:dyDescent="0.25">
      <c r="A728" s="285">
        <v>707</v>
      </c>
      <c r="B728" s="248"/>
      <c r="C728" s="249"/>
      <c r="D728" s="248"/>
      <c r="E728" s="249"/>
      <c r="F728" s="250"/>
      <c r="G728" s="250"/>
      <c r="H728" s="276" t="b">
        <f t="shared" ref="H728:H791" si="58">IF(ISBLANK(B728),TRUE,IF(OR(ISBLANK(C728),ISBLANK(D728),ISBLANK(E728),ISBLANK(F728),ISBLANK(G728)),FALSE,TRUE))</f>
        <v>1</v>
      </c>
      <c r="I728" s="276" t="b">
        <f t="shared" ref="I728:I791" si="59">IF(OR(AND(B728="N/A",D728="N/A",C728=0,E728=0),AND(ISBLANK(B728),ISBLANK(D728),ISBLANK(C728),ISBLANK(E728)),AND(AND(B728&lt;&gt;"N/A",NOT(ISBLANK(B728))),AND(D728&lt;&gt;"N/A",NOT(ISBLANK(D728))),C728&lt;&gt;0,E728&lt;&gt;0)),TRUE,FALSE)</f>
        <v>1</v>
      </c>
      <c r="J728" s="276">
        <f t="shared" si="55"/>
        <v>0</v>
      </c>
      <c r="K728" s="276">
        <f t="shared" si="56"/>
        <v>0</v>
      </c>
      <c r="L728" s="276">
        <f t="shared" si="57"/>
        <v>0</v>
      </c>
    </row>
    <row r="729" spans="1:12" x14ac:dyDescent="0.25">
      <c r="A729" s="285">
        <v>708</v>
      </c>
      <c r="B729" s="248"/>
      <c r="C729" s="249"/>
      <c r="D729" s="248"/>
      <c r="E729" s="249"/>
      <c r="F729" s="250"/>
      <c r="G729" s="250"/>
      <c r="H729" s="276" t="b">
        <f t="shared" si="58"/>
        <v>1</v>
      </c>
      <c r="I729" s="276" t="b">
        <f t="shared" si="59"/>
        <v>1</v>
      </c>
      <c r="J729" s="276">
        <f t="shared" si="55"/>
        <v>0</v>
      </c>
      <c r="K729" s="276">
        <f t="shared" si="56"/>
        <v>0</v>
      </c>
      <c r="L729" s="276">
        <f t="shared" si="57"/>
        <v>0</v>
      </c>
    </row>
    <row r="730" spans="1:12" x14ac:dyDescent="0.25">
      <c r="A730" s="285">
        <v>709</v>
      </c>
      <c r="B730" s="248"/>
      <c r="C730" s="249"/>
      <c r="D730" s="248"/>
      <c r="E730" s="249"/>
      <c r="F730" s="250"/>
      <c r="G730" s="250"/>
      <c r="H730" s="276" t="b">
        <f t="shared" si="58"/>
        <v>1</v>
      </c>
      <c r="I730" s="276" t="b">
        <f t="shared" si="59"/>
        <v>1</v>
      </c>
      <c r="J730" s="276">
        <f t="shared" si="55"/>
        <v>0</v>
      </c>
      <c r="K730" s="276">
        <f t="shared" si="56"/>
        <v>0</v>
      </c>
      <c r="L730" s="276">
        <f t="shared" si="57"/>
        <v>0</v>
      </c>
    </row>
    <row r="731" spans="1:12" x14ac:dyDescent="0.25">
      <c r="A731" s="285">
        <v>710</v>
      </c>
      <c r="B731" s="248"/>
      <c r="C731" s="249"/>
      <c r="D731" s="248"/>
      <c r="E731" s="249"/>
      <c r="F731" s="250"/>
      <c r="G731" s="250"/>
      <c r="H731" s="276" t="b">
        <f t="shared" si="58"/>
        <v>1</v>
      </c>
      <c r="I731" s="276" t="b">
        <f t="shared" si="59"/>
        <v>1</v>
      </c>
      <c r="J731" s="276">
        <f t="shared" si="55"/>
        <v>0</v>
      </c>
      <c r="K731" s="276">
        <f t="shared" si="56"/>
        <v>0</v>
      </c>
      <c r="L731" s="276">
        <f t="shared" si="57"/>
        <v>0</v>
      </c>
    </row>
    <row r="732" spans="1:12" x14ac:dyDescent="0.25">
      <c r="A732" s="285">
        <v>711</v>
      </c>
      <c r="B732" s="248"/>
      <c r="C732" s="249"/>
      <c r="D732" s="248"/>
      <c r="E732" s="249"/>
      <c r="F732" s="250"/>
      <c r="G732" s="250"/>
      <c r="H732" s="276" t="b">
        <f t="shared" si="58"/>
        <v>1</v>
      </c>
      <c r="I732" s="276" t="b">
        <f t="shared" si="59"/>
        <v>1</v>
      </c>
      <c r="J732" s="276">
        <f t="shared" si="55"/>
        <v>0</v>
      </c>
      <c r="K732" s="276">
        <f t="shared" si="56"/>
        <v>0</v>
      </c>
      <c r="L732" s="276">
        <f t="shared" si="57"/>
        <v>0</v>
      </c>
    </row>
    <row r="733" spans="1:12" x14ac:dyDescent="0.25">
      <c r="A733" s="285">
        <v>712</v>
      </c>
      <c r="B733" s="248"/>
      <c r="C733" s="249"/>
      <c r="D733" s="248"/>
      <c r="E733" s="249"/>
      <c r="F733" s="250"/>
      <c r="G733" s="250"/>
      <c r="H733" s="276" t="b">
        <f t="shared" si="58"/>
        <v>1</v>
      </c>
      <c r="I733" s="276" t="b">
        <f t="shared" si="59"/>
        <v>1</v>
      </c>
      <c r="J733" s="276">
        <f t="shared" si="55"/>
        <v>0</v>
      </c>
      <c r="K733" s="276">
        <f t="shared" si="56"/>
        <v>0</v>
      </c>
      <c r="L733" s="276">
        <f t="shared" si="57"/>
        <v>0</v>
      </c>
    </row>
    <row r="734" spans="1:12" x14ac:dyDescent="0.25">
      <c r="A734" s="285">
        <v>713</v>
      </c>
      <c r="B734" s="248"/>
      <c r="C734" s="249"/>
      <c r="D734" s="248"/>
      <c r="E734" s="249"/>
      <c r="F734" s="250"/>
      <c r="G734" s="250"/>
      <c r="H734" s="276" t="b">
        <f t="shared" si="58"/>
        <v>1</v>
      </c>
      <c r="I734" s="276" t="b">
        <f t="shared" si="59"/>
        <v>1</v>
      </c>
      <c r="J734" s="276">
        <f t="shared" si="55"/>
        <v>0</v>
      </c>
      <c r="K734" s="276">
        <f t="shared" si="56"/>
        <v>0</v>
      </c>
      <c r="L734" s="276">
        <f t="shared" si="57"/>
        <v>0</v>
      </c>
    </row>
    <row r="735" spans="1:12" x14ac:dyDescent="0.25">
      <c r="A735" s="285">
        <v>714</v>
      </c>
      <c r="B735" s="248"/>
      <c r="C735" s="249"/>
      <c r="D735" s="248"/>
      <c r="E735" s="249"/>
      <c r="F735" s="250"/>
      <c r="G735" s="250"/>
      <c r="H735" s="276" t="b">
        <f t="shared" si="58"/>
        <v>1</v>
      </c>
      <c r="I735" s="276" t="b">
        <f t="shared" si="59"/>
        <v>1</v>
      </c>
      <c r="J735" s="276">
        <f t="shared" si="55"/>
        <v>0</v>
      </c>
      <c r="K735" s="276">
        <f t="shared" si="56"/>
        <v>0</v>
      </c>
      <c r="L735" s="276">
        <f t="shared" si="57"/>
        <v>0</v>
      </c>
    </row>
    <row r="736" spans="1:12" x14ac:dyDescent="0.25">
      <c r="A736" s="285">
        <v>715</v>
      </c>
      <c r="B736" s="248"/>
      <c r="C736" s="249"/>
      <c r="D736" s="248"/>
      <c r="E736" s="249"/>
      <c r="F736" s="250"/>
      <c r="G736" s="250"/>
      <c r="H736" s="276" t="b">
        <f t="shared" si="58"/>
        <v>1</v>
      </c>
      <c r="I736" s="276" t="b">
        <f t="shared" si="59"/>
        <v>1</v>
      </c>
      <c r="J736" s="276">
        <f t="shared" si="55"/>
        <v>0</v>
      </c>
      <c r="K736" s="276">
        <f t="shared" si="56"/>
        <v>0</v>
      </c>
      <c r="L736" s="276">
        <f t="shared" si="57"/>
        <v>0</v>
      </c>
    </row>
    <row r="737" spans="1:12" x14ac:dyDescent="0.25">
      <c r="A737" s="285">
        <v>716</v>
      </c>
      <c r="B737" s="248"/>
      <c r="C737" s="249"/>
      <c r="D737" s="248"/>
      <c r="E737" s="249"/>
      <c r="F737" s="250"/>
      <c r="G737" s="250"/>
      <c r="H737" s="276" t="b">
        <f t="shared" si="58"/>
        <v>1</v>
      </c>
      <c r="I737" s="276" t="b">
        <f t="shared" si="59"/>
        <v>1</v>
      </c>
      <c r="J737" s="276">
        <f t="shared" si="55"/>
        <v>0</v>
      </c>
      <c r="K737" s="276">
        <f t="shared" si="56"/>
        <v>0</v>
      </c>
      <c r="L737" s="276">
        <f t="shared" si="57"/>
        <v>0</v>
      </c>
    </row>
    <row r="738" spans="1:12" x14ac:dyDescent="0.25">
      <c r="A738" s="285">
        <v>717</v>
      </c>
      <c r="B738" s="248"/>
      <c r="C738" s="249"/>
      <c r="D738" s="248"/>
      <c r="E738" s="249"/>
      <c r="F738" s="250"/>
      <c r="G738" s="250"/>
      <c r="H738" s="276" t="b">
        <f t="shared" si="58"/>
        <v>1</v>
      </c>
      <c r="I738" s="276" t="b">
        <f t="shared" si="59"/>
        <v>1</v>
      </c>
      <c r="J738" s="276">
        <f t="shared" si="55"/>
        <v>0</v>
      </c>
      <c r="K738" s="276">
        <f t="shared" si="56"/>
        <v>0</v>
      </c>
      <c r="L738" s="276">
        <f t="shared" si="57"/>
        <v>0</v>
      </c>
    </row>
    <row r="739" spans="1:12" x14ac:dyDescent="0.25">
      <c r="A739" s="285">
        <v>718</v>
      </c>
      <c r="B739" s="248"/>
      <c r="C739" s="249"/>
      <c r="D739" s="248"/>
      <c r="E739" s="249"/>
      <c r="F739" s="250"/>
      <c r="G739" s="250"/>
      <c r="H739" s="276" t="b">
        <f t="shared" si="58"/>
        <v>1</v>
      </c>
      <c r="I739" s="276" t="b">
        <f t="shared" si="59"/>
        <v>1</v>
      </c>
      <c r="J739" s="276">
        <f t="shared" si="55"/>
        <v>0</v>
      </c>
      <c r="K739" s="276">
        <f t="shared" si="56"/>
        <v>0</v>
      </c>
      <c r="L739" s="276">
        <f t="shared" si="57"/>
        <v>0</v>
      </c>
    </row>
    <row r="740" spans="1:12" x14ac:dyDescent="0.25">
      <c r="A740" s="285">
        <v>719</v>
      </c>
      <c r="B740" s="248"/>
      <c r="C740" s="249"/>
      <c r="D740" s="248"/>
      <c r="E740" s="249"/>
      <c r="F740" s="250"/>
      <c r="G740" s="250"/>
      <c r="H740" s="276" t="b">
        <f t="shared" si="58"/>
        <v>1</v>
      </c>
      <c r="I740" s="276" t="b">
        <f t="shared" si="59"/>
        <v>1</v>
      </c>
      <c r="J740" s="276">
        <f t="shared" si="55"/>
        <v>0</v>
      </c>
      <c r="K740" s="276">
        <f t="shared" si="56"/>
        <v>0</v>
      </c>
      <c r="L740" s="276">
        <f t="shared" si="57"/>
        <v>0</v>
      </c>
    </row>
    <row r="741" spans="1:12" x14ac:dyDescent="0.25">
      <c r="A741" s="285">
        <v>720</v>
      </c>
      <c r="B741" s="248"/>
      <c r="C741" s="249"/>
      <c r="D741" s="248"/>
      <c r="E741" s="249"/>
      <c r="F741" s="250"/>
      <c r="G741" s="250"/>
      <c r="H741" s="276" t="b">
        <f t="shared" si="58"/>
        <v>1</v>
      </c>
      <c r="I741" s="276" t="b">
        <f t="shared" si="59"/>
        <v>1</v>
      </c>
      <c r="J741" s="276">
        <f t="shared" si="55"/>
        <v>0</v>
      </c>
      <c r="K741" s="276">
        <f t="shared" si="56"/>
        <v>0</v>
      </c>
      <c r="L741" s="276">
        <f t="shared" si="57"/>
        <v>0</v>
      </c>
    </row>
    <row r="742" spans="1:12" x14ac:dyDescent="0.25">
      <c r="A742" s="285">
        <v>721</v>
      </c>
      <c r="B742" s="248"/>
      <c r="C742" s="249"/>
      <c r="D742" s="248"/>
      <c r="E742" s="249"/>
      <c r="F742" s="250"/>
      <c r="G742" s="250"/>
      <c r="H742" s="276" t="b">
        <f t="shared" si="58"/>
        <v>1</v>
      </c>
      <c r="I742" s="276" t="b">
        <f t="shared" si="59"/>
        <v>1</v>
      </c>
      <c r="J742" s="276">
        <f t="shared" si="55"/>
        <v>0</v>
      </c>
      <c r="K742" s="276">
        <f t="shared" si="56"/>
        <v>0</v>
      </c>
      <c r="L742" s="276">
        <f t="shared" si="57"/>
        <v>0</v>
      </c>
    </row>
    <row r="743" spans="1:12" x14ac:dyDescent="0.25">
      <c r="A743" s="285">
        <v>722</v>
      </c>
      <c r="B743" s="248"/>
      <c r="C743" s="249"/>
      <c r="D743" s="248"/>
      <c r="E743" s="249"/>
      <c r="F743" s="250"/>
      <c r="G743" s="250"/>
      <c r="H743" s="276" t="b">
        <f t="shared" si="58"/>
        <v>1</v>
      </c>
      <c r="I743" s="276" t="b">
        <f t="shared" si="59"/>
        <v>1</v>
      </c>
      <c r="J743" s="276">
        <f t="shared" si="55"/>
        <v>0</v>
      </c>
      <c r="K743" s="276">
        <f t="shared" si="56"/>
        <v>0</v>
      </c>
      <c r="L743" s="276">
        <f t="shared" si="57"/>
        <v>0</v>
      </c>
    </row>
    <row r="744" spans="1:12" x14ac:dyDescent="0.25">
      <c r="A744" s="285">
        <v>723</v>
      </c>
      <c r="B744" s="248"/>
      <c r="C744" s="249"/>
      <c r="D744" s="248"/>
      <c r="E744" s="249"/>
      <c r="F744" s="250"/>
      <c r="G744" s="250"/>
      <c r="H744" s="276" t="b">
        <f t="shared" si="58"/>
        <v>1</v>
      </c>
      <c r="I744" s="276" t="b">
        <f t="shared" si="59"/>
        <v>1</v>
      </c>
      <c r="J744" s="276">
        <f t="shared" si="55"/>
        <v>0</v>
      </c>
      <c r="K744" s="276">
        <f t="shared" si="56"/>
        <v>0</v>
      </c>
      <c r="L744" s="276">
        <f t="shared" si="57"/>
        <v>0</v>
      </c>
    </row>
    <row r="745" spans="1:12" x14ac:dyDescent="0.25">
      <c r="A745" s="285">
        <v>724</v>
      </c>
      <c r="B745" s="248"/>
      <c r="C745" s="249"/>
      <c r="D745" s="248"/>
      <c r="E745" s="249"/>
      <c r="F745" s="250"/>
      <c r="G745" s="250"/>
      <c r="H745" s="276" t="b">
        <f t="shared" si="58"/>
        <v>1</v>
      </c>
      <c r="I745" s="276" t="b">
        <f t="shared" si="59"/>
        <v>1</v>
      </c>
      <c r="J745" s="276">
        <f t="shared" si="55"/>
        <v>0</v>
      </c>
      <c r="K745" s="276">
        <f t="shared" si="56"/>
        <v>0</v>
      </c>
      <c r="L745" s="276">
        <f t="shared" si="57"/>
        <v>0</v>
      </c>
    </row>
    <row r="746" spans="1:12" x14ac:dyDescent="0.25">
      <c r="A746" s="285">
        <v>725</v>
      </c>
      <c r="B746" s="248"/>
      <c r="C746" s="249"/>
      <c r="D746" s="248"/>
      <c r="E746" s="249"/>
      <c r="F746" s="250"/>
      <c r="G746" s="250"/>
      <c r="H746" s="276" t="b">
        <f t="shared" si="58"/>
        <v>1</v>
      </c>
      <c r="I746" s="276" t="b">
        <f t="shared" si="59"/>
        <v>1</v>
      </c>
      <c r="J746" s="276">
        <f t="shared" si="55"/>
        <v>0</v>
      </c>
      <c r="K746" s="276">
        <f t="shared" si="56"/>
        <v>0</v>
      </c>
      <c r="L746" s="276">
        <f t="shared" si="57"/>
        <v>0</v>
      </c>
    </row>
    <row r="747" spans="1:12" x14ac:dyDescent="0.25">
      <c r="A747" s="285">
        <v>726</v>
      </c>
      <c r="B747" s="248"/>
      <c r="C747" s="249"/>
      <c r="D747" s="248"/>
      <c r="E747" s="249"/>
      <c r="F747" s="250"/>
      <c r="G747" s="250"/>
      <c r="H747" s="276" t="b">
        <f t="shared" si="58"/>
        <v>1</v>
      </c>
      <c r="I747" s="276" t="b">
        <f t="shared" si="59"/>
        <v>1</v>
      </c>
      <c r="J747" s="276">
        <f t="shared" si="55"/>
        <v>0</v>
      </c>
      <c r="K747" s="276">
        <f t="shared" si="56"/>
        <v>0</v>
      </c>
      <c r="L747" s="276">
        <f t="shared" si="57"/>
        <v>0</v>
      </c>
    </row>
    <row r="748" spans="1:12" x14ac:dyDescent="0.25">
      <c r="A748" s="285">
        <v>727</v>
      </c>
      <c r="B748" s="248"/>
      <c r="C748" s="249"/>
      <c r="D748" s="248"/>
      <c r="E748" s="249"/>
      <c r="F748" s="250"/>
      <c r="G748" s="250"/>
      <c r="H748" s="276" t="b">
        <f t="shared" si="58"/>
        <v>1</v>
      </c>
      <c r="I748" s="276" t="b">
        <f t="shared" si="59"/>
        <v>1</v>
      </c>
      <c r="J748" s="276">
        <f t="shared" si="55"/>
        <v>0</v>
      </c>
      <c r="K748" s="276">
        <f t="shared" si="56"/>
        <v>0</v>
      </c>
      <c r="L748" s="276">
        <f t="shared" si="57"/>
        <v>0</v>
      </c>
    </row>
    <row r="749" spans="1:12" x14ac:dyDescent="0.25">
      <c r="A749" s="285">
        <v>728</v>
      </c>
      <c r="B749" s="248"/>
      <c r="C749" s="249"/>
      <c r="D749" s="248"/>
      <c r="E749" s="249"/>
      <c r="F749" s="250"/>
      <c r="G749" s="250"/>
      <c r="H749" s="276" t="b">
        <f t="shared" si="58"/>
        <v>1</v>
      </c>
      <c r="I749" s="276" t="b">
        <f t="shared" si="59"/>
        <v>1</v>
      </c>
      <c r="J749" s="276">
        <f t="shared" si="55"/>
        <v>0</v>
      </c>
      <c r="K749" s="276">
        <f t="shared" si="56"/>
        <v>0</v>
      </c>
      <c r="L749" s="276">
        <f t="shared" si="57"/>
        <v>0</v>
      </c>
    </row>
    <row r="750" spans="1:12" x14ac:dyDescent="0.25">
      <c r="A750" s="285">
        <v>729</v>
      </c>
      <c r="B750" s="248"/>
      <c r="C750" s="249"/>
      <c r="D750" s="248"/>
      <c r="E750" s="249"/>
      <c r="F750" s="250"/>
      <c r="G750" s="250"/>
      <c r="H750" s="276" t="b">
        <f t="shared" si="58"/>
        <v>1</v>
      </c>
      <c r="I750" s="276" t="b">
        <f t="shared" si="59"/>
        <v>1</v>
      </c>
      <c r="J750" s="276">
        <f t="shared" si="55"/>
        <v>0</v>
      </c>
      <c r="K750" s="276">
        <f t="shared" si="56"/>
        <v>0</v>
      </c>
      <c r="L750" s="276">
        <f t="shared" si="57"/>
        <v>0</v>
      </c>
    </row>
    <row r="751" spans="1:12" x14ac:dyDescent="0.25">
      <c r="A751" s="285">
        <v>730</v>
      </c>
      <c r="B751" s="248"/>
      <c r="C751" s="249"/>
      <c r="D751" s="248"/>
      <c r="E751" s="249"/>
      <c r="F751" s="250"/>
      <c r="G751" s="250"/>
      <c r="H751" s="276" t="b">
        <f t="shared" si="58"/>
        <v>1</v>
      </c>
      <c r="I751" s="276" t="b">
        <f t="shared" si="59"/>
        <v>1</v>
      </c>
      <c r="J751" s="276">
        <f t="shared" si="55"/>
        <v>0</v>
      </c>
      <c r="K751" s="276">
        <f t="shared" si="56"/>
        <v>0</v>
      </c>
      <c r="L751" s="276">
        <f t="shared" si="57"/>
        <v>0</v>
      </c>
    </row>
    <row r="752" spans="1:12" x14ac:dyDescent="0.25">
      <c r="A752" s="285">
        <v>731</v>
      </c>
      <c r="B752" s="248"/>
      <c r="C752" s="249"/>
      <c r="D752" s="248"/>
      <c r="E752" s="249"/>
      <c r="F752" s="250"/>
      <c r="G752" s="250"/>
      <c r="H752" s="276" t="b">
        <f t="shared" si="58"/>
        <v>1</v>
      </c>
      <c r="I752" s="276" t="b">
        <f t="shared" si="59"/>
        <v>1</v>
      </c>
      <c r="J752" s="276">
        <f t="shared" si="55"/>
        <v>0</v>
      </c>
      <c r="K752" s="276">
        <f t="shared" si="56"/>
        <v>0</v>
      </c>
      <c r="L752" s="276">
        <f t="shared" si="57"/>
        <v>0</v>
      </c>
    </row>
    <row r="753" spans="1:12" x14ac:dyDescent="0.25">
      <c r="A753" s="285">
        <v>732</v>
      </c>
      <c r="B753" s="248"/>
      <c r="C753" s="249"/>
      <c r="D753" s="248"/>
      <c r="E753" s="249"/>
      <c r="F753" s="250"/>
      <c r="G753" s="250"/>
      <c r="H753" s="276" t="b">
        <f t="shared" si="58"/>
        <v>1</v>
      </c>
      <c r="I753" s="276" t="b">
        <f t="shared" si="59"/>
        <v>1</v>
      </c>
      <c r="J753" s="276">
        <f t="shared" si="55"/>
        <v>0</v>
      </c>
      <c r="K753" s="276">
        <f t="shared" si="56"/>
        <v>0</v>
      </c>
      <c r="L753" s="276">
        <f t="shared" si="57"/>
        <v>0</v>
      </c>
    </row>
    <row r="754" spans="1:12" x14ac:dyDescent="0.25">
      <c r="A754" s="285">
        <v>733</v>
      </c>
      <c r="B754" s="248"/>
      <c r="C754" s="249"/>
      <c r="D754" s="248"/>
      <c r="E754" s="249"/>
      <c r="F754" s="250"/>
      <c r="G754" s="250"/>
      <c r="H754" s="276" t="b">
        <f t="shared" si="58"/>
        <v>1</v>
      </c>
      <c r="I754" s="276" t="b">
        <f t="shared" si="59"/>
        <v>1</v>
      </c>
      <c r="J754" s="276">
        <f t="shared" si="55"/>
        <v>0</v>
      </c>
      <c r="K754" s="276">
        <f t="shared" si="56"/>
        <v>0</v>
      </c>
      <c r="L754" s="276">
        <f t="shared" si="57"/>
        <v>0</v>
      </c>
    </row>
    <row r="755" spans="1:12" x14ac:dyDescent="0.25">
      <c r="A755" s="285">
        <v>734</v>
      </c>
      <c r="B755" s="248"/>
      <c r="C755" s="249"/>
      <c r="D755" s="248"/>
      <c r="E755" s="249"/>
      <c r="F755" s="250"/>
      <c r="G755" s="250"/>
      <c r="H755" s="276" t="b">
        <f t="shared" si="58"/>
        <v>1</v>
      </c>
      <c r="I755" s="276" t="b">
        <f t="shared" si="59"/>
        <v>1</v>
      </c>
      <c r="J755" s="276">
        <f t="shared" si="55"/>
        <v>0</v>
      </c>
      <c r="K755" s="276">
        <f t="shared" si="56"/>
        <v>0</v>
      </c>
      <c r="L755" s="276">
        <f t="shared" si="57"/>
        <v>0</v>
      </c>
    </row>
    <row r="756" spans="1:12" x14ac:dyDescent="0.25">
      <c r="A756" s="285">
        <v>735</v>
      </c>
      <c r="B756" s="248"/>
      <c r="C756" s="249"/>
      <c r="D756" s="248"/>
      <c r="E756" s="249"/>
      <c r="F756" s="250"/>
      <c r="G756" s="250"/>
      <c r="H756" s="276" t="b">
        <f t="shared" si="58"/>
        <v>1</v>
      </c>
      <c r="I756" s="276" t="b">
        <f t="shared" si="59"/>
        <v>1</v>
      </c>
      <c r="J756" s="276">
        <f t="shared" si="55"/>
        <v>0</v>
      </c>
      <c r="K756" s="276">
        <f t="shared" si="56"/>
        <v>0</v>
      </c>
      <c r="L756" s="276">
        <f t="shared" si="57"/>
        <v>0</v>
      </c>
    </row>
    <row r="757" spans="1:12" x14ac:dyDescent="0.25">
      <c r="A757" s="285">
        <v>736</v>
      </c>
      <c r="B757" s="248"/>
      <c r="C757" s="249"/>
      <c r="D757" s="248"/>
      <c r="E757" s="249"/>
      <c r="F757" s="250"/>
      <c r="G757" s="250"/>
      <c r="H757" s="276" t="b">
        <f t="shared" si="58"/>
        <v>1</v>
      </c>
      <c r="I757" s="276" t="b">
        <f t="shared" si="59"/>
        <v>1</v>
      </c>
      <c r="J757" s="276">
        <f t="shared" si="55"/>
        <v>0</v>
      </c>
      <c r="K757" s="276">
        <f t="shared" si="56"/>
        <v>0</v>
      </c>
      <c r="L757" s="276">
        <f t="shared" si="57"/>
        <v>0</v>
      </c>
    </row>
    <row r="758" spans="1:12" x14ac:dyDescent="0.25">
      <c r="A758" s="285">
        <v>737</v>
      </c>
      <c r="B758" s="248"/>
      <c r="C758" s="249"/>
      <c r="D758" s="248"/>
      <c r="E758" s="249"/>
      <c r="F758" s="250"/>
      <c r="G758" s="250"/>
      <c r="H758" s="276" t="b">
        <f t="shared" si="58"/>
        <v>1</v>
      </c>
      <c r="I758" s="276" t="b">
        <f t="shared" si="59"/>
        <v>1</v>
      </c>
      <c r="J758" s="276">
        <f t="shared" si="55"/>
        <v>0</v>
      </c>
      <c r="K758" s="276">
        <f t="shared" si="56"/>
        <v>0</v>
      </c>
      <c r="L758" s="276">
        <f t="shared" si="57"/>
        <v>0</v>
      </c>
    </row>
    <row r="759" spans="1:12" x14ac:dyDescent="0.25">
      <c r="A759" s="285">
        <v>738</v>
      </c>
      <c r="B759" s="248"/>
      <c r="C759" s="249"/>
      <c r="D759" s="248"/>
      <c r="E759" s="249"/>
      <c r="F759" s="250"/>
      <c r="G759" s="250"/>
      <c r="H759" s="276" t="b">
        <f t="shared" si="58"/>
        <v>1</v>
      </c>
      <c r="I759" s="276" t="b">
        <f t="shared" si="59"/>
        <v>1</v>
      </c>
      <c r="J759" s="276">
        <f t="shared" si="55"/>
        <v>0</v>
      </c>
      <c r="K759" s="276">
        <f t="shared" si="56"/>
        <v>0</v>
      </c>
      <c r="L759" s="276">
        <f t="shared" si="57"/>
        <v>0</v>
      </c>
    </row>
    <row r="760" spans="1:12" x14ac:dyDescent="0.25">
      <c r="A760" s="285">
        <v>739</v>
      </c>
      <c r="B760" s="248"/>
      <c r="C760" s="249"/>
      <c r="D760" s="248"/>
      <c r="E760" s="249"/>
      <c r="F760" s="250"/>
      <c r="G760" s="250"/>
      <c r="H760" s="276" t="b">
        <f t="shared" si="58"/>
        <v>1</v>
      </c>
      <c r="I760" s="276" t="b">
        <f t="shared" si="59"/>
        <v>1</v>
      </c>
      <c r="J760" s="276">
        <f t="shared" si="55"/>
        <v>0</v>
      </c>
      <c r="K760" s="276">
        <f t="shared" si="56"/>
        <v>0</v>
      </c>
      <c r="L760" s="276">
        <f t="shared" si="57"/>
        <v>0</v>
      </c>
    </row>
    <row r="761" spans="1:12" x14ac:dyDescent="0.25">
      <c r="A761" s="285">
        <v>740</v>
      </c>
      <c r="B761" s="248"/>
      <c r="C761" s="249"/>
      <c r="D761" s="248"/>
      <c r="E761" s="249"/>
      <c r="F761" s="250"/>
      <c r="G761" s="250"/>
      <c r="H761" s="276" t="b">
        <f t="shared" si="58"/>
        <v>1</v>
      </c>
      <c r="I761" s="276" t="b">
        <f t="shared" si="59"/>
        <v>1</v>
      </c>
      <c r="J761" s="276">
        <f t="shared" si="55"/>
        <v>0</v>
      </c>
      <c r="K761" s="276">
        <f t="shared" si="56"/>
        <v>0</v>
      </c>
      <c r="L761" s="276">
        <f t="shared" si="57"/>
        <v>0</v>
      </c>
    </row>
    <row r="762" spans="1:12" x14ac:dyDescent="0.25">
      <c r="A762" s="285">
        <v>741</v>
      </c>
      <c r="B762" s="248"/>
      <c r="C762" s="249"/>
      <c r="D762" s="248"/>
      <c r="E762" s="249"/>
      <c r="F762" s="250"/>
      <c r="G762" s="250"/>
      <c r="H762" s="276" t="b">
        <f t="shared" si="58"/>
        <v>1</v>
      </c>
      <c r="I762" s="276" t="b">
        <f t="shared" si="59"/>
        <v>1</v>
      </c>
      <c r="J762" s="276">
        <f t="shared" si="55"/>
        <v>0</v>
      </c>
      <c r="K762" s="276">
        <f t="shared" si="56"/>
        <v>0</v>
      </c>
      <c r="L762" s="276">
        <f t="shared" si="57"/>
        <v>0</v>
      </c>
    </row>
    <row r="763" spans="1:12" x14ac:dyDescent="0.25">
      <c r="A763" s="285">
        <v>742</v>
      </c>
      <c r="B763" s="248"/>
      <c r="C763" s="249"/>
      <c r="D763" s="248"/>
      <c r="E763" s="249"/>
      <c r="F763" s="250"/>
      <c r="G763" s="250"/>
      <c r="H763" s="276" t="b">
        <f t="shared" si="58"/>
        <v>1</v>
      </c>
      <c r="I763" s="276" t="b">
        <f t="shared" si="59"/>
        <v>1</v>
      </c>
      <c r="J763" s="276">
        <f t="shared" si="55"/>
        <v>0</v>
      </c>
      <c r="K763" s="276">
        <f t="shared" si="56"/>
        <v>0</v>
      </c>
      <c r="L763" s="276">
        <f t="shared" si="57"/>
        <v>0</v>
      </c>
    </row>
    <row r="764" spans="1:12" x14ac:dyDescent="0.25">
      <c r="A764" s="285">
        <v>743</v>
      </c>
      <c r="B764" s="248"/>
      <c r="C764" s="249"/>
      <c r="D764" s="248"/>
      <c r="E764" s="249"/>
      <c r="F764" s="250"/>
      <c r="G764" s="250"/>
      <c r="H764" s="276" t="b">
        <f t="shared" si="58"/>
        <v>1</v>
      </c>
      <c r="I764" s="276" t="b">
        <f t="shared" si="59"/>
        <v>1</v>
      </c>
      <c r="J764" s="276">
        <f t="shared" si="55"/>
        <v>0</v>
      </c>
      <c r="K764" s="276">
        <f t="shared" si="56"/>
        <v>0</v>
      </c>
      <c r="L764" s="276">
        <f t="shared" si="57"/>
        <v>0</v>
      </c>
    </row>
    <row r="765" spans="1:12" x14ac:dyDescent="0.25">
      <c r="A765" s="285">
        <v>744</v>
      </c>
      <c r="B765" s="248"/>
      <c r="C765" s="249"/>
      <c r="D765" s="248"/>
      <c r="E765" s="249"/>
      <c r="F765" s="250"/>
      <c r="G765" s="250"/>
      <c r="H765" s="276" t="b">
        <f t="shared" si="58"/>
        <v>1</v>
      </c>
      <c r="I765" s="276" t="b">
        <f t="shared" si="59"/>
        <v>1</v>
      </c>
      <c r="J765" s="276">
        <f t="shared" si="55"/>
        <v>0</v>
      </c>
      <c r="K765" s="276">
        <f t="shared" si="56"/>
        <v>0</v>
      </c>
      <c r="L765" s="276">
        <f t="shared" si="57"/>
        <v>0</v>
      </c>
    </row>
    <row r="766" spans="1:12" x14ac:dyDescent="0.25">
      <c r="A766" s="285">
        <v>745</v>
      </c>
      <c r="B766" s="248"/>
      <c r="C766" s="249"/>
      <c r="D766" s="248"/>
      <c r="E766" s="249"/>
      <c r="F766" s="250"/>
      <c r="G766" s="250"/>
      <c r="H766" s="276" t="b">
        <f t="shared" si="58"/>
        <v>1</v>
      </c>
      <c r="I766" s="276" t="b">
        <f t="shared" si="59"/>
        <v>1</v>
      </c>
      <c r="J766" s="276">
        <f t="shared" si="55"/>
        <v>0</v>
      </c>
      <c r="K766" s="276">
        <f t="shared" si="56"/>
        <v>0</v>
      </c>
      <c r="L766" s="276">
        <f t="shared" si="57"/>
        <v>0</v>
      </c>
    </row>
    <row r="767" spans="1:12" x14ac:dyDescent="0.25">
      <c r="A767" s="285">
        <v>746</v>
      </c>
      <c r="B767" s="248"/>
      <c r="C767" s="249"/>
      <c r="D767" s="248"/>
      <c r="E767" s="249"/>
      <c r="F767" s="250"/>
      <c r="G767" s="250"/>
      <c r="H767" s="276" t="b">
        <f t="shared" si="58"/>
        <v>1</v>
      </c>
      <c r="I767" s="276" t="b">
        <f t="shared" si="59"/>
        <v>1</v>
      </c>
      <c r="J767" s="276">
        <f t="shared" si="55"/>
        <v>0</v>
      </c>
      <c r="K767" s="276">
        <f t="shared" si="56"/>
        <v>0</v>
      </c>
      <c r="L767" s="276">
        <f t="shared" si="57"/>
        <v>0</v>
      </c>
    </row>
    <row r="768" spans="1:12" x14ac:dyDescent="0.25">
      <c r="A768" s="285">
        <v>747</v>
      </c>
      <c r="B768" s="248"/>
      <c r="C768" s="249"/>
      <c r="D768" s="248"/>
      <c r="E768" s="249"/>
      <c r="F768" s="250"/>
      <c r="G768" s="250"/>
      <c r="H768" s="276" t="b">
        <f t="shared" si="58"/>
        <v>1</v>
      </c>
      <c r="I768" s="276" t="b">
        <f t="shared" si="59"/>
        <v>1</v>
      </c>
      <c r="J768" s="276">
        <f t="shared" si="55"/>
        <v>0</v>
      </c>
      <c r="K768" s="276">
        <f t="shared" si="56"/>
        <v>0</v>
      </c>
      <c r="L768" s="276">
        <f t="shared" si="57"/>
        <v>0</v>
      </c>
    </row>
    <row r="769" spans="1:12" x14ac:dyDescent="0.25">
      <c r="A769" s="285">
        <v>748</v>
      </c>
      <c r="B769" s="248"/>
      <c r="C769" s="249"/>
      <c r="D769" s="248"/>
      <c r="E769" s="249"/>
      <c r="F769" s="250"/>
      <c r="G769" s="250"/>
      <c r="H769" s="276" t="b">
        <f t="shared" si="58"/>
        <v>1</v>
      </c>
      <c r="I769" s="276" t="b">
        <f t="shared" si="59"/>
        <v>1</v>
      </c>
      <c r="J769" s="276">
        <f t="shared" si="55"/>
        <v>0</v>
      </c>
      <c r="K769" s="276">
        <f t="shared" si="56"/>
        <v>0</v>
      </c>
      <c r="L769" s="276">
        <f t="shared" si="57"/>
        <v>0</v>
      </c>
    </row>
    <row r="770" spans="1:12" x14ac:dyDescent="0.25">
      <c r="A770" s="285">
        <v>749</v>
      </c>
      <c r="B770" s="248"/>
      <c r="C770" s="249"/>
      <c r="D770" s="248"/>
      <c r="E770" s="249"/>
      <c r="F770" s="250"/>
      <c r="G770" s="250"/>
      <c r="H770" s="276" t="b">
        <f t="shared" si="58"/>
        <v>1</v>
      </c>
      <c r="I770" s="276" t="b">
        <f t="shared" si="59"/>
        <v>1</v>
      </c>
      <c r="J770" s="276">
        <f t="shared" si="55"/>
        <v>0</v>
      </c>
      <c r="K770" s="276">
        <f t="shared" si="56"/>
        <v>0</v>
      </c>
      <c r="L770" s="276">
        <f t="shared" si="57"/>
        <v>0</v>
      </c>
    </row>
    <row r="771" spans="1:12" x14ac:dyDescent="0.25">
      <c r="A771" s="285">
        <v>750</v>
      </c>
      <c r="B771" s="248"/>
      <c r="C771" s="249"/>
      <c r="D771" s="248"/>
      <c r="E771" s="249"/>
      <c r="F771" s="250"/>
      <c r="G771" s="250"/>
      <c r="H771" s="276" t="b">
        <f t="shared" si="58"/>
        <v>1</v>
      </c>
      <c r="I771" s="276" t="b">
        <f t="shared" si="59"/>
        <v>1</v>
      </c>
      <c r="J771" s="276">
        <f t="shared" si="55"/>
        <v>0</v>
      </c>
      <c r="K771" s="276">
        <f t="shared" si="56"/>
        <v>0</v>
      </c>
      <c r="L771" s="276">
        <f t="shared" si="57"/>
        <v>0</v>
      </c>
    </row>
    <row r="772" spans="1:12" x14ac:dyDescent="0.25">
      <c r="A772" s="285">
        <v>751</v>
      </c>
      <c r="B772" s="248"/>
      <c r="C772" s="249"/>
      <c r="D772" s="248"/>
      <c r="E772" s="249"/>
      <c r="F772" s="250"/>
      <c r="G772" s="250"/>
      <c r="H772" s="276" t="b">
        <f t="shared" si="58"/>
        <v>1</v>
      </c>
      <c r="I772" s="276" t="b">
        <f t="shared" si="59"/>
        <v>1</v>
      </c>
      <c r="J772" s="276">
        <f t="shared" si="55"/>
        <v>0</v>
      </c>
      <c r="K772" s="276">
        <f t="shared" si="56"/>
        <v>0</v>
      </c>
      <c r="L772" s="276">
        <f t="shared" si="57"/>
        <v>0</v>
      </c>
    </row>
    <row r="773" spans="1:12" x14ac:dyDescent="0.25">
      <c r="A773" s="285">
        <v>752</v>
      </c>
      <c r="B773" s="248"/>
      <c r="C773" s="249"/>
      <c r="D773" s="248"/>
      <c r="E773" s="249"/>
      <c r="F773" s="250"/>
      <c r="G773" s="250"/>
      <c r="H773" s="276" t="b">
        <f t="shared" si="58"/>
        <v>1</v>
      </c>
      <c r="I773" s="276" t="b">
        <f t="shared" si="59"/>
        <v>1</v>
      </c>
      <c r="J773" s="276">
        <f t="shared" si="55"/>
        <v>0</v>
      </c>
      <c r="K773" s="276">
        <f t="shared" si="56"/>
        <v>0</v>
      </c>
      <c r="L773" s="276">
        <f t="shared" si="57"/>
        <v>0</v>
      </c>
    </row>
    <row r="774" spans="1:12" x14ac:dyDescent="0.25">
      <c r="A774" s="285">
        <v>753</v>
      </c>
      <c r="B774" s="248"/>
      <c r="C774" s="249"/>
      <c r="D774" s="248"/>
      <c r="E774" s="249"/>
      <c r="F774" s="250"/>
      <c r="G774" s="250"/>
      <c r="H774" s="276" t="b">
        <f t="shared" si="58"/>
        <v>1</v>
      </c>
      <c r="I774" s="276" t="b">
        <f t="shared" si="59"/>
        <v>1</v>
      </c>
      <c r="J774" s="276">
        <f t="shared" si="55"/>
        <v>0</v>
      </c>
      <c r="K774" s="276">
        <f t="shared" si="56"/>
        <v>0</v>
      </c>
      <c r="L774" s="276">
        <f t="shared" si="57"/>
        <v>0</v>
      </c>
    </row>
    <row r="775" spans="1:12" x14ac:dyDescent="0.25">
      <c r="A775" s="285">
        <v>754</v>
      </c>
      <c r="B775" s="248"/>
      <c r="C775" s="249"/>
      <c r="D775" s="248"/>
      <c r="E775" s="249"/>
      <c r="F775" s="250"/>
      <c r="G775" s="250"/>
      <c r="H775" s="276" t="b">
        <f t="shared" si="58"/>
        <v>1</v>
      </c>
      <c r="I775" s="276" t="b">
        <f t="shared" si="59"/>
        <v>1</v>
      </c>
      <c r="J775" s="276">
        <f t="shared" si="55"/>
        <v>0</v>
      </c>
      <c r="K775" s="276">
        <f t="shared" si="56"/>
        <v>0</v>
      </c>
      <c r="L775" s="276">
        <f t="shared" si="57"/>
        <v>0</v>
      </c>
    </row>
    <row r="776" spans="1:12" x14ac:dyDescent="0.25">
      <c r="A776" s="285">
        <v>755</v>
      </c>
      <c r="B776" s="248"/>
      <c r="C776" s="249"/>
      <c r="D776" s="248"/>
      <c r="E776" s="249"/>
      <c r="F776" s="250"/>
      <c r="G776" s="250"/>
      <c r="H776" s="276" t="b">
        <f t="shared" si="58"/>
        <v>1</v>
      </c>
      <c r="I776" s="276" t="b">
        <f t="shared" si="59"/>
        <v>1</v>
      </c>
      <c r="J776" s="276">
        <f t="shared" si="55"/>
        <v>0</v>
      </c>
      <c r="K776" s="276">
        <f t="shared" si="56"/>
        <v>0</v>
      </c>
      <c r="L776" s="276">
        <f t="shared" si="57"/>
        <v>0</v>
      </c>
    </row>
    <row r="777" spans="1:12" x14ac:dyDescent="0.25">
      <c r="A777" s="285">
        <v>756</v>
      </c>
      <c r="B777" s="248"/>
      <c r="C777" s="249"/>
      <c r="D777" s="248"/>
      <c r="E777" s="249"/>
      <c r="F777" s="250"/>
      <c r="G777" s="250"/>
      <c r="H777" s="276" t="b">
        <f t="shared" si="58"/>
        <v>1</v>
      </c>
      <c r="I777" s="276" t="b">
        <f t="shared" si="59"/>
        <v>1</v>
      </c>
      <c r="J777" s="276">
        <f t="shared" si="55"/>
        <v>0</v>
      </c>
      <c r="K777" s="276">
        <f t="shared" si="56"/>
        <v>0</v>
      </c>
      <c r="L777" s="276">
        <f t="shared" si="57"/>
        <v>0</v>
      </c>
    </row>
    <row r="778" spans="1:12" x14ac:dyDescent="0.25">
      <c r="A778" s="285">
        <v>757</v>
      </c>
      <c r="B778" s="248"/>
      <c r="C778" s="249"/>
      <c r="D778" s="248"/>
      <c r="E778" s="249"/>
      <c r="F778" s="250"/>
      <c r="G778" s="250"/>
      <c r="H778" s="276" t="b">
        <f t="shared" si="58"/>
        <v>1</v>
      </c>
      <c r="I778" s="276" t="b">
        <f t="shared" si="59"/>
        <v>1</v>
      </c>
      <c r="J778" s="276">
        <f t="shared" si="55"/>
        <v>0</v>
      </c>
      <c r="K778" s="276">
        <f t="shared" si="56"/>
        <v>0</v>
      </c>
      <c r="L778" s="276">
        <f t="shared" si="57"/>
        <v>0</v>
      </c>
    </row>
    <row r="779" spans="1:12" x14ac:dyDescent="0.25">
      <c r="A779" s="285">
        <v>758</v>
      </c>
      <c r="B779" s="248"/>
      <c r="C779" s="249"/>
      <c r="D779" s="248"/>
      <c r="E779" s="249"/>
      <c r="F779" s="250"/>
      <c r="G779" s="250"/>
      <c r="H779" s="276" t="b">
        <f t="shared" si="58"/>
        <v>1</v>
      </c>
      <c r="I779" s="276" t="b">
        <f t="shared" si="59"/>
        <v>1</v>
      </c>
      <c r="J779" s="276">
        <f t="shared" si="55"/>
        <v>0</v>
      </c>
      <c r="K779" s="276">
        <f t="shared" si="56"/>
        <v>0</v>
      </c>
      <c r="L779" s="276">
        <f t="shared" si="57"/>
        <v>0</v>
      </c>
    </row>
    <row r="780" spans="1:12" x14ac:dyDescent="0.25">
      <c r="A780" s="285">
        <v>759</v>
      </c>
      <c r="B780" s="248"/>
      <c r="C780" s="249"/>
      <c r="D780" s="248"/>
      <c r="E780" s="249"/>
      <c r="F780" s="250"/>
      <c r="G780" s="250"/>
      <c r="H780" s="276" t="b">
        <f t="shared" si="58"/>
        <v>1</v>
      </c>
      <c r="I780" s="276" t="b">
        <f t="shared" si="59"/>
        <v>1</v>
      </c>
      <c r="J780" s="276">
        <f t="shared" si="55"/>
        <v>0</v>
      </c>
      <c r="K780" s="276">
        <f t="shared" si="56"/>
        <v>0</v>
      </c>
      <c r="L780" s="276">
        <f t="shared" si="57"/>
        <v>0</v>
      </c>
    </row>
    <row r="781" spans="1:12" x14ac:dyDescent="0.25">
      <c r="A781" s="285">
        <v>760</v>
      </c>
      <c r="B781" s="248"/>
      <c r="C781" s="249"/>
      <c r="D781" s="248"/>
      <c r="E781" s="249"/>
      <c r="F781" s="250"/>
      <c r="G781" s="250"/>
      <c r="H781" s="276" t="b">
        <f t="shared" si="58"/>
        <v>1</v>
      </c>
      <c r="I781" s="276" t="b">
        <f t="shared" si="59"/>
        <v>1</v>
      </c>
      <c r="J781" s="276">
        <f t="shared" si="55"/>
        <v>0</v>
      </c>
      <c r="K781" s="276">
        <f t="shared" si="56"/>
        <v>0</v>
      </c>
      <c r="L781" s="276">
        <f t="shared" si="57"/>
        <v>0</v>
      </c>
    </row>
    <row r="782" spans="1:12" x14ac:dyDescent="0.25">
      <c r="A782" s="285">
        <v>761</v>
      </c>
      <c r="B782" s="248"/>
      <c r="C782" s="249"/>
      <c r="D782" s="248"/>
      <c r="E782" s="249"/>
      <c r="F782" s="250"/>
      <c r="G782" s="250"/>
      <c r="H782" s="276" t="b">
        <f t="shared" si="58"/>
        <v>1</v>
      </c>
      <c r="I782" s="276" t="b">
        <f t="shared" si="59"/>
        <v>1</v>
      </c>
      <c r="J782" s="276">
        <f t="shared" si="55"/>
        <v>0</v>
      </c>
      <c r="K782" s="276">
        <f t="shared" si="56"/>
        <v>0</v>
      </c>
      <c r="L782" s="276">
        <f t="shared" si="57"/>
        <v>0</v>
      </c>
    </row>
    <row r="783" spans="1:12" x14ac:dyDescent="0.25">
      <c r="A783" s="285">
        <v>762</v>
      </c>
      <c r="B783" s="248"/>
      <c r="C783" s="249"/>
      <c r="D783" s="248"/>
      <c r="E783" s="249"/>
      <c r="F783" s="250"/>
      <c r="G783" s="250"/>
      <c r="H783" s="276" t="b">
        <f t="shared" si="58"/>
        <v>1</v>
      </c>
      <c r="I783" s="276" t="b">
        <f t="shared" si="59"/>
        <v>1</v>
      </c>
      <c r="J783" s="276">
        <f t="shared" si="55"/>
        <v>0</v>
      </c>
      <c r="K783" s="276">
        <f t="shared" si="56"/>
        <v>0</v>
      </c>
      <c r="L783" s="276">
        <f t="shared" si="57"/>
        <v>0</v>
      </c>
    </row>
    <row r="784" spans="1:12" x14ac:dyDescent="0.25">
      <c r="A784" s="285">
        <v>763</v>
      </c>
      <c r="B784" s="248"/>
      <c r="C784" s="249"/>
      <c r="D784" s="248"/>
      <c r="E784" s="249"/>
      <c r="F784" s="250"/>
      <c r="G784" s="250"/>
      <c r="H784" s="276" t="b">
        <f t="shared" si="58"/>
        <v>1</v>
      </c>
      <c r="I784" s="276" t="b">
        <f t="shared" si="59"/>
        <v>1</v>
      </c>
      <c r="J784" s="276">
        <f t="shared" si="55"/>
        <v>0</v>
      </c>
      <c r="K784" s="276">
        <f t="shared" si="56"/>
        <v>0</v>
      </c>
      <c r="L784" s="276">
        <f t="shared" si="57"/>
        <v>0</v>
      </c>
    </row>
    <row r="785" spans="1:12" x14ac:dyDescent="0.25">
      <c r="A785" s="285">
        <v>764</v>
      </c>
      <c r="B785" s="248"/>
      <c r="C785" s="249"/>
      <c r="D785" s="248"/>
      <c r="E785" s="249"/>
      <c r="F785" s="250"/>
      <c r="G785" s="250"/>
      <c r="H785" s="276" t="b">
        <f t="shared" si="58"/>
        <v>1</v>
      </c>
      <c r="I785" s="276" t="b">
        <f t="shared" si="59"/>
        <v>1</v>
      </c>
      <c r="J785" s="276">
        <f t="shared" si="55"/>
        <v>0</v>
      </c>
      <c r="K785" s="276">
        <f t="shared" si="56"/>
        <v>0</v>
      </c>
      <c r="L785" s="276">
        <f t="shared" si="57"/>
        <v>0</v>
      </c>
    </row>
    <row r="786" spans="1:12" x14ac:dyDescent="0.25">
      <c r="A786" s="285">
        <v>765</v>
      </c>
      <c r="B786" s="248"/>
      <c r="C786" s="249"/>
      <c r="D786" s="248"/>
      <c r="E786" s="249"/>
      <c r="F786" s="250"/>
      <c r="G786" s="250"/>
      <c r="H786" s="276" t="b">
        <f t="shared" si="58"/>
        <v>1</v>
      </c>
      <c r="I786" s="276" t="b">
        <f t="shared" si="59"/>
        <v>1</v>
      </c>
      <c r="J786" s="276">
        <f t="shared" si="55"/>
        <v>0</v>
      </c>
      <c r="K786" s="276">
        <f t="shared" si="56"/>
        <v>0</v>
      </c>
      <c r="L786" s="276">
        <f t="shared" si="57"/>
        <v>0</v>
      </c>
    </row>
    <row r="787" spans="1:12" x14ac:dyDescent="0.25">
      <c r="A787" s="285">
        <v>766</v>
      </c>
      <c r="B787" s="248"/>
      <c r="C787" s="249"/>
      <c r="D787" s="248"/>
      <c r="E787" s="249"/>
      <c r="F787" s="250"/>
      <c r="G787" s="250"/>
      <c r="H787" s="276" t="b">
        <f t="shared" si="58"/>
        <v>1</v>
      </c>
      <c r="I787" s="276" t="b">
        <f t="shared" si="59"/>
        <v>1</v>
      </c>
      <c r="J787" s="276">
        <f t="shared" si="55"/>
        <v>0</v>
      </c>
      <c r="K787" s="276">
        <f t="shared" si="56"/>
        <v>0</v>
      </c>
      <c r="L787" s="276">
        <f t="shared" si="57"/>
        <v>0</v>
      </c>
    </row>
    <row r="788" spans="1:12" x14ac:dyDescent="0.25">
      <c r="A788" s="285">
        <v>767</v>
      </c>
      <c r="B788" s="248"/>
      <c r="C788" s="249"/>
      <c r="D788" s="248"/>
      <c r="E788" s="249"/>
      <c r="F788" s="250"/>
      <c r="G788" s="250"/>
      <c r="H788" s="276" t="b">
        <f t="shared" si="58"/>
        <v>1</v>
      </c>
      <c r="I788" s="276" t="b">
        <f t="shared" si="59"/>
        <v>1</v>
      </c>
      <c r="J788" s="276">
        <f t="shared" si="55"/>
        <v>0</v>
      </c>
      <c r="K788" s="276">
        <f t="shared" si="56"/>
        <v>0</v>
      </c>
      <c r="L788" s="276">
        <f t="shared" si="57"/>
        <v>0</v>
      </c>
    </row>
    <row r="789" spans="1:12" x14ac:dyDescent="0.25">
      <c r="A789" s="285">
        <v>768</v>
      </c>
      <c r="B789" s="248"/>
      <c r="C789" s="249"/>
      <c r="D789" s="248"/>
      <c r="E789" s="249"/>
      <c r="F789" s="250"/>
      <c r="G789" s="250"/>
      <c r="H789" s="276" t="b">
        <f t="shared" si="58"/>
        <v>1</v>
      </c>
      <c r="I789" s="276" t="b">
        <f t="shared" si="59"/>
        <v>1</v>
      </c>
      <c r="J789" s="276">
        <f t="shared" si="55"/>
        <v>0</v>
      </c>
      <c r="K789" s="276">
        <f t="shared" si="56"/>
        <v>0</v>
      </c>
      <c r="L789" s="276">
        <f t="shared" si="57"/>
        <v>0</v>
      </c>
    </row>
    <row r="790" spans="1:12" x14ac:dyDescent="0.25">
      <c r="A790" s="285">
        <v>769</v>
      </c>
      <c r="B790" s="248"/>
      <c r="C790" s="249"/>
      <c r="D790" s="248"/>
      <c r="E790" s="249"/>
      <c r="F790" s="250"/>
      <c r="G790" s="250"/>
      <c r="H790" s="276" t="b">
        <f t="shared" si="58"/>
        <v>1</v>
      </c>
      <c r="I790" s="276" t="b">
        <f t="shared" si="59"/>
        <v>1</v>
      </c>
      <c r="J790" s="276">
        <f t="shared" si="55"/>
        <v>0</v>
      </c>
      <c r="K790" s="276">
        <f t="shared" si="56"/>
        <v>0</v>
      </c>
      <c r="L790" s="276">
        <f t="shared" si="57"/>
        <v>0</v>
      </c>
    </row>
    <row r="791" spans="1:12" x14ac:dyDescent="0.25">
      <c r="A791" s="285">
        <v>770</v>
      </c>
      <c r="B791" s="248"/>
      <c r="C791" s="249"/>
      <c r="D791" s="248"/>
      <c r="E791" s="249"/>
      <c r="F791" s="250"/>
      <c r="G791" s="250"/>
      <c r="H791" s="276" t="b">
        <f t="shared" si="58"/>
        <v>1</v>
      </c>
      <c r="I791" s="276" t="b">
        <f t="shared" si="59"/>
        <v>1</v>
      </c>
      <c r="J791" s="276">
        <f t="shared" ref="J791:J854" si="60">IF(B791="Cyprus,CY",E791,0)</f>
        <v>0</v>
      </c>
      <c r="K791" s="276">
        <f t="shared" ref="K791:K854" si="61">IF(B791="Cyprus,CY",F791,0)</f>
        <v>0</v>
      </c>
      <c r="L791" s="276">
        <f t="shared" ref="L791:L854" si="62">IF(B791="Cyprus,CY",G791,0)</f>
        <v>0</v>
      </c>
    </row>
    <row r="792" spans="1:12" x14ac:dyDescent="0.25">
      <c r="A792" s="285">
        <v>771</v>
      </c>
      <c r="B792" s="248"/>
      <c r="C792" s="249"/>
      <c r="D792" s="248"/>
      <c r="E792" s="249"/>
      <c r="F792" s="250"/>
      <c r="G792" s="250"/>
      <c r="H792" s="276" t="b">
        <f t="shared" ref="H792:H855" si="63">IF(ISBLANK(B792),TRUE,IF(OR(ISBLANK(C792),ISBLANK(D792),ISBLANK(E792),ISBLANK(F792),ISBLANK(G792)),FALSE,TRUE))</f>
        <v>1</v>
      </c>
      <c r="I792" s="276" t="b">
        <f t="shared" ref="I792:I855" si="64">IF(OR(AND(B792="N/A",D792="N/A",C792=0,E792=0),AND(ISBLANK(B792),ISBLANK(D792),ISBLANK(C792),ISBLANK(E792)),AND(AND(B792&lt;&gt;"N/A",NOT(ISBLANK(B792))),AND(D792&lt;&gt;"N/A",NOT(ISBLANK(D792))),C792&lt;&gt;0,E792&lt;&gt;0)),TRUE,FALSE)</f>
        <v>1</v>
      </c>
      <c r="J792" s="276">
        <f t="shared" si="60"/>
        <v>0</v>
      </c>
      <c r="K792" s="276">
        <f t="shared" si="61"/>
        <v>0</v>
      </c>
      <c r="L792" s="276">
        <f t="shared" si="62"/>
        <v>0</v>
      </c>
    </row>
    <row r="793" spans="1:12" x14ac:dyDescent="0.25">
      <c r="A793" s="285">
        <v>772</v>
      </c>
      <c r="B793" s="248"/>
      <c r="C793" s="249"/>
      <c r="D793" s="248"/>
      <c r="E793" s="249"/>
      <c r="F793" s="250"/>
      <c r="G793" s="250"/>
      <c r="H793" s="276" t="b">
        <f t="shared" si="63"/>
        <v>1</v>
      </c>
      <c r="I793" s="276" t="b">
        <f t="shared" si="64"/>
        <v>1</v>
      </c>
      <c r="J793" s="276">
        <f t="shared" si="60"/>
        <v>0</v>
      </c>
      <c r="K793" s="276">
        <f t="shared" si="61"/>
        <v>0</v>
      </c>
      <c r="L793" s="276">
        <f t="shared" si="62"/>
        <v>0</v>
      </c>
    </row>
    <row r="794" spans="1:12" x14ac:dyDescent="0.25">
      <c r="A794" s="285">
        <v>773</v>
      </c>
      <c r="B794" s="248"/>
      <c r="C794" s="249"/>
      <c r="D794" s="248"/>
      <c r="E794" s="249"/>
      <c r="F794" s="250"/>
      <c r="G794" s="250"/>
      <c r="H794" s="276" t="b">
        <f t="shared" si="63"/>
        <v>1</v>
      </c>
      <c r="I794" s="276" t="b">
        <f t="shared" si="64"/>
        <v>1</v>
      </c>
      <c r="J794" s="276">
        <f t="shared" si="60"/>
        <v>0</v>
      </c>
      <c r="K794" s="276">
        <f t="shared" si="61"/>
        <v>0</v>
      </c>
      <c r="L794" s="276">
        <f t="shared" si="62"/>
        <v>0</v>
      </c>
    </row>
    <row r="795" spans="1:12" x14ac:dyDescent="0.25">
      <c r="A795" s="285">
        <v>774</v>
      </c>
      <c r="B795" s="248"/>
      <c r="C795" s="249"/>
      <c r="D795" s="248"/>
      <c r="E795" s="249"/>
      <c r="F795" s="250"/>
      <c r="G795" s="250"/>
      <c r="H795" s="276" t="b">
        <f t="shared" si="63"/>
        <v>1</v>
      </c>
      <c r="I795" s="276" t="b">
        <f t="shared" si="64"/>
        <v>1</v>
      </c>
      <c r="J795" s="276">
        <f t="shared" si="60"/>
        <v>0</v>
      </c>
      <c r="K795" s="276">
        <f t="shared" si="61"/>
        <v>0</v>
      </c>
      <c r="L795" s="276">
        <f t="shared" si="62"/>
        <v>0</v>
      </c>
    </row>
    <row r="796" spans="1:12" x14ac:dyDescent="0.25">
      <c r="A796" s="285">
        <v>775</v>
      </c>
      <c r="B796" s="248"/>
      <c r="C796" s="249"/>
      <c r="D796" s="248"/>
      <c r="E796" s="249"/>
      <c r="F796" s="250"/>
      <c r="G796" s="250"/>
      <c r="H796" s="276" t="b">
        <f t="shared" si="63"/>
        <v>1</v>
      </c>
      <c r="I796" s="276" t="b">
        <f t="shared" si="64"/>
        <v>1</v>
      </c>
      <c r="J796" s="276">
        <f t="shared" si="60"/>
        <v>0</v>
      </c>
      <c r="K796" s="276">
        <f t="shared" si="61"/>
        <v>0</v>
      </c>
      <c r="L796" s="276">
        <f t="shared" si="62"/>
        <v>0</v>
      </c>
    </row>
    <row r="797" spans="1:12" x14ac:dyDescent="0.25">
      <c r="A797" s="285">
        <v>776</v>
      </c>
      <c r="B797" s="248"/>
      <c r="C797" s="249"/>
      <c r="D797" s="248"/>
      <c r="E797" s="249"/>
      <c r="F797" s="250"/>
      <c r="G797" s="250"/>
      <c r="H797" s="276" t="b">
        <f t="shared" si="63"/>
        <v>1</v>
      </c>
      <c r="I797" s="276" t="b">
        <f t="shared" si="64"/>
        <v>1</v>
      </c>
      <c r="J797" s="276">
        <f t="shared" si="60"/>
        <v>0</v>
      </c>
      <c r="K797" s="276">
        <f t="shared" si="61"/>
        <v>0</v>
      </c>
      <c r="L797" s="276">
        <f t="shared" si="62"/>
        <v>0</v>
      </c>
    </row>
    <row r="798" spans="1:12" x14ac:dyDescent="0.25">
      <c r="A798" s="285">
        <v>777</v>
      </c>
      <c r="B798" s="248"/>
      <c r="C798" s="249"/>
      <c r="D798" s="248"/>
      <c r="E798" s="249"/>
      <c r="F798" s="250"/>
      <c r="G798" s="250"/>
      <c r="H798" s="276" t="b">
        <f t="shared" si="63"/>
        <v>1</v>
      </c>
      <c r="I798" s="276" t="b">
        <f t="shared" si="64"/>
        <v>1</v>
      </c>
      <c r="J798" s="276">
        <f t="shared" si="60"/>
        <v>0</v>
      </c>
      <c r="K798" s="276">
        <f t="shared" si="61"/>
        <v>0</v>
      </c>
      <c r="L798" s="276">
        <f t="shared" si="62"/>
        <v>0</v>
      </c>
    </row>
    <row r="799" spans="1:12" x14ac:dyDescent="0.25">
      <c r="A799" s="285">
        <v>778</v>
      </c>
      <c r="B799" s="248"/>
      <c r="C799" s="249"/>
      <c r="D799" s="248"/>
      <c r="E799" s="249"/>
      <c r="F799" s="250"/>
      <c r="G799" s="250"/>
      <c r="H799" s="276" t="b">
        <f t="shared" si="63"/>
        <v>1</v>
      </c>
      <c r="I799" s="276" t="b">
        <f t="shared" si="64"/>
        <v>1</v>
      </c>
      <c r="J799" s="276">
        <f t="shared" si="60"/>
        <v>0</v>
      </c>
      <c r="K799" s="276">
        <f t="shared" si="61"/>
        <v>0</v>
      </c>
      <c r="L799" s="276">
        <f t="shared" si="62"/>
        <v>0</v>
      </c>
    </row>
    <row r="800" spans="1:12" x14ac:dyDescent="0.25">
      <c r="A800" s="285">
        <v>779</v>
      </c>
      <c r="B800" s="248"/>
      <c r="C800" s="249"/>
      <c r="D800" s="248"/>
      <c r="E800" s="249"/>
      <c r="F800" s="250"/>
      <c r="G800" s="250"/>
      <c r="H800" s="276" t="b">
        <f t="shared" si="63"/>
        <v>1</v>
      </c>
      <c r="I800" s="276" t="b">
        <f t="shared" si="64"/>
        <v>1</v>
      </c>
      <c r="J800" s="276">
        <f t="shared" si="60"/>
        <v>0</v>
      </c>
      <c r="K800" s="276">
        <f t="shared" si="61"/>
        <v>0</v>
      </c>
      <c r="L800" s="276">
        <f t="shared" si="62"/>
        <v>0</v>
      </c>
    </row>
    <row r="801" spans="1:12" x14ac:dyDescent="0.25">
      <c r="A801" s="285">
        <v>780</v>
      </c>
      <c r="B801" s="248"/>
      <c r="C801" s="249"/>
      <c r="D801" s="248"/>
      <c r="E801" s="249"/>
      <c r="F801" s="250"/>
      <c r="G801" s="250"/>
      <c r="H801" s="276" t="b">
        <f t="shared" si="63"/>
        <v>1</v>
      </c>
      <c r="I801" s="276" t="b">
        <f t="shared" si="64"/>
        <v>1</v>
      </c>
      <c r="J801" s="276">
        <f t="shared" si="60"/>
        <v>0</v>
      </c>
      <c r="K801" s="276">
        <f t="shared" si="61"/>
        <v>0</v>
      </c>
      <c r="L801" s="276">
        <f t="shared" si="62"/>
        <v>0</v>
      </c>
    </row>
    <row r="802" spans="1:12" x14ac:dyDescent="0.25">
      <c r="A802" s="285">
        <v>781</v>
      </c>
      <c r="B802" s="248"/>
      <c r="C802" s="249"/>
      <c r="D802" s="248"/>
      <c r="E802" s="249"/>
      <c r="F802" s="250"/>
      <c r="G802" s="250"/>
      <c r="H802" s="276" t="b">
        <f t="shared" si="63"/>
        <v>1</v>
      </c>
      <c r="I802" s="276" t="b">
        <f t="shared" si="64"/>
        <v>1</v>
      </c>
      <c r="J802" s="276">
        <f t="shared" si="60"/>
        <v>0</v>
      </c>
      <c r="K802" s="276">
        <f t="shared" si="61"/>
        <v>0</v>
      </c>
      <c r="L802" s="276">
        <f t="shared" si="62"/>
        <v>0</v>
      </c>
    </row>
    <row r="803" spans="1:12" x14ac:dyDescent="0.25">
      <c r="A803" s="285">
        <v>782</v>
      </c>
      <c r="B803" s="248"/>
      <c r="C803" s="249"/>
      <c r="D803" s="248"/>
      <c r="E803" s="249"/>
      <c r="F803" s="250"/>
      <c r="G803" s="250"/>
      <c r="H803" s="276" t="b">
        <f t="shared" si="63"/>
        <v>1</v>
      </c>
      <c r="I803" s="276" t="b">
        <f t="shared" si="64"/>
        <v>1</v>
      </c>
      <c r="J803" s="276">
        <f t="shared" si="60"/>
        <v>0</v>
      </c>
      <c r="K803" s="276">
        <f t="shared" si="61"/>
        <v>0</v>
      </c>
      <c r="L803" s="276">
        <f t="shared" si="62"/>
        <v>0</v>
      </c>
    </row>
    <row r="804" spans="1:12" x14ac:dyDescent="0.25">
      <c r="A804" s="285">
        <v>783</v>
      </c>
      <c r="B804" s="248"/>
      <c r="C804" s="249"/>
      <c r="D804" s="248"/>
      <c r="E804" s="249"/>
      <c r="F804" s="250"/>
      <c r="G804" s="250"/>
      <c r="H804" s="276" t="b">
        <f t="shared" si="63"/>
        <v>1</v>
      </c>
      <c r="I804" s="276" t="b">
        <f t="shared" si="64"/>
        <v>1</v>
      </c>
      <c r="J804" s="276">
        <f t="shared" si="60"/>
        <v>0</v>
      </c>
      <c r="K804" s="276">
        <f t="shared" si="61"/>
        <v>0</v>
      </c>
      <c r="L804" s="276">
        <f t="shared" si="62"/>
        <v>0</v>
      </c>
    </row>
    <row r="805" spans="1:12" x14ac:dyDescent="0.25">
      <c r="A805" s="285">
        <v>784</v>
      </c>
      <c r="B805" s="248"/>
      <c r="C805" s="249"/>
      <c r="D805" s="248"/>
      <c r="E805" s="249"/>
      <c r="F805" s="250"/>
      <c r="G805" s="250"/>
      <c r="H805" s="276" t="b">
        <f t="shared" si="63"/>
        <v>1</v>
      </c>
      <c r="I805" s="276" t="b">
        <f t="shared" si="64"/>
        <v>1</v>
      </c>
      <c r="J805" s="276">
        <f t="shared" si="60"/>
        <v>0</v>
      </c>
      <c r="K805" s="276">
        <f t="shared" si="61"/>
        <v>0</v>
      </c>
      <c r="L805" s="276">
        <f t="shared" si="62"/>
        <v>0</v>
      </c>
    </row>
    <row r="806" spans="1:12" x14ac:dyDescent="0.25">
      <c r="A806" s="285">
        <v>785</v>
      </c>
      <c r="B806" s="248"/>
      <c r="C806" s="249"/>
      <c r="D806" s="248"/>
      <c r="E806" s="249"/>
      <c r="F806" s="250"/>
      <c r="G806" s="250"/>
      <c r="H806" s="276" t="b">
        <f t="shared" si="63"/>
        <v>1</v>
      </c>
      <c r="I806" s="276" t="b">
        <f t="shared" si="64"/>
        <v>1</v>
      </c>
      <c r="J806" s="276">
        <f t="shared" si="60"/>
        <v>0</v>
      </c>
      <c r="K806" s="276">
        <f t="shared" si="61"/>
        <v>0</v>
      </c>
      <c r="L806" s="276">
        <f t="shared" si="62"/>
        <v>0</v>
      </c>
    </row>
    <row r="807" spans="1:12" x14ac:dyDescent="0.25">
      <c r="A807" s="285">
        <v>786</v>
      </c>
      <c r="B807" s="248"/>
      <c r="C807" s="249"/>
      <c r="D807" s="248"/>
      <c r="E807" s="249"/>
      <c r="F807" s="250"/>
      <c r="G807" s="250"/>
      <c r="H807" s="276" t="b">
        <f t="shared" si="63"/>
        <v>1</v>
      </c>
      <c r="I807" s="276" t="b">
        <f t="shared" si="64"/>
        <v>1</v>
      </c>
      <c r="J807" s="276">
        <f t="shared" si="60"/>
        <v>0</v>
      </c>
      <c r="K807" s="276">
        <f t="shared" si="61"/>
        <v>0</v>
      </c>
      <c r="L807" s="276">
        <f t="shared" si="62"/>
        <v>0</v>
      </c>
    </row>
    <row r="808" spans="1:12" x14ac:dyDescent="0.25">
      <c r="A808" s="285">
        <v>787</v>
      </c>
      <c r="B808" s="248"/>
      <c r="C808" s="249"/>
      <c r="D808" s="248"/>
      <c r="E808" s="249"/>
      <c r="F808" s="250"/>
      <c r="G808" s="250"/>
      <c r="H808" s="276" t="b">
        <f t="shared" si="63"/>
        <v>1</v>
      </c>
      <c r="I808" s="276" t="b">
        <f t="shared" si="64"/>
        <v>1</v>
      </c>
      <c r="J808" s="276">
        <f t="shared" si="60"/>
        <v>0</v>
      </c>
      <c r="K808" s="276">
        <f t="shared" si="61"/>
        <v>0</v>
      </c>
      <c r="L808" s="276">
        <f t="shared" si="62"/>
        <v>0</v>
      </c>
    </row>
    <row r="809" spans="1:12" x14ac:dyDescent="0.25">
      <c r="A809" s="285">
        <v>788</v>
      </c>
      <c r="B809" s="248"/>
      <c r="C809" s="249"/>
      <c r="D809" s="248"/>
      <c r="E809" s="249"/>
      <c r="F809" s="250"/>
      <c r="G809" s="250"/>
      <c r="H809" s="276" t="b">
        <f t="shared" si="63"/>
        <v>1</v>
      </c>
      <c r="I809" s="276" t="b">
        <f t="shared" si="64"/>
        <v>1</v>
      </c>
      <c r="J809" s="276">
        <f t="shared" si="60"/>
        <v>0</v>
      </c>
      <c r="K809" s="276">
        <f t="shared" si="61"/>
        <v>0</v>
      </c>
      <c r="L809" s="276">
        <f t="shared" si="62"/>
        <v>0</v>
      </c>
    </row>
    <row r="810" spans="1:12" x14ac:dyDescent="0.25">
      <c r="A810" s="285">
        <v>789</v>
      </c>
      <c r="B810" s="248"/>
      <c r="C810" s="249"/>
      <c r="D810" s="248"/>
      <c r="E810" s="249"/>
      <c r="F810" s="250"/>
      <c r="G810" s="250"/>
      <c r="H810" s="276" t="b">
        <f t="shared" si="63"/>
        <v>1</v>
      </c>
      <c r="I810" s="276" t="b">
        <f t="shared" si="64"/>
        <v>1</v>
      </c>
      <c r="J810" s="276">
        <f t="shared" si="60"/>
        <v>0</v>
      </c>
      <c r="K810" s="276">
        <f t="shared" si="61"/>
        <v>0</v>
      </c>
      <c r="L810" s="276">
        <f t="shared" si="62"/>
        <v>0</v>
      </c>
    </row>
    <row r="811" spans="1:12" x14ac:dyDescent="0.25">
      <c r="A811" s="285">
        <v>790</v>
      </c>
      <c r="B811" s="248"/>
      <c r="C811" s="249"/>
      <c r="D811" s="248"/>
      <c r="E811" s="249"/>
      <c r="F811" s="250"/>
      <c r="G811" s="250"/>
      <c r="H811" s="276" t="b">
        <f t="shared" si="63"/>
        <v>1</v>
      </c>
      <c r="I811" s="276" t="b">
        <f t="shared" si="64"/>
        <v>1</v>
      </c>
      <c r="J811" s="276">
        <f t="shared" si="60"/>
        <v>0</v>
      </c>
      <c r="K811" s="276">
        <f t="shared" si="61"/>
        <v>0</v>
      </c>
      <c r="L811" s="276">
        <f t="shared" si="62"/>
        <v>0</v>
      </c>
    </row>
    <row r="812" spans="1:12" x14ac:dyDescent="0.25">
      <c r="A812" s="285">
        <v>791</v>
      </c>
      <c r="B812" s="248"/>
      <c r="C812" s="249"/>
      <c r="D812" s="248"/>
      <c r="E812" s="249"/>
      <c r="F812" s="250"/>
      <c r="G812" s="250"/>
      <c r="H812" s="276" t="b">
        <f t="shared" si="63"/>
        <v>1</v>
      </c>
      <c r="I812" s="276" t="b">
        <f t="shared" si="64"/>
        <v>1</v>
      </c>
      <c r="J812" s="276">
        <f t="shared" si="60"/>
        <v>0</v>
      </c>
      <c r="K812" s="276">
        <f t="shared" si="61"/>
        <v>0</v>
      </c>
      <c r="L812" s="276">
        <f t="shared" si="62"/>
        <v>0</v>
      </c>
    </row>
    <row r="813" spans="1:12" x14ac:dyDescent="0.25">
      <c r="A813" s="285">
        <v>792</v>
      </c>
      <c r="B813" s="248"/>
      <c r="C813" s="249"/>
      <c r="D813" s="248"/>
      <c r="E813" s="249"/>
      <c r="F813" s="250"/>
      <c r="G813" s="250"/>
      <c r="H813" s="276" t="b">
        <f t="shared" si="63"/>
        <v>1</v>
      </c>
      <c r="I813" s="276" t="b">
        <f t="shared" si="64"/>
        <v>1</v>
      </c>
      <c r="J813" s="276">
        <f t="shared" si="60"/>
        <v>0</v>
      </c>
      <c r="K813" s="276">
        <f t="shared" si="61"/>
        <v>0</v>
      </c>
      <c r="L813" s="276">
        <f t="shared" si="62"/>
        <v>0</v>
      </c>
    </row>
    <row r="814" spans="1:12" x14ac:dyDescent="0.25">
      <c r="A814" s="285">
        <v>793</v>
      </c>
      <c r="B814" s="248"/>
      <c r="C814" s="249"/>
      <c r="D814" s="248"/>
      <c r="E814" s="249"/>
      <c r="F814" s="250"/>
      <c r="G814" s="250"/>
      <c r="H814" s="276" t="b">
        <f t="shared" si="63"/>
        <v>1</v>
      </c>
      <c r="I814" s="276" t="b">
        <f t="shared" si="64"/>
        <v>1</v>
      </c>
      <c r="J814" s="276">
        <f t="shared" si="60"/>
        <v>0</v>
      </c>
      <c r="K814" s="276">
        <f t="shared" si="61"/>
        <v>0</v>
      </c>
      <c r="L814" s="276">
        <f t="shared" si="62"/>
        <v>0</v>
      </c>
    </row>
    <row r="815" spans="1:12" x14ac:dyDescent="0.25">
      <c r="A815" s="285">
        <v>794</v>
      </c>
      <c r="B815" s="248"/>
      <c r="C815" s="249"/>
      <c r="D815" s="248"/>
      <c r="E815" s="249"/>
      <c r="F815" s="250"/>
      <c r="G815" s="250"/>
      <c r="H815" s="276" t="b">
        <f t="shared" si="63"/>
        <v>1</v>
      </c>
      <c r="I815" s="276" t="b">
        <f t="shared" si="64"/>
        <v>1</v>
      </c>
      <c r="J815" s="276">
        <f t="shared" si="60"/>
        <v>0</v>
      </c>
      <c r="K815" s="276">
        <f t="shared" si="61"/>
        <v>0</v>
      </c>
      <c r="L815" s="276">
        <f t="shared" si="62"/>
        <v>0</v>
      </c>
    </row>
    <row r="816" spans="1:12" x14ac:dyDescent="0.25">
      <c r="A816" s="285">
        <v>795</v>
      </c>
      <c r="B816" s="248"/>
      <c r="C816" s="249"/>
      <c r="D816" s="248"/>
      <c r="E816" s="249"/>
      <c r="F816" s="250"/>
      <c r="G816" s="250"/>
      <c r="H816" s="276" t="b">
        <f t="shared" si="63"/>
        <v>1</v>
      </c>
      <c r="I816" s="276" t="b">
        <f t="shared" si="64"/>
        <v>1</v>
      </c>
      <c r="J816" s="276">
        <f t="shared" si="60"/>
        <v>0</v>
      </c>
      <c r="K816" s="276">
        <f t="shared" si="61"/>
        <v>0</v>
      </c>
      <c r="L816" s="276">
        <f t="shared" si="62"/>
        <v>0</v>
      </c>
    </row>
    <row r="817" spans="1:12" x14ac:dyDescent="0.25">
      <c r="A817" s="285">
        <v>796</v>
      </c>
      <c r="B817" s="248"/>
      <c r="C817" s="249"/>
      <c r="D817" s="248"/>
      <c r="E817" s="249"/>
      <c r="F817" s="250"/>
      <c r="G817" s="250"/>
      <c r="H817" s="276" t="b">
        <f t="shared" si="63"/>
        <v>1</v>
      </c>
      <c r="I817" s="276" t="b">
        <f t="shared" si="64"/>
        <v>1</v>
      </c>
      <c r="J817" s="276">
        <f t="shared" si="60"/>
        <v>0</v>
      </c>
      <c r="K817" s="276">
        <f t="shared" si="61"/>
        <v>0</v>
      </c>
      <c r="L817" s="276">
        <f t="shared" si="62"/>
        <v>0</v>
      </c>
    </row>
    <row r="818" spans="1:12" x14ac:dyDescent="0.25">
      <c r="A818" s="285">
        <v>797</v>
      </c>
      <c r="B818" s="248"/>
      <c r="C818" s="249"/>
      <c r="D818" s="248"/>
      <c r="E818" s="249"/>
      <c r="F818" s="250"/>
      <c r="G818" s="250"/>
      <c r="H818" s="276" t="b">
        <f t="shared" si="63"/>
        <v>1</v>
      </c>
      <c r="I818" s="276" t="b">
        <f t="shared" si="64"/>
        <v>1</v>
      </c>
      <c r="J818" s="276">
        <f t="shared" si="60"/>
        <v>0</v>
      </c>
      <c r="K818" s="276">
        <f t="shared" si="61"/>
        <v>0</v>
      </c>
      <c r="L818" s="276">
        <f t="shared" si="62"/>
        <v>0</v>
      </c>
    </row>
    <row r="819" spans="1:12" x14ac:dyDescent="0.25">
      <c r="A819" s="285">
        <v>798</v>
      </c>
      <c r="B819" s="248"/>
      <c r="C819" s="249"/>
      <c r="D819" s="248"/>
      <c r="E819" s="249"/>
      <c r="F819" s="250"/>
      <c r="G819" s="250"/>
      <c r="H819" s="276" t="b">
        <f t="shared" si="63"/>
        <v>1</v>
      </c>
      <c r="I819" s="276" t="b">
        <f t="shared" si="64"/>
        <v>1</v>
      </c>
      <c r="J819" s="276">
        <f t="shared" si="60"/>
        <v>0</v>
      </c>
      <c r="K819" s="276">
        <f t="shared" si="61"/>
        <v>0</v>
      </c>
      <c r="L819" s="276">
        <f t="shared" si="62"/>
        <v>0</v>
      </c>
    </row>
    <row r="820" spans="1:12" x14ac:dyDescent="0.25">
      <c r="A820" s="285">
        <v>799</v>
      </c>
      <c r="B820" s="248"/>
      <c r="C820" s="249"/>
      <c r="D820" s="248"/>
      <c r="E820" s="249"/>
      <c r="F820" s="250"/>
      <c r="G820" s="250"/>
      <c r="H820" s="276" t="b">
        <f t="shared" si="63"/>
        <v>1</v>
      </c>
      <c r="I820" s="276" t="b">
        <f t="shared" si="64"/>
        <v>1</v>
      </c>
      <c r="J820" s="276">
        <f t="shared" si="60"/>
        <v>0</v>
      </c>
      <c r="K820" s="276">
        <f t="shared" si="61"/>
        <v>0</v>
      </c>
      <c r="L820" s="276">
        <f t="shared" si="62"/>
        <v>0</v>
      </c>
    </row>
    <row r="821" spans="1:12" x14ac:dyDescent="0.25">
      <c r="A821" s="285">
        <v>800</v>
      </c>
      <c r="B821" s="248"/>
      <c r="C821" s="249"/>
      <c r="D821" s="248"/>
      <c r="E821" s="249"/>
      <c r="F821" s="250"/>
      <c r="G821" s="250"/>
      <c r="H821" s="276" t="b">
        <f t="shared" si="63"/>
        <v>1</v>
      </c>
      <c r="I821" s="276" t="b">
        <f t="shared" si="64"/>
        <v>1</v>
      </c>
      <c r="J821" s="276">
        <f t="shared" si="60"/>
        <v>0</v>
      </c>
      <c r="K821" s="276">
        <f t="shared" si="61"/>
        <v>0</v>
      </c>
      <c r="L821" s="276">
        <f t="shared" si="62"/>
        <v>0</v>
      </c>
    </row>
    <row r="822" spans="1:12" x14ac:dyDescent="0.25">
      <c r="A822" s="285">
        <v>801</v>
      </c>
      <c r="B822" s="248"/>
      <c r="C822" s="249"/>
      <c r="D822" s="248"/>
      <c r="E822" s="249"/>
      <c r="F822" s="250"/>
      <c r="G822" s="250"/>
      <c r="H822" s="276" t="b">
        <f t="shared" si="63"/>
        <v>1</v>
      </c>
      <c r="I822" s="276" t="b">
        <f t="shared" si="64"/>
        <v>1</v>
      </c>
      <c r="J822" s="276">
        <f t="shared" si="60"/>
        <v>0</v>
      </c>
      <c r="K822" s="276">
        <f t="shared" si="61"/>
        <v>0</v>
      </c>
      <c r="L822" s="276">
        <f t="shared" si="62"/>
        <v>0</v>
      </c>
    </row>
    <row r="823" spans="1:12" x14ac:dyDescent="0.25">
      <c r="A823" s="285">
        <v>802</v>
      </c>
      <c r="B823" s="248"/>
      <c r="C823" s="249"/>
      <c r="D823" s="248"/>
      <c r="E823" s="249"/>
      <c r="F823" s="250"/>
      <c r="G823" s="250"/>
      <c r="H823" s="276" t="b">
        <f t="shared" si="63"/>
        <v>1</v>
      </c>
      <c r="I823" s="276" t="b">
        <f t="shared" si="64"/>
        <v>1</v>
      </c>
      <c r="J823" s="276">
        <f t="shared" si="60"/>
        <v>0</v>
      </c>
      <c r="K823" s="276">
        <f t="shared" si="61"/>
        <v>0</v>
      </c>
      <c r="L823" s="276">
        <f t="shared" si="62"/>
        <v>0</v>
      </c>
    </row>
    <row r="824" spans="1:12" x14ac:dyDescent="0.25">
      <c r="A824" s="285">
        <v>803</v>
      </c>
      <c r="B824" s="248"/>
      <c r="C824" s="249"/>
      <c r="D824" s="248"/>
      <c r="E824" s="249"/>
      <c r="F824" s="250"/>
      <c r="G824" s="250"/>
      <c r="H824" s="276" t="b">
        <f t="shared" si="63"/>
        <v>1</v>
      </c>
      <c r="I824" s="276" t="b">
        <f t="shared" si="64"/>
        <v>1</v>
      </c>
      <c r="J824" s="276">
        <f t="shared" si="60"/>
        <v>0</v>
      </c>
      <c r="K824" s="276">
        <f t="shared" si="61"/>
        <v>0</v>
      </c>
      <c r="L824" s="276">
        <f t="shared" si="62"/>
        <v>0</v>
      </c>
    </row>
    <row r="825" spans="1:12" x14ac:dyDescent="0.25">
      <c r="A825" s="285">
        <v>804</v>
      </c>
      <c r="B825" s="248"/>
      <c r="C825" s="249"/>
      <c r="D825" s="248"/>
      <c r="E825" s="249"/>
      <c r="F825" s="250"/>
      <c r="G825" s="250"/>
      <c r="H825" s="276" t="b">
        <f t="shared" si="63"/>
        <v>1</v>
      </c>
      <c r="I825" s="276" t="b">
        <f t="shared" si="64"/>
        <v>1</v>
      </c>
      <c r="J825" s="276">
        <f t="shared" si="60"/>
        <v>0</v>
      </c>
      <c r="K825" s="276">
        <f t="shared" si="61"/>
        <v>0</v>
      </c>
      <c r="L825" s="276">
        <f t="shared" si="62"/>
        <v>0</v>
      </c>
    </row>
    <row r="826" spans="1:12" x14ac:dyDescent="0.25">
      <c r="A826" s="285">
        <v>805</v>
      </c>
      <c r="B826" s="248"/>
      <c r="C826" s="249"/>
      <c r="D826" s="248"/>
      <c r="E826" s="249"/>
      <c r="F826" s="250"/>
      <c r="G826" s="250"/>
      <c r="H826" s="276" t="b">
        <f t="shared" si="63"/>
        <v>1</v>
      </c>
      <c r="I826" s="276" t="b">
        <f t="shared" si="64"/>
        <v>1</v>
      </c>
      <c r="J826" s="276">
        <f t="shared" si="60"/>
        <v>0</v>
      </c>
      <c r="K826" s="276">
        <f t="shared" si="61"/>
        <v>0</v>
      </c>
      <c r="L826" s="276">
        <f t="shared" si="62"/>
        <v>0</v>
      </c>
    </row>
    <row r="827" spans="1:12" x14ac:dyDescent="0.25">
      <c r="A827" s="285">
        <v>806</v>
      </c>
      <c r="B827" s="248"/>
      <c r="C827" s="249"/>
      <c r="D827" s="248"/>
      <c r="E827" s="249"/>
      <c r="F827" s="250"/>
      <c r="G827" s="250"/>
      <c r="H827" s="276" t="b">
        <f t="shared" si="63"/>
        <v>1</v>
      </c>
      <c r="I827" s="276" t="b">
        <f t="shared" si="64"/>
        <v>1</v>
      </c>
      <c r="J827" s="276">
        <f t="shared" si="60"/>
        <v>0</v>
      </c>
      <c r="K827" s="276">
        <f t="shared" si="61"/>
        <v>0</v>
      </c>
      <c r="L827" s="276">
        <f t="shared" si="62"/>
        <v>0</v>
      </c>
    </row>
    <row r="828" spans="1:12" x14ac:dyDescent="0.25">
      <c r="A828" s="285">
        <v>807</v>
      </c>
      <c r="B828" s="248"/>
      <c r="C828" s="249"/>
      <c r="D828" s="248"/>
      <c r="E828" s="249"/>
      <c r="F828" s="250"/>
      <c r="G828" s="250"/>
      <c r="H828" s="276" t="b">
        <f t="shared" si="63"/>
        <v>1</v>
      </c>
      <c r="I828" s="276" t="b">
        <f t="shared" si="64"/>
        <v>1</v>
      </c>
      <c r="J828" s="276">
        <f t="shared" si="60"/>
        <v>0</v>
      </c>
      <c r="K828" s="276">
        <f t="shared" si="61"/>
        <v>0</v>
      </c>
      <c r="L828" s="276">
        <f t="shared" si="62"/>
        <v>0</v>
      </c>
    </row>
    <row r="829" spans="1:12" x14ac:dyDescent="0.25">
      <c r="A829" s="285">
        <v>808</v>
      </c>
      <c r="B829" s="248"/>
      <c r="C829" s="249"/>
      <c r="D829" s="248"/>
      <c r="E829" s="249"/>
      <c r="F829" s="250"/>
      <c r="G829" s="250"/>
      <c r="H829" s="276" t="b">
        <f t="shared" si="63"/>
        <v>1</v>
      </c>
      <c r="I829" s="276" t="b">
        <f t="shared" si="64"/>
        <v>1</v>
      </c>
      <c r="J829" s="276">
        <f t="shared" si="60"/>
        <v>0</v>
      </c>
      <c r="K829" s="276">
        <f t="shared" si="61"/>
        <v>0</v>
      </c>
      <c r="L829" s="276">
        <f t="shared" si="62"/>
        <v>0</v>
      </c>
    </row>
    <row r="830" spans="1:12" x14ac:dyDescent="0.25">
      <c r="A830" s="285">
        <v>809</v>
      </c>
      <c r="B830" s="248"/>
      <c r="C830" s="249"/>
      <c r="D830" s="248"/>
      <c r="E830" s="249"/>
      <c r="F830" s="250"/>
      <c r="G830" s="250"/>
      <c r="H830" s="276" t="b">
        <f t="shared" si="63"/>
        <v>1</v>
      </c>
      <c r="I830" s="276" t="b">
        <f t="shared" si="64"/>
        <v>1</v>
      </c>
      <c r="J830" s="276">
        <f t="shared" si="60"/>
        <v>0</v>
      </c>
      <c r="K830" s="276">
        <f t="shared" si="61"/>
        <v>0</v>
      </c>
      <c r="L830" s="276">
        <f t="shared" si="62"/>
        <v>0</v>
      </c>
    </row>
    <row r="831" spans="1:12" x14ac:dyDescent="0.25">
      <c r="A831" s="285">
        <v>810</v>
      </c>
      <c r="B831" s="248"/>
      <c r="C831" s="249"/>
      <c r="D831" s="248"/>
      <c r="E831" s="249"/>
      <c r="F831" s="250"/>
      <c r="G831" s="250"/>
      <c r="H831" s="276" t="b">
        <f t="shared" si="63"/>
        <v>1</v>
      </c>
      <c r="I831" s="276" t="b">
        <f t="shared" si="64"/>
        <v>1</v>
      </c>
      <c r="J831" s="276">
        <f t="shared" si="60"/>
        <v>0</v>
      </c>
      <c r="K831" s="276">
        <f t="shared" si="61"/>
        <v>0</v>
      </c>
      <c r="L831" s="276">
        <f t="shared" si="62"/>
        <v>0</v>
      </c>
    </row>
    <row r="832" spans="1:12" x14ac:dyDescent="0.25">
      <c r="A832" s="285">
        <v>811</v>
      </c>
      <c r="B832" s="248"/>
      <c r="C832" s="249"/>
      <c r="D832" s="248"/>
      <c r="E832" s="249"/>
      <c r="F832" s="250"/>
      <c r="G832" s="250"/>
      <c r="H832" s="276" t="b">
        <f t="shared" si="63"/>
        <v>1</v>
      </c>
      <c r="I832" s="276" t="b">
        <f t="shared" si="64"/>
        <v>1</v>
      </c>
      <c r="J832" s="276">
        <f t="shared" si="60"/>
        <v>0</v>
      </c>
      <c r="K832" s="276">
        <f t="shared" si="61"/>
        <v>0</v>
      </c>
      <c r="L832" s="276">
        <f t="shared" si="62"/>
        <v>0</v>
      </c>
    </row>
    <row r="833" spans="1:12" x14ac:dyDescent="0.25">
      <c r="A833" s="285">
        <v>812</v>
      </c>
      <c r="B833" s="248"/>
      <c r="C833" s="249"/>
      <c r="D833" s="248"/>
      <c r="E833" s="249"/>
      <c r="F833" s="250"/>
      <c r="G833" s="250"/>
      <c r="H833" s="276" t="b">
        <f t="shared" si="63"/>
        <v>1</v>
      </c>
      <c r="I833" s="276" t="b">
        <f t="shared" si="64"/>
        <v>1</v>
      </c>
      <c r="J833" s="276">
        <f t="shared" si="60"/>
        <v>0</v>
      </c>
      <c r="K833" s="276">
        <f t="shared" si="61"/>
        <v>0</v>
      </c>
      <c r="L833" s="276">
        <f t="shared" si="62"/>
        <v>0</v>
      </c>
    </row>
    <row r="834" spans="1:12" x14ac:dyDescent="0.25">
      <c r="A834" s="285">
        <v>813</v>
      </c>
      <c r="B834" s="248"/>
      <c r="C834" s="249"/>
      <c r="D834" s="248"/>
      <c r="E834" s="249"/>
      <c r="F834" s="250"/>
      <c r="G834" s="250"/>
      <c r="H834" s="276" t="b">
        <f t="shared" si="63"/>
        <v>1</v>
      </c>
      <c r="I834" s="276" t="b">
        <f t="shared" si="64"/>
        <v>1</v>
      </c>
      <c r="J834" s="276">
        <f t="shared" si="60"/>
        <v>0</v>
      </c>
      <c r="K834" s="276">
        <f t="shared" si="61"/>
        <v>0</v>
      </c>
      <c r="L834" s="276">
        <f t="shared" si="62"/>
        <v>0</v>
      </c>
    </row>
    <row r="835" spans="1:12" x14ac:dyDescent="0.25">
      <c r="A835" s="285">
        <v>814</v>
      </c>
      <c r="B835" s="248"/>
      <c r="C835" s="249"/>
      <c r="D835" s="248"/>
      <c r="E835" s="249"/>
      <c r="F835" s="250"/>
      <c r="G835" s="250"/>
      <c r="H835" s="276" t="b">
        <f t="shared" si="63"/>
        <v>1</v>
      </c>
      <c r="I835" s="276" t="b">
        <f t="shared" si="64"/>
        <v>1</v>
      </c>
      <c r="J835" s="276">
        <f t="shared" si="60"/>
        <v>0</v>
      </c>
      <c r="K835" s="276">
        <f t="shared" si="61"/>
        <v>0</v>
      </c>
      <c r="L835" s="276">
        <f t="shared" si="62"/>
        <v>0</v>
      </c>
    </row>
    <row r="836" spans="1:12" x14ac:dyDescent="0.25">
      <c r="A836" s="285">
        <v>815</v>
      </c>
      <c r="B836" s="248"/>
      <c r="C836" s="249"/>
      <c r="D836" s="248"/>
      <c r="E836" s="249"/>
      <c r="F836" s="250"/>
      <c r="G836" s="250"/>
      <c r="H836" s="276" t="b">
        <f t="shared" si="63"/>
        <v>1</v>
      </c>
      <c r="I836" s="276" t="b">
        <f t="shared" si="64"/>
        <v>1</v>
      </c>
      <c r="J836" s="276">
        <f t="shared" si="60"/>
        <v>0</v>
      </c>
      <c r="K836" s="276">
        <f t="shared" si="61"/>
        <v>0</v>
      </c>
      <c r="L836" s="276">
        <f t="shared" si="62"/>
        <v>0</v>
      </c>
    </row>
    <row r="837" spans="1:12" x14ac:dyDescent="0.25">
      <c r="A837" s="285">
        <v>816</v>
      </c>
      <c r="B837" s="248"/>
      <c r="C837" s="249"/>
      <c r="D837" s="248"/>
      <c r="E837" s="249"/>
      <c r="F837" s="250"/>
      <c r="G837" s="250"/>
      <c r="H837" s="276" t="b">
        <f t="shared" si="63"/>
        <v>1</v>
      </c>
      <c r="I837" s="276" t="b">
        <f t="shared" si="64"/>
        <v>1</v>
      </c>
      <c r="J837" s="276">
        <f t="shared" si="60"/>
        <v>0</v>
      </c>
      <c r="K837" s="276">
        <f t="shared" si="61"/>
        <v>0</v>
      </c>
      <c r="L837" s="276">
        <f t="shared" si="62"/>
        <v>0</v>
      </c>
    </row>
    <row r="838" spans="1:12" x14ac:dyDescent="0.25">
      <c r="A838" s="285">
        <v>817</v>
      </c>
      <c r="B838" s="248"/>
      <c r="C838" s="249"/>
      <c r="D838" s="248"/>
      <c r="E838" s="249"/>
      <c r="F838" s="250"/>
      <c r="G838" s="250"/>
      <c r="H838" s="276" t="b">
        <f t="shared" si="63"/>
        <v>1</v>
      </c>
      <c r="I838" s="276" t="b">
        <f t="shared" si="64"/>
        <v>1</v>
      </c>
      <c r="J838" s="276">
        <f t="shared" si="60"/>
        <v>0</v>
      </c>
      <c r="K838" s="276">
        <f t="shared" si="61"/>
        <v>0</v>
      </c>
      <c r="L838" s="276">
        <f t="shared" si="62"/>
        <v>0</v>
      </c>
    </row>
    <row r="839" spans="1:12" x14ac:dyDescent="0.25">
      <c r="A839" s="285">
        <v>818</v>
      </c>
      <c r="B839" s="248"/>
      <c r="C839" s="249"/>
      <c r="D839" s="248"/>
      <c r="E839" s="249"/>
      <c r="F839" s="250"/>
      <c r="G839" s="250"/>
      <c r="H839" s="276" t="b">
        <f t="shared" si="63"/>
        <v>1</v>
      </c>
      <c r="I839" s="276" t="b">
        <f t="shared" si="64"/>
        <v>1</v>
      </c>
      <c r="J839" s="276">
        <f t="shared" si="60"/>
        <v>0</v>
      </c>
      <c r="K839" s="276">
        <f t="shared" si="61"/>
        <v>0</v>
      </c>
      <c r="L839" s="276">
        <f t="shared" si="62"/>
        <v>0</v>
      </c>
    </row>
    <row r="840" spans="1:12" x14ac:dyDescent="0.25">
      <c r="A840" s="285">
        <v>819</v>
      </c>
      <c r="B840" s="248"/>
      <c r="C840" s="249"/>
      <c r="D840" s="248"/>
      <c r="E840" s="249"/>
      <c r="F840" s="250"/>
      <c r="G840" s="250"/>
      <c r="H840" s="276" t="b">
        <f t="shared" si="63"/>
        <v>1</v>
      </c>
      <c r="I840" s="276" t="b">
        <f t="shared" si="64"/>
        <v>1</v>
      </c>
      <c r="J840" s="276">
        <f t="shared" si="60"/>
        <v>0</v>
      </c>
      <c r="K840" s="276">
        <f t="shared" si="61"/>
        <v>0</v>
      </c>
      <c r="L840" s="276">
        <f t="shared" si="62"/>
        <v>0</v>
      </c>
    </row>
    <row r="841" spans="1:12" x14ac:dyDescent="0.25">
      <c r="A841" s="285">
        <v>820</v>
      </c>
      <c r="B841" s="248"/>
      <c r="C841" s="249"/>
      <c r="D841" s="248"/>
      <c r="E841" s="249"/>
      <c r="F841" s="250"/>
      <c r="G841" s="250"/>
      <c r="H841" s="276" t="b">
        <f t="shared" si="63"/>
        <v>1</v>
      </c>
      <c r="I841" s="276" t="b">
        <f t="shared" si="64"/>
        <v>1</v>
      </c>
      <c r="J841" s="276">
        <f t="shared" si="60"/>
        <v>0</v>
      </c>
      <c r="K841" s="276">
        <f t="shared" si="61"/>
        <v>0</v>
      </c>
      <c r="L841" s="276">
        <f t="shared" si="62"/>
        <v>0</v>
      </c>
    </row>
    <row r="842" spans="1:12" x14ac:dyDescent="0.25">
      <c r="A842" s="285">
        <v>821</v>
      </c>
      <c r="B842" s="248"/>
      <c r="C842" s="249"/>
      <c r="D842" s="248"/>
      <c r="E842" s="249"/>
      <c r="F842" s="250"/>
      <c r="G842" s="250"/>
      <c r="H842" s="276" t="b">
        <f t="shared" si="63"/>
        <v>1</v>
      </c>
      <c r="I842" s="276" t="b">
        <f t="shared" si="64"/>
        <v>1</v>
      </c>
      <c r="J842" s="276">
        <f t="shared" si="60"/>
        <v>0</v>
      </c>
      <c r="K842" s="276">
        <f t="shared" si="61"/>
        <v>0</v>
      </c>
      <c r="L842" s="276">
        <f t="shared" si="62"/>
        <v>0</v>
      </c>
    </row>
    <row r="843" spans="1:12" x14ac:dyDescent="0.25">
      <c r="A843" s="285">
        <v>822</v>
      </c>
      <c r="B843" s="248"/>
      <c r="C843" s="249"/>
      <c r="D843" s="248"/>
      <c r="E843" s="249"/>
      <c r="F843" s="250"/>
      <c r="G843" s="250"/>
      <c r="H843" s="276" t="b">
        <f t="shared" si="63"/>
        <v>1</v>
      </c>
      <c r="I843" s="276" t="b">
        <f t="shared" si="64"/>
        <v>1</v>
      </c>
      <c r="J843" s="276">
        <f t="shared" si="60"/>
        <v>0</v>
      </c>
      <c r="K843" s="276">
        <f t="shared" si="61"/>
        <v>0</v>
      </c>
      <c r="L843" s="276">
        <f t="shared" si="62"/>
        <v>0</v>
      </c>
    </row>
    <row r="844" spans="1:12" x14ac:dyDescent="0.25">
      <c r="A844" s="285">
        <v>823</v>
      </c>
      <c r="B844" s="248"/>
      <c r="C844" s="249"/>
      <c r="D844" s="248"/>
      <c r="E844" s="249"/>
      <c r="F844" s="250"/>
      <c r="G844" s="250"/>
      <c r="H844" s="276" t="b">
        <f t="shared" si="63"/>
        <v>1</v>
      </c>
      <c r="I844" s="276" t="b">
        <f t="shared" si="64"/>
        <v>1</v>
      </c>
      <c r="J844" s="276">
        <f t="shared" si="60"/>
        <v>0</v>
      </c>
      <c r="K844" s="276">
        <f t="shared" si="61"/>
        <v>0</v>
      </c>
      <c r="L844" s="276">
        <f t="shared" si="62"/>
        <v>0</v>
      </c>
    </row>
    <row r="845" spans="1:12" x14ac:dyDescent="0.25">
      <c r="A845" s="285">
        <v>824</v>
      </c>
      <c r="B845" s="248"/>
      <c r="C845" s="249"/>
      <c r="D845" s="248"/>
      <c r="E845" s="249"/>
      <c r="F845" s="250"/>
      <c r="G845" s="250"/>
      <c r="H845" s="276" t="b">
        <f t="shared" si="63"/>
        <v>1</v>
      </c>
      <c r="I845" s="276" t="b">
        <f t="shared" si="64"/>
        <v>1</v>
      </c>
      <c r="J845" s="276">
        <f t="shared" si="60"/>
        <v>0</v>
      </c>
      <c r="K845" s="276">
        <f t="shared" si="61"/>
        <v>0</v>
      </c>
      <c r="L845" s="276">
        <f t="shared" si="62"/>
        <v>0</v>
      </c>
    </row>
    <row r="846" spans="1:12" x14ac:dyDescent="0.25">
      <c r="A846" s="285">
        <v>825</v>
      </c>
      <c r="B846" s="248"/>
      <c r="C846" s="249"/>
      <c r="D846" s="248"/>
      <c r="E846" s="249"/>
      <c r="F846" s="250"/>
      <c r="G846" s="250"/>
      <c r="H846" s="276" t="b">
        <f t="shared" si="63"/>
        <v>1</v>
      </c>
      <c r="I846" s="276" t="b">
        <f t="shared" si="64"/>
        <v>1</v>
      </c>
      <c r="J846" s="276">
        <f t="shared" si="60"/>
        <v>0</v>
      </c>
      <c r="K846" s="276">
        <f t="shared" si="61"/>
        <v>0</v>
      </c>
      <c r="L846" s="276">
        <f t="shared" si="62"/>
        <v>0</v>
      </c>
    </row>
    <row r="847" spans="1:12" x14ac:dyDescent="0.25">
      <c r="A847" s="285">
        <v>826</v>
      </c>
      <c r="B847" s="248"/>
      <c r="C847" s="249"/>
      <c r="D847" s="248"/>
      <c r="E847" s="249"/>
      <c r="F847" s="250"/>
      <c r="G847" s="250"/>
      <c r="H847" s="276" t="b">
        <f t="shared" si="63"/>
        <v>1</v>
      </c>
      <c r="I847" s="276" t="b">
        <f t="shared" si="64"/>
        <v>1</v>
      </c>
      <c r="J847" s="276">
        <f t="shared" si="60"/>
        <v>0</v>
      </c>
      <c r="K847" s="276">
        <f t="shared" si="61"/>
        <v>0</v>
      </c>
      <c r="L847" s="276">
        <f t="shared" si="62"/>
        <v>0</v>
      </c>
    </row>
    <row r="848" spans="1:12" x14ac:dyDescent="0.25">
      <c r="A848" s="285">
        <v>827</v>
      </c>
      <c r="B848" s="248"/>
      <c r="C848" s="249"/>
      <c r="D848" s="248"/>
      <c r="E848" s="249"/>
      <c r="F848" s="250"/>
      <c r="G848" s="250"/>
      <c r="H848" s="276" t="b">
        <f t="shared" si="63"/>
        <v>1</v>
      </c>
      <c r="I848" s="276" t="b">
        <f t="shared" si="64"/>
        <v>1</v>
      </c>
      <c r="J848" s="276">
        <f t="shared" si="60"/>
        <v>0</v>
      </c>
      <c r="K848" s="276">
        <f t="shared" si="61"/>
        <v>0</v>
      </c>
      <c r="L848" s="276">
        <f t="shared" si="62"/>
        <v>0</v>
      </c>
    </row>
    <row r="849" spans="1:12" x14ac:dyDescent="0.25">
      <c r="A849" s="285">
        <v>828</v>
      </c>
      <c r="B849" s="248"/>
      <c r="C849" s="249"/>
      <c r="D849" s="248"/>
      <c r="E849" s="249"/>
      <c r="F849" s="250"/>
      <c r="G849" s="250"/>
      <c r="H849" s="276" t="b">
        <f t="shared" si="63"/>
        <v>1</v>
      </c>
      <c r="I849" s="276" t="b">
        <f t="shared" si="64"/>
        <v>1</v>
      </c>
      <c r="J849" s="276">
        <f t="shared" si="60"/>
        <v>0</v>
      </c>
      <c r="K849" s="276">
        <f t="shared" si="61"/>
        <v>0</v>
      </c>
      <c r="L849" s="276">
        <f t="shared" si="62"/>
        <v>0</v>
      </c>
    </row>
    <row r="850" spans="1:12" x14ac:dyDescent="0.25">
      <c r="A850" s="285">
        <v>829</v>
      </c>
      <c r="B850" s="248"/>
      <c r="C850" s="249"/>
      <c r="D850" s="248"/>
      <c r="E850" s="249"/>
      <c r="F850" s="250"/>
      <c r="G850" s="250"/>
      <c r="H850" s="276" t="b">
        <f t="shared" si="63"/>
        <v>1</v>
      </c>
      <c r="I850" s="276" t="b">
        <f t="shared" si="64"/>
        <v>1</v>
      </c>
      <c r="J850" s="276">
        <f t="shared" si="60"/>
        <v>0</v>
      </c>
      <c r="K850" s="276">
        <f t="shared" si="61"/>
        <v>0</v>
      </c>
      <c r="L850" s="276">
        <f t="shared" si="62"/>
        <v>0</v>
      </c>
    </row>
    <row r="851" spans="1:12" x14ac:dyDescent="0.25">
      <c r="A851" s="285">
        <v>830</v>
      </c>
      <c r="B851" s="248"/>
      <c r="C851" s="249"/>
      <c r="D851" s="248"/>
      <c r="E851" s="249"/>
      <c r="F851" s="250"/>
      <c r="G851" s="250"/>
      <c r="H851" s="276" t="b">
        <f t="shared" si="63"/>
        <v>1</v>
      </c>
      <c r="I851" s="276" t="b">
        <f t="shared" si="64"/>
        <v>1</v>
      </c>
      <c r="J851" s="276">
        <f t="shared" si="60"/>
        <v>0</v>
      </c>
      <c r="K851" s="276">
        <f t="shared" si="61"/>
        <v>0</v>
      </c>
      <c r="L851" s="276">
        <f t="shared" si="62"/>
        <v>0</v>
      </c>
    </row>
    <row r="852" spans="1:12" x14ac:dyDescent="0.25">
      <c r="A852" s="285">
        <v>831</v>
      </c>
      <c r="B852" s="248"/>
      <c r="C852" s="249"/>
      <c r="D852" s="248"/>
      <c r="E852" s="249"/>
      <c r="F852" s="250"/>
      <c r="G852" s="250"/>
      <c r="H852" s="276" t="b">
        <f t="shared" si="63"/>
        <v>1</v>
      </c>
      <c r="I852" s="276" t="b">
        <f t="shared" si="64"/>
        <v>1</v>
      </c>
      <c r="J852" s="276">
        <f t="shared" si="60"/>
        <v>0</v>
      </c>
      <c r="K852" s="276">
        <f t="shared" si="61"/>
        <v>0</v>
      </c>
      <c r="L852" s="276">
        <f t="shared" si="62"/>
        <v>0</v>
      </c>
    </row>
    <row r="853" spans="1:12" x14ac:dyDescent="0.25">
      <c r="A853" s="285">
        <v>832</v>
      </c>
      <c r="B853" s="248"/>
      <c r="C853" s="249"/>
      <c r="D853" s="248"/>
      <c r="E853" s="249"/>
      <c r="F853" s="250"/>
      <c r="G853" s="250"/>
      <c r="H853" s="276" t="b">
        <f t="shared" si="63"/>
        <v>1</v>
      </c>
      <c r="I853" s="276" t="b">
        <f t="shared" si="64"/>
        <v>1</v>
      </c>
      <c r="J853" s="276">
        <f t="shared" si="60"/>
        <v>0</v>
      </c>
      <c r="K853" s="276">
        <f t="shared" si="61"/>
        <v>0</v>
      </c>
      <c r="L853" s="276">
        <f t="shared" si="62"/>
        <v>0</v>
      </c>
    </row>
    <row r="854" spans="1:12" x14ac:dyDescent="0.25">
      <c r="A854" s="285">
        <v>833</v>
      </c>
      <c r="B854" s="248"/>
      <c r="C854" s="249"/>
      <c r="D854" s="248"/>
      <c r="E854" s="249"/>
      <c r="F854" s="250"/>
      <c r="G854" s="250"/>
      <c r="H854" s="276" t="b">
        <f t="shared" si="63"/>
        <v>1</v>
      </c>
      <c r="I854" s="276" t="b">
        <f t="shared" si="64"/>
        <v>1</v>
      </c>
      <c r="J854" s="276">
        <f t="shared" si="60"/>
        <v>0</v>
      </c>
      <c r="K854" s="276">
        <f t="shared" si="61"/>
        <v>0</v>
      </c>
      <c r="L854" s="276">
        <f t="shared" si="62"/>
        <v>0</v>
      </c>
    </row>
    <row r="855" spans="1:12" x14ac:dyDescent="0.25">
      <c r="A855" s="285">
        <v>834</v>
      </c>
      <c r="B855" s="248"/>
      <c r="C855" s="249"/>
      <c r="D855" s="248"/>
      <c r="E855" s="249"/>
      <c r="F855" s="250"/>
      <c r="G855" s="250"/>
      <c r="H855" s="276" t="b">
        <f t="shared" si="63"/>
        <v>1</v>
      </c>
      <c r="I855" s="276" t="b">
        <f t="shared" si="64"/>
        <v>1</v>
      </c>
      <c r="J855" s="276">
        <f t="shared" ref="J855:J918" si="65">IF(B855="Cyprus,CY",E855,0)</f>
        <v>0</v>
      </c>
      <c r="K855" s="276">
        <f t="shared" ref="K855:K918" si="66">IF(B855="Cyprus,CY",F855,0)</f>
        <v>0</v>
      </c>
      <c r="L855" s="276">
        <f t="shared" ref="L855:L918" si="67">IF(B855="Cyprus,CY",G855,0)</f>
        <v>0</v>
      </c>
    </row>
    <row r="856" spans="1:12" x14ac:dyDescent="0.25">
      <c r="A856" s="285">
        <v>835</v>
      </c>
      <c r="B856" s="248"/>
      <c r="C856" s="249"/>
      <c r="D856" s="248"/>
      <c r="E856" s="249"/>
      <c r="F856" s="250"/>
      <c r="G856" s="250"/>
      <c r="H856" s="276" t="b">
        <f t="shared" ref="H856:H919" si="68">IF(ISBLANK(B856),TRUE,IF(OR(ISBLANK(C856),ISBLANK(D856),ISBLANK(E856),ISBLANK(F856),ISBLANK(G856)),FALSE,TRUE))</f>
        <v>1</v>
      </c>
      <c r="I856" s="276" t="b">
        <f t="shared" ref="I856:I919" si="69">IF(OR(AND(B856="N/A",D856="N/A",C856=0,E856=0),AND(ISBLANK(B856),ISBLANK(D856),ISBLANK(C856),ISBLANK(E856)),AND(AND(B856&lt;&gt;"N/A",NOT(ISBLANK(B856))),AND(D856&lt;&gt;"N/A",NOT(ISBLANK(D856))),C856&lt;&gt;0,E856&lt;&gt;0)),TRUE,FALSE)</f>
        <v>1</v>
      </c>
      <c r="J856" s="276">
        <f t="shared" si="65"/>
        <v>0</v>
      </c>
      <c r="K856" s="276">
        <f t="shared" si="66"/>
        <v>0</v>
      </c>
      <c r="L856" s="276">
        <f t="shared" si="67"/>
        <v>0</v>
      </c>
    </row>
    <row r="857" spans="1:12" x14ac:dyDescent="0.25">
      <c r="A857" s="285">
        <v>836</v>
      </c>
      <c r="B857" s="248"/>
      <c r="C857" s="249"/>
      <c r="D857" s="248"/>
      <c r="E857" s="249"/>
      <c r="F857" s="250"/>
      <c r="G857" s="250"/>
      <c r="H857" s="276" t="b">
        <f t="shared" si="68"/>
        <v>1</v>
      </c>
      <c r="I857" s="276" t="b">
        <f t="shared" si="69"/>
        <v>1</v>
      </c>
      <c r="J857" s="276">
        <f t="shared" si="65"/>
        <v>0</v>
      </c>
      <c r="K857" s="276">
        <f t="shared" si="66"/>
        <v>0</v>
      </c>
      <c r="L857" s="276">
        <f t="shared" si="67"/>
        <v>0</v>
      </c>
    </row>
    <row r="858" spans="1:12" x14ac:dyDescent="0.25">
      <c r="A858" s="285">
        <v>837</v>
      </c>
      <c r="B858" s="248"/>
      <c r="C858" s="249"/>
      <c r="D858" s="248"/>
      <c r="E858" s="249"/>
      <c r="F858" s="250"/>
      <c r="G858" s="250"/>
      <c r="H858" s="276" t="b">
        <f t="shared" si="68"/>
        <v>1</v>
      </c>
      <c r="I858" s="276" t="b">
        <f t="shared" si="69"/>
        <v>1</v>
      </c>
      <c r="J858" s="276">
        <f t="shared" si="65"/>
        <v>0</v>
      </c>
      <c r="K858" s="276">
        <f t="shared" si="66"/>
        <v>0</v>
      </c>
      <c r="L858" s="276">
        <f t="shared" si="67"/>
        <v>0</v>
      </c>
    </row>
    <row r="859" spans="1:12" x14ac:dyDescent="0.25">
      <c r="A859" s="285">
        <v>838</v>
      </c>
      <c r="B859" s="248"/>
      <c r="C859" s="249"/>
      <c r="D859" s="248"/>
      <c r="E859" s="249"/>
      <c r="F859" s="250"/>
      <c r="G859" s="250"/>
      <c r="H859" s="276" t="b">
        <f t="shared" si="68"/>
        <v>1</v>
      </c>
      <c r="I859" s="276" t="b">
        <f t="shared" si="69"/>
        <v>1</v>
      </c>
      <c r="J859" s="276">
        <f t="shared" si="65"/>
        <v>0</v>
      </c>
      <c r="K859" s="276">
        <f t="shared" si="66"/>
        <v>0</v>
      </c>
      <c r="L859" s="276">
        <f t="shared" si="67"/>
        <v>0</v>
      </c>
    </row>
    <row r="860" spans="1:12" x14ac:dyDescent="0.25">
      <c r="A860" s="285">
        <v>839</v>
      </c>
      <c r="B860" s="248"/>
      <c r="C860" s="249"/>
      <c r="D860" s="248"/>
      <c r="E860" s="249"/>
      <c r="F860" s="250"/>
      <c r="G860" s="250"/>
      <c r="H860" s="276" t="b">
        <f t="shared" si="68"/>
        <v>1</v>
      </c>
      <c r="I860" s="276" t="b">
        <f t="shared" si="69"/>
        <v>1</v>
      </c>
      <c r="J860" s="276">
        <f t="shared" si="65"/>
        <v>0</v>
      </c>
      <c r="K860" s="276">
        <f t="shared" si="66"/>
        <v>0</v>
      </c>
      <c r="L860" s="276">
        <f t="shared" si="67"/>
        <v>0</v>
      </c>
    </row>
    <row r="861" spans="1:12" x14ac:dyDescent="0.25">
      <c r="A861" s="285">
        <v>840</v>
      </c>
      <c r="B861" s="248"/>
      <c r="C861" s="249"/>
      <c r="D861" s="248"/>
      <c r="E861" s="249"/>
      <c r="F861" s="250"/>
      <c r="G861" s="250"/>
      <c r="H861" s="276" t="b">
        <f t="shared" si="68"/>
        <v>1</v>
      </c>
      <c r="I861" s="276" t="b">
        <f t="shared" si="69"/>
        <v>1</v>
      </c>
      <c r="J861" s="276">
        <f t="shared" si="65"/>
        <v>0</v>
      </c>
      <c r="K861" s="276">
        <f t="shared" si="66"/>
        <v>0</v>
      </c>
      <c r="L861" s="276">
        <f t="shared" si="67"/>
        <v>0</v>
      </c>
    </row>
    <row r="862" spans="1:12" x14ac:dyDescent="0.25">
      <c r="A862" s="285">
        <v>841</v>
      </c>
      <c r="B862" s="248"/>
      <c r="C862" s="249"/>
      <c r="D862" s="248"/>
      <c r="E862" s="249"/>
      <c r="F862" s="250"/>
      <c r="G862" s="250"/>
      <c r="H862" s="276" t="b">
        <f t="shared" si="68"/>
        <v>1</v>
      </c>
      <c r="I862" s="276" t="b">
        <f t="shared" si="69"/>
        <v>1</v>
      </c>
      <c r="J862" s="276">
        <f t="shared" si="65"/>
        <v>0</v>
      </c>
      <c r="K862" s="276">
        <f t="shared" si="66"/>
        <v>0</v>
      </c>
      <c r="L862" s="276">
        <f t="shared" si="67"/>
        <v>0</v>
      </c>
    </row>
    <row r="863" spans="1:12" x14ac:dyDescent="0.25">
      <c r="A863" s="285">
        <v>842</v>
      </c>
      <c r="B863" s="248"/>
      <c r="C863" s="249"/>
      <c r="D863" s="248"/>
      <c r="E863" s="249"/>
      <c r="F863" s="250"/>
      <c r="G863" s="250"/>
      <c r="H863" s="276" t="b">
        <f t="shared" si="68"/>
        <v>1</v>
      </c>
      <c r="I863" s="276" t="b">
        <f t="shared" si="69"/>
        <v>1</v>
      </c>
      <c r="J863" s="276">
        <f t="shared" si="65"/>
        <v>0</v>
      </c>
      <c r="K863" s="276">
        <f t="shared" si="66"/>
        <v>0</v>
      </c>
      <c r="L863" s="276">
        <f t="shared" si="67"/>
        <v>0</v>
      </c>
    </row>
    <row r="864" spans="1:12" x14ac:dyDescent="0.25">
      <c r="A864" s="285">
        <v>843</v>
      </c>
      <c r="B864" s="248"/>
      <c r="C864" s="249"/>
      <c r="D864" s="248"/>
      <c r="E864" s="249"/>
      <c r="F864" s="250"/>
      <c r="G864" s="250"/>
      <c r="H864" s="276" t="b">
        <f t="shared" si="68"/>
        <v>1</v>
      </c>
      <c r="I864" s="276" t="b">
        <f t="shared" si="69"/>
        <v>1</v>
      </c>
      <c r="J864" s="276">
        <f t="shared" si="65"/>
        <v>0</v>
      </c>
      <c r="K864" s="276">
        <f t="shared" si="66"/>
        <v>0</v>
      </c>
      <c r="L864" s="276">
        <f t="shared" si="67"/>
        <v>0</v>
      </c>
    </row>
    <row r="865" spans="1:12" x14ac:dyDescent="0.25">
      <c r="A865" s="285">
        <v>844</v>
      </c>
      <c r="B865" s="248"/>
      <c r="C865" s="249"/>
      <c r="D865" s="248"/>
      <c r="E865" s="249"/>
      <c r="F865" s="250"/>
      <c r="G865" s="250"/>
      <c r="H865" s="276" t="b">
        <f t="shared" si="68"/>
        <v>1</v>
      </c>
      <c r="I865" s="276" t="b">
        <f t="shared" si="69"/>
        <v>1</v>
      </c>
      <c r="J865" s="276">
        <f t="shared" si="65"/>
        <v>0</v>
      </c>
      <c r="K865" s="276">
        <f t="shared" si="66"/>
        <v>0</v>
      </c>
      <c r="L865" s="276">
        <f t="shared" si="67"/>
        <v>0</v>
      </c>
    </row>
    <row r="866" spans="1:12" x14ac:dyDescent="0.25">
      <c r="A866" s="285">
        <v>845</v>
      </c>
      <c r="B866" s="248"/>
      <c r="C866" s="249"/>
      <c r="D866" s="248"/>
      <c r="E866" s="249"/>
      <c r="F866" s="250"/>
      <c r="G866" s="250"/>
      <c r="H866" s="276" t="b">
        <f t="shared" si="68"/>
        <v>1</v>
      </c>
      <c r="I866" s="276" t="b">
        <f t="shared" si="69"/>
        <v>1</v>
      </c>
      <c r="J866" s="276">
        <f t="shared" si="65"/>
        <v>0</v>
      </c>
      <c r="K866" s="276">
        <f t="shared" si="66"/>
        <v>0</v>
      </c>
      <c r="L866" s="276">
        <f t="shared" si="67"/>
        <v>0</v>
      </c>
    </row>
    <row r="867" spans="1:12" x14ac:dyDescent="0.25">
      <c r="A867" s="285">
        <v>846</v>
      </c>
      <c r="B867" s="248"/>
      <c r="C867" s="249"/>
      <c r="D867" s="248"/>
      <c r="E867" s="249"/>
      <c r="F867" s="250"/>
      <c r="G867" s="250"/>
      <c r="H867" s="276" t="b">
        <f t="shared" si="68"/>
        <v>1</v>
      </c>
      <c r="I867" s="276" t="b">
        <f t="shared" si="69"/>
        <v>1</v>
      </c>
      <c r="J867" s="276">
        <f t="shared" si="65"/>
        <v>0</v>
      </c>
      <c r="K867" s="276">
        <f t="shared" si="66"/>
        <v>0</v>
      </c>
      <c r="L867" s="276">
        <f t="shared" si="67"/>
        <v>0</v>
      </c>
    </row>
    <row r="868" spans="1:12" x14ac:dyDescent="0.25">
      <c r="A868" s="285">
        <v>847</v>
      </c>
      <c r="B868" s="248"/>
      <c r="C868" s="249"/>
      <c r="D868" s="248"/>
      <c r="E868" s="249"/>
      <c r="F868" s="250"/>
      <c r="G868" s="250"/>
      <c r="H868" s="276" t="b">
        <f t="shared" si="68"/>
        <v>1</v>
      </c>
      <c r="I868" s="276" t="b">
        <f t="shared" si="69"/>
        <v>1</v>
      </c>
      <c r="J868" s="276">
        <f t="shared" si="65"/>
        <v>0</v>
      </c>
      <c r="K868" s="276">
        <f t="shared" si="66"/>
        <v>0</v>
      </c>
      <c r="L868" s="276">
        <f t="shared" si="67"/>
        <v>0</v>
      </c>
    </row>
    <row r="869" spans="1:12" x14ac:dyDescent="0.25">
      <c r="A869" s="285">
        <v>848</v>
      </c>
      <c r="B869" s="248"/>
      <c r="C869" s="249"/>
      <c r="D869" s="248"/>
      <c r="E869" s="249"/>
      <c r="F869" s="250"/>
      <c r="G869" s="250"/>
      <c r="H869" s="276" t="b">
        <f t="shared" si="68"/>
        <v>1</v>
      </c>
      <c r="I869" s="276" t="b">
        <f t="shared" si="69"/>
        <v>1</v>
      </c>
      <c r="J869" s="276">
        <f t="shared" si="65"/>
        <v>0</v>
      </c>
      <c r="K869" s="276">
        <f t="shared" si="66"/>
        <v>0</v>
      </c>
      <c r="L869" s="276">
        <f t="shared" si="67"/>
        <v>0</v>
      </c>
    </row>
    <row r="870" spans="1:12" x14ac:dyDescent="0.25">
      <c r="A870" s="285">
        <v>849</v>
      </c>
      <c r="B870" s="248"/>
      <c r="C870" s="249"/>
      <c r="D870" s="248"/>
      <c r="E870" s="249"/>
      <c r="F870" s="250"/>
      <c r="G870" s="250"/>
      <c r="H870" s="276" t="b">
        <f t="shared" si="68"/>
        <v>1</v>
      </c>
      <c r="I870" s="276" t="b">
        <f t="shared" si="69"/>
        <v>1</v>
      </c>
      <c r="J870" s="276">
        <f t="shared" si="65"/>
        <v>0</v>
      </c>
      <c r="K870" s="276">
        <f t="shared" si="66"/>
        <v>0</v>
      </c>
      <c r="L870" s="276">
        <f t="shared" si="67"/>
        <v>0</v>
      </c>
    </row>
    <row r="871" spans="1:12" x14ac:dyDescent="0.25">
      <c r="A871" s="285">
        <v>850</v>
      </c>
      <c r="B871" s="248"/>
      <c r="C871" s="249"/>
      <c r="D871" s="248"/>
      <c r="E871" s="249"/>
      <c r="F871" s="250"/>
      <c r="G871" s="250"/>
      <c r="H871" s="276" t="b">
        <f t="shared" si="68"/>
        <v>1</v>
      </c>
      <c r="I871" s="276" t="b">
        <f t="shared" si="69"/>
        <v>1</v>
      </c>
      <c r="J871" s="276">
        <f t="shared" si="65"/>
        <v>0</v>
      </c>
      <c r="K871" s="276">
        <f t="shared" si="66"/>
        <v>0</v>
      </c>
      <c r="L871" s="276">
        <f t="shared" si="67"/>
        <v>0</v>
      </c>
    </row>
    <row r="872" spans="1:12" x14ac:dyDescent="0.25">
      <c r="A872" s="285">
        <v>851</v>
      </c>
      <c r="B872" s="248"/>
      <c r="C872" s="249"/>
      <c r="D872" s="248"/>
      <c r="E872" s="249"/>
      <c r="F872" s="250"/>
      <c r="G872" s="250"/>
      <c r="H872" s="276" t="b">
        <f t="shared" si="68"/>
        <v>1</v>
      </c>
      <c r="I872" s="276" t="b">
        <f t="shared" si="69"/>
        <v>1</v>
      </c>
      <c r="J872" s="276">
        <f t="shared" si="65"/>
        <v>0</v>
      </c>
      <c r="K872" s="276">
        <f t="shared" si="66"/>
        <v>0</v>
      </c>
      <c r="L872" s="276">
        <f t="shared" si="67"/>
        <v>0</v>
      </c>
    </row>
    <row r="873" spans="1:12" x14ac:dyDescent="0.25">
      <c r="A873" s="285">
        <v>852</v>
      </c>
      <c r="B873" s="248"/>
      <c r="C873" s="249"/>
      <c r="D873" s="248"/>
      <c r="E873" s="249"/>
      <c r="F873" s="250"/>
      <c r="G873" s="250"/>
      <c r="H873" s="276" t="b">
        <f t="shared" si="68"/>
        <v>1</v>
      </c>
      <c r="I873" s="276" t="b">
        <f t="shared" si="69"/>
        <v>1</v>
      </c>
      <c r="J873" s="276">
        <f t="shared" si="65"/>
        <v>0</v>
      </c>
      <c r="K873" s="276">
        <f t="shared" si="66"/>
        <v>0</v>
      </c>
      <c r="L873" s="276">
        <f t="shared" si="67"/>
        <v>0</v>
      </c>
    </row>
    <row r="874" spans="1:12" x14ac:dyDescent="0.25">
      <c r="A874" s="285">
        <v>853</v>
      </c>
      <c r="B874" s="248"/>
      <c r="C874" s="249"/>
      <c r="D874" s="248"/>
      <c r="E874" s="249"/>
      <c r="F874" s="250"/>
      <c r="G874" s="250"/>
      <c r="H874" s="276" t="b">
        <f t="shared" si="68"/>
        <v>1</v>
      </c>
      <c r="I874" s="276" t="b">
        <f t="shared" si="69"/>
        <v>1</v>
      </c>
      <c r="J874" s="276">
        <f t="shared" si="65"/>
        <v>0</v>
      </c>
      <c r="K874" s="276">
        <f t="shared" si="66"/>
        <v>0</v>
      </c>
      <c r="L874" s="276">
        <f t="shared" si="67"/>
        <v>0</v>
      </c>
    </row>
    <row r="875" spans="1:12" x14ac:dyDescent="0.25">
      <c r="A875" s="285">
        <v>854</v>
      </c>
      <c r="B875" s="248"/>
      <c r="C875" s="249"/>
      <c r="D875" s="248"/>
      <c r="E875" s="249"/>
      <c r="F875" s="250"/>
      <c r="G875" s="250"/>
      <c r="H875" s="276" t="b">
        <f t="shared" si="68"/>
        <v>1</v>
      </c>
      <c r="I875" s="276" t="b">
        <f t="shared" si="69"/>
        <v>1</v>
      </c>
      <c r="J875" s="276">
        <f t="shared" si="65"/>
        <v>0</v>
      </c>
      <c r="K875" s="276">
        <f t="shared" si="66"/>
        <v>0</v>
      </c>
      <c r="L875" s="276">
        <f t="shared" si="67"/>
        <v>0</v>
      </c>
    </row>
    <row r="876" spans="1:12" x14ac:dyDescent="0.25">
      <c r="A876" s="285">
        <v>855</v>
      </c>
      <c r="B876" s="248"/>
      <c r="C876" s="249"/>
      <c r="D876" s="248"/>
      <c r="E876" s="249"/>
      <c r="F876" s="250"/>
      <c r="G876" s="250"/>
      <c r="H876" s="276" t="b">
        <f t="shared" si="68"/>
        <v>1</v>
      </c>
      <c r="I876" s="276" t="b">
        <f t="shared" si="69"/>
        <v>1</v>
      </c>
      <c r="J876" s="276">
        <f t="shared" si="65"/>
        <v>0</v>
      </c>
      <c r="K876" s="276">
        <f t="shared" si="66"/>
        <v>0</v>
      </c>
      <c r="L876" s="276">
        <f t="shared" si="67"/>
        <v>0</v>
      </c>
    </row>
    <row r="877" spans="1:12" x14ac:dyDescent="0.25">
      <c r="A877" s="285">
        <v>856</v>
      </c>
      <c r="B877" s="248"/>
      <c r="C877" s="249"/>
      <c r="D877" s="248"/>
      <c r="E877" s="249"/>
      <c r="F877" s="250"/>
      <c r="G877" s="250"/>
      <c r="H877" s="276" t="b">
        <f t="shared" si="68"/>
        <v>1</v>
      </c>
      <c r="I877" s="276" t="b">
        <f t="shared" si="69"/>
        <v>1</v>
      </c>
      <c r="J877" s="276">
        <f t="shared" si="65"/>
        <v>0</v>
      </c>
      <c r="K877" s="276">
        <f t="shared" si="66"/>
        <v>0</v>
      </c>
      <c r="L877" s="276">
        <f t="shared" si="67"/>
        <v>0</v>
      </c>
    </row>
    <row r="878" spans="1:12" x14ac:dyDescent="0.25">
      <c r="A878" s="285">
        <v>857</v>
      </c>
      <c r="B878" s="248"/>
      <c r="C878" s="249"/>
      <c r="D878" s="248"/>
      <c r="E878" s="249"/>
      <c r="F878" s="250"/>
      <c r="G878" s="250"/>
      <c r="H878" s="276" t="b">
        <f t="shared" si="68"/>
        <v>1</v>
      </c>
      <c r="I878" s="276" t="b">
        <f t="shared" si="69"/>
        <v>1</v>
      </c>
      <c r="J878" s="276">
        <f t="shared" si="65"/>
        <v>0</v>
      </c>
      <c r="K878" s="276">
        <f t="shared" si="66"/>
        <v>0</v>
      </c>
      <c r="L878" s="276">
        <f t="shared" si="67"/>
        <v>0</v>
      </c>
    </row>
    <row r="879" spans="1:12" x14ac:dyDescent="0.25">
      <c r="A879" s="285">
        <v>858</v>
      </c>
      <c r="B879" s="248"/>
      <c r="C879" s="249"/>
      <c r="D879" s="248"/>
      <c r="E879" s="249"/>
      <c r="F879" s="250"/>
      <c r="G879" s="250"/>
      <c r="H879" s="276" t="b">
        <f t="shared" si="68"/>
        <v>1</v>
      </c>
      <c r="I879" s="276" t="b">
        <f t="shared" si="69"/>
        <v>1</v>
      </c>
      <c r="J879" s="276">
        <f t="shared" si="65"/>
        <v>0</v>
      </c>
      <c r="K879" s="276">
        <f t="shared" si="66"/>
        <v>0</v>
      </c>
      <c r="L879" s="276">
        <f t="shared" si="67"/>
        <v>0</v>
      </c>
    </row>
    <row r="880" spans="1:12" x14ac:dyDescent="0.25">
      <c r="A880" s="285">
        <v>859</v>
      </c>
      <c r="B880" s="248"/>
      <c r="C880" s="249"/>
      <c r="D880" s="248"/>
      <c r="E880" s="249"/>
      <c r="F880" s="250"/>
      <c r="G880" s="250"/>
      <c r="H880" s="276" t="b">
        <f t="shared" si="68"/>
        <v>1</v>
      </c>
      <c r="I880" s="276" t="b">
        <f t="shared" si="69"/>
        <v>1</v>
      </c>
      <c r="J880" s="276">
        <f t="shared" si="65"/>
        <v>0</v>
      </c>
      <c r="K880" s="276">
        <f t="shared" si="66"/>
        <v>0</v>
      </c>
      <c r="L880" s="276">
        <f t="shared" si="67"/>
        <v>0</v>
      </c>
    </row>
    <row r="881" spans="1:12" x14ac:dyDescent="0.25">
      <c r="A881" s="285">
        <v>860</v>
      </c>
      <c r="B881" s="248"/>
      <c r="C881" s="249"/>
      <c r="D881" s="248"/>
      <c r="E881" s="249"/>
      <c r="F881" s="250"/>
      <c r="G881" s="250"/>
      <c r="H881" s="276" t="b">
        <f t="shared" si="68"/>
        <v>1</v>
      </c>
      <c r="I881" s="276" t="b">
        <f t="shared" si="69"/>
        <v>1</v>
      </c>
      <c r="J881" s="276">
        <f t="shared" si="65"/>
        <v>0</v>
      </c>
      <c r="K881" s="276">
        <f t="shared" si="66"/>
        <v>0</v>
      </c>
      <c r="L881" s="276">
        <f t="shared" si="67"/>
        <v>0</v>
      </c>
    </row>
    <row r="882" spans="1:12" x14ac:dyDescent="0.25">
      <c r="A882" s="285">
        <v>861</v>
      </c>
      <c r="B882" s="248"/>
      <c r="C882" s="249"/>
      <c r="D882" s="248"/>
      <c r="E882" s="249"/>
      <c r="F882" s="250"/>
      <c r="G882" s="250"/>
      <c r="H882" s="276" t="b">
        <f t="shared" si="68"/>
        <v>1</v>
      </c>
      <c r="I882" s="276" t="b">
        <f t="shared" si="69"/>
        <v>1</v>
      </c>
      <c r="J882" s="276">
        <f t="shared" si="65"/>
        <v>0</v>
      </c>
      <c r="K882" s="276">
        <f t="shared" si="66"/>
        <v>0</v>
      </c>
      <c r="L882" s="276">
        <f t="shared" si="67"/>
        <v>0</v>
      </c>
    </row>
    <row r="883" spans="1:12" x14ac:dyDescent="0.25">
      <c r="A883" s="285">
        <v>862</v>
      </c>
      <c r="B883" s="248"/>
      <c r="C883" s="249"/>
      <c r="D883" s="248"/>
      <c r="E883" s="249"/>
      <c r="F883" s="250"/>
      <c r="G883" s="250"/>
      <c r="H883" s="276" t="b">
        <f t="shared" si="68"/>
        <v>1</v>
      </c>
      <c r="I883" s="276" t="b">
        <f t="shared" si="69"/>
        <v>1</v>
      </c>
      <c r="J883" s="276">
        <f t="shared" si="65"/>
        <v>0</v>
      </c>
      <c r="K883" s="276">
        <f t="shared" si="66"/>
        <v>0</v>
      </c>
      <c r="L883" s="276">
        <f t="shared" si="67"/>
        <v>0</v>
      </c>
    </row>
    <row r="884" spans="1:12" x14ac:dyDescent="0.25">
      <c r="A884" s="285">
        <v>863</v>
      </c>
      <c r="B884" s="248"/>
      <c r="C884" s="249"/>
      <c r="D884" s="248"/>
      <c r="E884" s="249"/>
      <c r="F884" s="250"/>
      <c r="G884" s="250"/>
      <c r="H884" s="276" t="b">
        <f t="shared" si="68"/>
        <v>1</v>
      </c>
      <c r="I884" s="276" t="b">
        <f t="shared" si="69"/>
        <v>1</v>
      </c>
      <c r="J884" s="276">
        <f t="shared" si="65"/>
        <v>0</v>
      </c>
      <c r="K884" s="276">
        <f t="shared" si="66"/>
        <v>0</v>
      </c>
      <c r="L884" s="276">
        <f t="shared" si="67"/>
        <v>0</v>
      </c>
    </row>
    <row r="885" spans="1:12" x14ac:dyDescent="0.25">
      <c r="A885" s="285">
        <v>864</v>
      </c>
      <c r="B885" s="248"/>
      <c r="C885" s="249"/>
      <c r="D885" s="248"/>
      <c r="E885" s="249"/>
      <c r="F885" s="250"/>
      <c r="G885" s="250"/>
      <c r="H885" s="276" t="b">
        <f t="shared" si="68"/>
        <v>1</v>
      </c>
      <c r="I885" s="276" t="b">
        <f t="shared" si="69"/>
        <v>1</v>
      </c>
      <c r="J885" s="276">
        <f t="shared" si="65"/>
        <v>0</v>
      </c>
      <c r="K885" s="276">
        <f t="shared" si="66"/>
        <v>0</v>
      </c>
      <c r="L885" s="276">
        <f t="shared" si="67"/>
        <v>0</v>
      </c>
    </row>
    <row r="886" spans="1:12" x14ac:dyDescent="0.25">
      <c r="A886" s="285">
        <v>865</v>
      </c>
      <c r="B886" s="248"/>
      <c r="C886" s="249"/>
      <c r="D886" s="248"/>
      <c r="E886" s="249"/>
      <c r="F886" s="250"/>
      <c r="G886" s="250"/>
      <c r="H886" s="276" t="b">
        <f t="shared" si="68"/>
        <v>1</v>
      </c>
      <c r="I886" s="276" t="b">
        <f t="shared" si="69"/>
        <v>1</v>
      </c>
      <c r="J886" s="276">
        <f t="shared" si="65"/>
        <v>0</v>
      </c>
      <c r="K886" s="276">
        <f t="shared" si="66"/>
        <v>0</v>
      </c>
      <c r="L886" s="276">
        <f t="shared" si="67"/>
        <v>0</v>
      </c>
    </row>
    <row r="887" spans="1:12" x14ac:dyDescent="0.25">
      <c r="A887" s="285">
        <v>866</v>
      </c>
      <c r="B887" s="248"/>
      <c r="C887" s="249"/>
      <c r="D887" s="248"/>
      <c r="E887" s="249"/>
      <c r="F887" s="250"/>
      <c r="G887" s="250"/>
      <c r="H887" s="276" t="b">
        <f t="shared" si="68"/>
        <v>1</v>
      </c>
      <c r="I887" s="276" t="b">
        <f t="shared" si="69"/>
        <v>1</v>
      </c>
      <c r="J887" s="276">
        <f t="shared" si="65"/>
        <v>0</v>
      </c>
      <c r="K887" s="276">
        <f t="shared" si="66"/>
        <v>0</v>
      </c>
      <c r="L887" s="276">
        <f t="shared" si="67"/>
        <v>0</v>
      </c>
    </row>
    <row r="888" spans="1:12" x14ac:dyDescent="0.25">
      <c r="A888" s="285">
        <v>867</v>
      </c>
      <c r="B888" s="248"/>
      <c r="C888" s="249"/>
      <c r="D888" s="248"/>
      <c r="E888" s="249"/>
      <c r="F888" s="250"/>
      <c r="G888" s="250"/>
      <c r="H888" s="276" t="b">
        <f t="shared" si="68"/>
        <v>1</v>
      </c>
      <c r="I888" s="276" t="b">
        <f t="shared" si="69"/>
        <v>1</v>
      </c>
      <c r="J888" s="276">
        <f t="shared" si="65"/>
        <v>0</v>
      </c>
      <c r="K888" s="276">
        <f t="shared" si="66"/>
        <v>0</v>
      </c>
      <c r="L888" s="276">
        <f t="shared" si="67"/>
        <v>0</v>
      </c>
    </row>
    <row r="889" spans="1:12" x14ac:dyDescent="0.25">
      <c r="A889" s="285">
        <v>868</v>
      </c>
      <c r="B889" s="248"/>
      <c r="C889" s="249"/>
      <c r="D889" s="248"/>
      <c r="E889" s="249"/>
      <c r="F889" s="250"/>
      <c r="G889" s="250"/>
      <c r="H889" s="276" t="b">
        <f t="shared" si="68"/>
        <v>1</v>
      </c>
      <c r="I889" s="276" t="b">
        <f t="shared" si="69"/>
        <v>1</v>
      </c>
      <c r="J889" s="276">
        <f t="shared" si="65"/>
        <v>0</v>
      </c>
      <c r="K889" s="276">
        <f t="shared" si="66"/>
        <v>0</v>
      </c>
      <c r="L889" s="276">
        <f t="shared" si="67"/>
        <v>0</v>
      </c>
    </row>
    <row r="890" spans="1:12" x14ac:dyDescent="0.25">
      <c r="A890" s="285">
        <v>869</v>
      </c>
      <c r="B890" s="248"/>
      <c r="C890" s="249"/>
      <c r="D890" s="248"/>
      <c r="E890" s="249"/>
      <c r="F890" s="250"/>
      <c r="G890" s="250"/>
      <c r="H890" s="276" t="b">
        <f t="shared" si="68"/>
        <v>1</v>
      </c>
      <c r="I890" s="276" t="b">
        <f t="shared" si="69"/>
        <v>1</v>
      </c>
      <c r="J890" s="276">
        <f t="shared" si="65"/>
        <v>0</v>
      </c>
      <c r="K890" s="276">
        <f t="shared" si="66"/>
        <v>0</v>
      </c>
      <c r="L890" s="276">
        <f t="shared" si="67"/>
        <v>0</v>
      </c>
    </row>
    <row r="891" spans="1:12" x14ac:dyDescent="0.25">
      <c r="A891" s="285">
        <v>870</v>
      </c>
      <c r="B891" s="248"/>
      <c r="C891" s="249"/>
      <c r="D891" s="248"/>
      <c r="E891" s="249"/>
      <c r="F891" s="250"/>
      <c r="G891" s="250"/>
      <c r="H891" s="276" t="b">
        <f t="shared" si="68"/>
        <v>1</v>
      </c>
      <c r="I891" s="276" t="b">
        <f t="shared" si="69"/>
        <v>1</v>
      </c>
      <c r="J891" s="276">
        <f t="shared" si="65"/>
        <v>0</v>
      </c>
      <c r="K891" s="276">
        <f t="shared" si="66"/>
        <v>0</v>
      </c>
      <c r="L891" s="276">
        <f t="shared" si="67"/>
        <v>0</v>
      </c>
    </row>
    <row r="892" spans="1:12" x14ac:dyDescent="0.25">
      <c r="A892" s="285">
        <v>871</v>
      </c>
      <c r="B892" s="248"/>
      <c r="C892" s="249"/>
      <c r="D892" s="248"/>
      <c r="E892" s="249"/>
      <c r="F892" s="250"/>
      <c r="G892" s="250"/>
      <c r="H892" s="276" t="b">
        <f t="shared" si="68"/>
        <v>1</v>
      </c>
      <c r="I892" s="276" t="b">
        <f t="shared" si="69"/>
        <v>1</v>
      </c>
      <c r="J892" s="276">
        <f t="shared" si="65"/>
        <v>0</v>
      </c>
      <c r="K892" s="276">
        <f t="shared" si="66"/>
        <v>0</v>
      </c>
      <c r="L892" s="276">
        <f t="shared" si="67"/>
        <v>0</v>
      </c>
    </row>
    <row r="893" spans="1:12" x14ac:dyDescent="0.25">
      <c r="A893" s="285">
        <v>872</v>
      </c>
      <c r="B893" s="248"/>
      <c r="C893" s="249"/>
      <c r="D893" s="248"/>
      <c r="E893" s="249"/>
      <c r="F893" s="250"/>
      <c r="G893" s="250"/>
      <c r="H893" s="276" t="b">
        <f t="shared" si="68"/>
        <v>1</v>
      </c>
      <c r="I893" s="276" t="b">
        <f t="shared" si="69"/>
        <v>1</v>
      </c>
      <c r="J893" s="276">
        <f t="shared" si="65"/>
        <v>0</v>
      </c>
      <c r="K893" s="276">
        <f t="shared" si="66"/>
        <v>0</v>
      </c>
      <c r="L893" s="276">
        <f t="shared" si="67"/>
        <v>0</v>
      </c>
    </row>
    <row r="894" spans="1:12" x14ac:dyDescent="0.25">
      <c r="A894" s="285">
        <v>873</v>
      </c>
      <c r="B894" s="248"/>
      <c r="C894" s="249"/>
      <c r="D894" s="248"/>
      <c r="E894" s="249"/>
      <c r="F894" s="250"/>
      <c r="G894" s="250"/>
      <c r="H894" s="276" t="b">
        <f t="shared" si="68"/>
        <v>1</v>
      </c>
      <c r="I894" s="276" t="b">
        <f t="shared" si="69"/>
        <v>1</v>
      </c>
      <c r="J894" s="276">
        <f t="shared" si="65"/>
        <v>0</v>
      </c>
      <c r="K894" s="276">
        <f t="shared" si="66"/>
        <v>0</v>
      </c>
      <c r="L894" s="276">
        <f t="shared" si="67"/>
        <v>0</v>
      </c>
    </row>
    <row r="895" spans="1:12" x14ac:dyDescent="0.25">
      <c r="A895" s="285">
        <v>874</v>
      </c>
      <c r="B895" s="248"/>
      <c r="C895" s="249"/>
      <c r="D895" s="248"/>
      <c r="E895" s="249"/>
      <c r="F895" s="250"/>
      <c r="G895" s="250"/>
      <c r="H895" s="276" t="b">
        <f t="shared" si="68"/>
        <v>1</v>
      </c>
      <c r="I895" s="276" t="b">
        <f t="shared" si="69"/>
        <v>1</v>
      </c>
      <c r="J895" s="276">
        <f t="shared" si="65"/>
        <v>0</v>
      </c>
      <c r="K895" s="276">
        <f t="shared" si="66"/>
        <v>0</v>
      </c>
      <c r="L895" s="276">
        <f t="shared" si="67"/>
        <v>0</v>
      </c>
    </row>
    <row r="896" spans="1:12" x14ac:dyDescent="0.25">
      <c r="A896" s="285">
        <v>875</v>
      </c>
      <c r="B896" s="248"/>
      <c r="C896" s="249"/>
      <c r="D896" s="248"/>
      <c r="E896" s="249"/>
      <c r="F896" s="250"/>
      <c r="G896" s="250"/>
      <c r="H896" s="276" t="b">
        <f t="shared" si="68"/>
        <v>1</v>
      </c>
      <c r="I896" s="276" t="b">
        <f t="shared" si="69"/>
        <v>1</v>
      </c>
      <c r="J896" s="276">
        <f t="shared" si="65"/>
        <v>0</v>
      </c>
      <c r="K896" s="276">
        <f t="shared" si="66"/>
        <v>0</v>
      </c>
      <c r="L896" s="276">
        <f t="shared" si="67"/>
        <v>0</v>
      </c>
    </row>
    <row r="897" spans="1:12" x14ac:dyDescent="0.25">
      <c r="A897" s="285">
        <v>876</v>
      </c>
      <c r="B897" s="248"/>
      <c r="C897" s="249"/>
      <c r="D897" s="248"/>
      <c r="E897" s="249"/>
      <c r="F897" s="250"/>
      <c r="G897" s="250"/>
      <c r="H897" s="276" t="b">
        <f t="shared" si="68"/>
        <v>1</v>
      </c>
      <c r="I897" s="276" t="b">
        <f t="shared" si="69"/>
        <v>1</v>
      </c>
      <c r="J897" s="276">
        <f t="shared" si="65"/>
        <v>0</v>
      </c>
      <c r="K897" s="276">
        <f t="shared" si="66"/>
        <v>0</v>
      </c>
      <c r="L897" s="276">
        <f t="shared" si="67"/>
        <v>0</v>
      </c>
    </row>
    <row r="898" spans="1:12" x14ac:dyDescent="0.25">
      <c r="A898" s="285">
        <v>877</v>
      </c>
      <c r="B898" s="248"/>
      <c r="C898" s="249"/>
      <c r="D898" s="248"/>
      <c r="E898" s="249"/>
      <c r="F898" s="250"/>
      <c r="G898" s="250"/>
      <c r="H898" s="276" t="b">
        <f t="shared" si="68"/>
        <v>1</v>
      </c>
      <c r="I898" s="276" t="b">
        <f t="shared" si="69"/>
        <v>1</v>
      </c>
      <c r="J898" s="276">
        <f t="shared" si="65"/>
        <v>0</v>
      </c>
      <c r="K898" s="276">
        <f t="shared" si="66"/>
        <v>0</v>
      </c>
      <c r="L898" s="276">
        <f t="shared" si="67"/>
        <v>0</v>
      </c>
    </row>
    <row r="899" spans="1:12" x14ac:dyDescent="0.25">
      <c r="A899" s="285">
        <v>878</v>
      </c>
      <c r="B899" s="248"/>
      <c r="C899" s="249"/>
      <c r="D899" s="248"/>
      <c r="E899" s="249"/>
      <c r="F899" s="250"/>
      <c r="G899" s="250"/>
      <c r="H899" s="276" t="b">
        <f t="shared" si="68"/>
        <v>1</v>
      </c>
      <c r="I899" s="276" t="b">
        <f t="shared" si="69"/>
        <v>1</v>
      </c>
      <c r="J899" s="276">
        <f t="shared" si="65"/>
        <v>0</v>
      </c>
      <c r="K899" s="276">
        <f t="shared" si="66"/>
        <v>0</v>
      </c>
      <c r="L899" s="276">
        <f t="shared" si="67"/>
        <v>0</v>
      </c>
    </row>
    <row r="900" spans="1:12" x14ac:dyDescent="0.25">
      <c r="A900" s="285">
        <v>879</v>
      </c>
      <c r="B900" s="248"/>
      <c r="C900" s="249"/>
      <c r="D900" s="248"/>
      <c r="E900" s="249"/>
      <c r="F900" s="250"/>
      <c r="G900" s="250"/>
      <c r="H900" s="276" t="b">
        <f t="shared" si="68"/>
        <v>1</v>
      </c>
      <c r="I900" s="276" t="b">
        <f t="shared" si="69"/>
        <v>1</v>
      </c>
      <c r="J900" s="276">
        <f t="shared" si="65"/>
        <v>0</v>
      </c>
      <c r="K900" s="276">
        <f t="shared" si="66"/>
        <v>0</v>
      </c>
      <c r="L900" s="276">
        <f t="shared" si="67"/>
        <v>0</v>
      </c>
    </row>
    <row r="901" spans="1:12" x14ac:dyDescent="0.25">
      <c r="A901" s="285">
        <v>880</v>
      </c>
      <c r="B901" s="248"/>
      <c r="C901" s="249"/>
      <c r="D901" s="248"/>
      <c r="E901" s="249"/>
      <c r="F901" s="250"/>
      <c r="G901" s="250"/>
      <c r="H901" s="276" t="b">
        <f t="shared" si="68"/>
        <v>1</v>
      </c>
      <c r="I901" s="276" t="b">
        <f t="shared" si="69"/>
        <v>1</v>
      </c>
      <c r="J901" s="276">
        <f t="shared" si="65"/>
        <v>0</v>
      </c>
      <c r="K901" s="276">
        <f t="shared" si="66"/>
        <v>0</v>
      </c>
      <c r="L901" s="276">
        <f t="shared" si="67"/>
        <v>0</v>
      </c>
    </row>
    <row r="902" spans="1:12" x14ac:dyDescent="0.25">
      <c r="A902" s="285">
        <v>881</v>
      </c>
      <c r="B902" s="248"/>
      <c r="C902" s="249"/>
      <c r="D902" s="248"/>
      <c r="E902" s="249"/>
      <c r="F902" s="250"/>
      <c r="G902" s="250"/>
      <c r="H902" s="276" t="b">
        <f t="shared" si="68"/>
        <v>1</v>
      </c>
      <c r="I902" s="276" t="b">
        <f t="shared" si="69"/>
        <v>1</v>
      </c>
      <c r="J902" s="276">
        <f t="shared" si="65"/>
        <v>0</v>
      </c>
      <c r="K902" s="276">
        <f t="shared" si="66"/>
        <v>0</v>
      </c>
      <c r="L902" s="276">
        <f t="shared" si="67"/>
        <v>0</v>
      </c>
    </row>
    <row r="903" spans="1:12" x14ac:dyDescent="0.25">
      <c r="A903" s="285">
        <v>882</v>
      </c>
      <c r="B903" s="248"/>
      <c r="C903" s="249"/>
      <c r="D903" s="248"/>
      <c r="E903" s="249"/>
      <c r="F903" s="250"/>
      <c r="G903" s="250"/>
      <c r="H903" s="276" t="b">
        <f t="shared" si="68"/>
        <v>1</v>
      </c>
      <c r="I903" s="276" t="b">
        <f t="shared" si="69"/>
        <v>1</v>
      </c>
      <c r="J903" s="276">
        <f t="shared" si="65"/>
        <v>0</v>
      </c>
      <c r="K903" s="276">
        <f t="shared" si="66"/>
        <v>0</v>
      </c>
      <c r="L903" s="276">
        <f t="shared" si="67"/>
        <v>0</v>
      </c>
    </row>
    <row r="904" spans="1:12" x14ac:dyDescent="0.25">
      <c r="A904" s="285">
        <v>883</v>
      </c>
      <c r="B904" s="248"/>
      <c r="C904" s="249"/>
      <c r="D904" s="248"/>
      <c r="E904" s="249"/>
      <c r="F904" s="250"/>
      <c r="G904" s="250"/>
      <c r="H904" s="276" t="b">
        <f t="shared" si="68"/>
        <v>1</v>
      </c>
      <c r="I904" s="276" t="b">
        <f t="shared" si="69"/>
        <v>1</v>
      </c>
      <c r="J904" s="276">
        <f t="shared" si="65"/>
        <v>0</v>
      </c>
      <c r="K904" s="276">
        <f t="shared" si="66"/>
        <v>0</v>
      </c>
      <c r="L904" s="276">
        <f t="shared" si="67"/>
        <v>0</v>
      </c>
    </row>
    <row r="905" spans="1:12" x14ac:dyDescent="0.25">
      <c r="A905" s="285">
        <v>884</v>
      </c>
      <c r="B905" s="248"/>
      <c r="C905" s="249"/>
      <c r="D905" s="248"/>
      <c r="E905" s="249"/>
      <c r="F905" s="250"/>
      <c r="G905" s="250"/>
      <c r="H905" s="276" t="b">
        <f t="shared" si="68"/>
        <v>1</v>
      </c>
      <c r="I905" s="276" t="b">
        <f t="shared" si="69"/>
        <v>1</v>
      </c>
      <c r="J905" s="276">
        <f t="shared" si="65"/>
        <v>0</v>
      </c>
      <c r="K905" s="276">
        <f t="shared" si="66"/>
        <v>0</v>
      </c>
      <c r="L905" s="276">
        <f t="shared" si="67"/>
        <v>0</v>
      </c>
    </row>
    <row r="906" spans="1:12" x14ac:dyDescent="0.25">
      <c r="A906" s="285">
        <v>885</v>
      </c>
      <c r="B906" s="248"/>
      <c r="C906" s="249"/>
      <c r="D906" s="248"/>
      <c r="E906" s="249"/>
      <c r="F906" s="250"/>
      <c r="G906" s="250"/>
      <c r="H906" s="276" t="b">
        <f t="shared" si="68"/>
        <v>1</v>
      </c>
      <c r="I906" s="276" t="b">
        <f t="shared" si="69"/>
        <v>1</v>
      </c>
      <c r="J906" s="276">
        <f t="shared" si="65"/>
        <v>0</v>
      </c>
      <c r="K906" s="276">
        <f t="shared" si="66"/>
        <v>0</v>
      </c>
      <c r="L906" s="276">
        <f t="shared" si="67"/>
        <v>0</v>
      </c>
    </row>
    <row r="907" spans="1:12" x14ac:dyDescent="0.25">
      <c r="A907" s="285">
        <v>886</v>
      </c>
      <c r="B907" s="248"/>
      <c r="C907" s="249"/>
      <c r="D907" s="248"/>
      <c r="E907" s="249"/>
      <c r="F907" s="250"/>
      <c r="G907" s="250"/>
      <c r="H907" s="276" t="b">
        <f t="shared" si="68"/>
        <v>1</v>
      </c>
      <c r="I907" s="276" t="b">
        <f t="shared" si="69"/>
        <v>1</v>
      </c>
      <c r="J907" s="276">
        <f t="shared" si="65"/>
        <v>0</v>
      </c>
      <c r="K907" s="276">
        <f t="shared" si="66"/>
        <v>0</v>
      </c>
      <c r="L907" s="276">
        <f t="shared" si="67"/>
        <v>0</v>
      </c>
    </row>
    <row r="908" spans="1:12" x14ac:dyDescent="0.25">
      <c r="A908" s="285">
        <v>887</v>
      </c>
      <c r="B908" s="248"/>
      <c r="C908" s="249"/>
      <c r="D908" s="248"/>
      <c r="E908" s="249"/>
      <c r="F908" s="250"/>
      <c r="G908" s="250"/>
      <c r="H908" s="276" t="b">
        <f t="shared" si="68"/>
        <v>1</v>
      </c>
      <c r="I908" s="276" t="b">
        <f t="shared" si="69"/>
        <v>1</v>
      </c>
      <c r="J908" s="276">
        <f t="shared" si="65"/>
        <v>0</v>
      </c>
      <c r="K908" s="276">
        <f t="shared" si="66"/>
        <v>0</v>
      </c>
      <c r="L908" s="276">
        <f t="shared" si="67"/>
        <v>0</v>
      </c>
    </row>
    <row r="909" spans="1:12" x14ac:dyDescent="0.25">
      <c r="A909" s="285">
        <v>888</v>
      </c>
      <c r="B909" s="248"/>
      <c r="C909" s="249"/>
      <c r="D909" s="248"/>
      <c r="E909" s="249"/>
      <c r="F909" s="250"/>
      <c r="G909" s="250"/>
      <c r="H909" s="276" t="b">
        <f t="shared" si="68"/>
        <v>1</v>
      </c>
      <c r="I909" s="276" t="b">
        <f t="shared" si="69"/>
        <v>1</v>
      </c>
      <c r="J909" s="276">
        <f t="shared" si="65"/>
        <v>0</v>
      </c>
      <c r="K909" s="276">
        <f t="shared" si="66"/>
        <v>0</v>
      </c>
      <c r="L909" s="276">
        <f t="shared" si="67"/>
        <v>0</v>
      </c>
    </row>
    <row r="910" spans="1:12" x14ac:dyDescent="0.25">
      <c r="A910" s="285">
        <v>889</v>
      </c>
      <c r="B910" s="248"/>
      <c r="C910" s="249"/>
      <c r="D910" s="248"/>
      <c r="E910" s="249"/>
      <c r="F910" s="250"/>
      <c r="G910" s="250"/>
      <c r="H910" s="276" t="b">
        <f t="shared" si="68"/>
        <v>1</v>
      </c>
      <c r="I910" s="276" t="b">
        <f t="shared" si="69"/>
        <v>1</v>
      </c>
      <c r="J910" s="276">
        <f t="shared" si="65"/>
        <v>0</v>
      </c>
      <c r="K910" s="276">
        <f t="shared" si="66"/>
        <v>0</v>
      </c>
      <c r="L910" s="276">
        <f t="shared" si="67"/>
        <v>0</v>
      </c>
    </row>
    <row r="911" spans="1:12" x14ac:dyDescent="0.25">
      <c r="A911" s="285">
        <v>890</v>
      </c>
      <c r="B911" s="248"/>
      <c r="C911" s="249"/>
      <c r="D911" s="248"/>
      <c r="E911" s="249"/>
      <c r="F911" s="250"/>
      <c r="G911" s="250"/>
      <c r="H911" s="276" t="b">
        <f t="shared" si="68"/>
        <v>1</v>
      </c>
      <c r="I911" s="276" t="b">
        <f t="shared" si="69"/>
        <v>1</v>
      </c>
      <c r="J911" s="276">
        <f t="shared" si="65"/>
        <v>0</v>
      </c>
      <c r="K911" s="276">
        <f t="shared" si="66"/>
        <v>0</v>
      </c>
      <c r="L911" s="276">
        <f t="shared" si="67"/>
        <v>0</v>
      </c>
    </row>
    <row r="912" spans="1:12" x14ac:dyDescent="0.25">
      <c r="A912" s="285">
        <v>891</v>
      </c>
      <c r="B912" s="248"/>
      <c r="C912" s="249"/>
      <c r="D912" s="248"/>
      <c r="E912" s="249"/>
      <c r="F912" s="250"/>
      <c r="G912" s="250"/>
      <c r="H912" s="276" t="b">
        <f t="shared" si="68"/>
        <v>1</v>
      </c>
      <c r="I912" s="276" t="b">
        <f t="shared" si="69"/>
        <v>1</v>
      </c>
      <c r="J912" s="276">
        <f t="shared" si="65"/>
        <v>0</v>
      </c>
      <c r="K912" s="276">
        <f t="shared" si="66"/>
        <v>0</v>
      </c>
      <c r="L912" s="276">
        <f t="shared" si="67"/>
        <v>0</v>
      </c>
    </row>
    <row r="913" spans="1:12" x14ac:dyDescent="0.25">
      <c r="A913" s="285">
        <v>892</v>
      </c>
      <c r="B913" s="248"/>
      <c r="C913" s="249"/>
      <c r="D913" s="248"/>
      <c r="E913" s="249"/>
      <c r="F913" s="250"/>
      <c r="G913" s="250"/>
      <c r="H913" s="276" t="b">
        <f t="shared" si="68"/>
        <v>1</v>
      </c>
      <c r="I913" s="276" t="b">
        <f t="shared" si="69"/>
        <v>1</v>
      </c>
      <c r="J913" s="276">
        <f t="shared" si="65"/>
        <v>0</v>
      </c>
      <c r="K913" s="276">
        <f t="shared" si="66"/>
        <v>0</v>
      </c>
      <c r="L913" s="276">
        <f t="shared" si="67"/>
        <v>0</v>
      </c>
    </row>
    <row r="914" spans="1:12" x14ac:dyDescent="0.25">
      <c r="A914" s="285">
        <v>893</v>
      </c>
      <c r="B914" s="248"/>
      <c r="C914" s="249"/>
      <c r="D914" s="248"/>
      <c r="E914" s="249"/>
      <c r="F914" s="250"/>
      <c r="G914" s="250"/>
      <c r="H914" s="276" t="b">
        <f t="shared" si="68"/>
        <v>1</v>
      </c>
      <c r="I914" s="276" t="b">
        <f t="shared" si="69"/>
        <v>1</v>
      </c>
      <c r="J914" s="276">
        <f t="shared" si="65"/>
        <v>0</v>
      </c>
      <c r="K914" s="276">
        <f t="shared" si="66"/>
        <v>0</v>
      </c>
      <c r="L914" s="276">
        <f t="shared" si="67"/>
        <v>0</v>
      </c>
    </row>
    <row r="915" spans="1:12" x14ac:dyDescent="0.25">
      <c r="A915" s="285">
        <v>894</v>
      </c>
      <c r="B915" s="248"/>
      <c r="C915" s="249"/>
      <c r="D915" s="248"/>
      <c r="E915" s="249"/>
      <c r="F915" s="250"/>
      <c r="G915" s="250"/>
      <c r="H915" s="276" t="b">
        <f t="shared" si="68"/>
        <v>1</v>
      </c>
      <c r="I915" s="276" t="b">
        <f t="shared" si="69"/>
        <v>1</v>
      </c>
      <c r="J915" s="276">
        <f t="shared" si="65"/>
        <v>0</v>
      </c>
      <c r="K915" s="276">
        <f t="shared" si="66"/>
        <v>0</v>
      </c>
      <c r="L915" s="276">
        <f t="shared" si="67"/>
        <v>0</v>
      </c>
    </row>
    <row r="916" spans="1:12" x14ac:dyDescent="0.25">
      <c r="A916" s="285">
        <v>895</v>
      </c>
      <c r="B916" s="248"/>
      <c r="C916" s="249"/>
      <c r="D916" s="248"/>
      <c r="E916" s="249"/>
      <c r="F916" s="250"/>
      <c r="G916" s="250"/>
      <c r="H916" s="276" t="b">
        <f t="shared" si="68"/>
        <v>1</v>
      </c>
      <c r="I916" s="276" t="b">
        <f t="shared" si="69"/>
        <v>1</v>
      </c>
      <c r="J916" s="276">
        <f t="shared" si="65"/>
        <v>0</v>
      </c>
      <c r="K916" s="276">
        <f t="shared" si="66"/>
        <v>0</v>
      </c>
      <c r="L916" s="276">
        <f t="shared" si="67"/>
        <v>0</v>
      </c>
    </row>
    <row r="917" spans="1:12" x14ac:dyDescent="0.25">
      <c r="A917" s="285">
        <v>896</v>
      </c>
      <c r="B917" s="248"/>
      <c r="C917" s="249"/>
      <c r="D917" s="248"/>
      <c r="E917" s="249"/>
      <c r="F917" s="250"/>
      <c r="G917" s="250"/>
      <c r="H917" s="276" t="b">
        <f t="shared" si="68"/>
        <v>1</v>
      </c>
      <c r="I917" s="276" t="b">
        <f t="shared" si="69"/>
        <v>1</v>
      </c>
      <c r="J917" s="276">
        <f t="shared" si="65"/>
        <v>0</v>
      </c>
      <c r="K917" s="276">
        <f t="shared" si="66"/>
        <v>0</v>
      </c>
      <c r="L917" s="276">
        <f t="shared" si="67"/>
        <v>0</v>
      </c>
    </row>
    <row r="918" spans="1:12" x14ac:dyDescent="0.25">
      <c r="A918" s="285">
        <v>897</v>
      </c>
      <c r="B918" s="248"/>
      <c r="C918" s="249"/>
      <c r="D918" s="248"/>
      <c r="E918" s="249"/>
      <c r="F918" s="250"/>
      <c r="G918" s="250"/>
      <c r="H918" s="276" t="b">
        <f t="shared" si="68"/>
        <v>1</v>
      </c>
      <c r="I918" s="276" t="b">
        <f t="shared" si="69"/>
        <v>1</v>
      </c>
      <c r="J918" s="276">
        <f t="shared" si="65"/>
        <v>0</v>
      </c>
      <c r="K918" s="276">
        <f t="shared" si="66"/>
        <v>0</v>
      </c>
      <c r="L918" s="276">
        <f t="shared" si="67"/>
        <v>0</v>
      </c>
    </row>
    <row r="919" spans="1:12" x14ac:dyDescent="0.25">
      <c r="A919" s="285">
        <v>898</v>
      </c>
      <c r="B919" s="248"/>
      <c r="C919" s="249"/>
      <c r="D919" s="248"/>
      <c r="E919" s="249"/>
      <c r="F919" s="250"/>
      <c r="G919" s="250"/>
      <c r="H919" s="276" t="b">
        <f t="shared" si="68"/>
        <v>1</v>
      </c>
      <c r="I919" s="276" t="b">
        <f t="shared" si="69"/>
        <v>1</v>
      </c>
      <c r="J919" s="276">
        <f t="shared" ref="J919:J982" si="70">IF(B919="Cyprus,CY",E919,0)</f>
        <v>0</v>
      </c>
      <c r="K919" s="276">
        <f t="shared" ref="K919:K982" si="71">IF(B919="Cyprus,CY",F919,0)</f>
        <v>0</v>
      </c>
      <c r="L919" s="276">
        <f t="shared" ref="L919:L982" si="72">IF(B919="Cyprus,CY",G919,0)</f>
        <v>0</v>
      </c>
    </row>
    <row r="920" spans="1:12" x14ac:dyDescent="0.25">
      <c r="A920" s="285">
        <v>899</v>
      </c>
      <c r="B920" s="248"/>
      <c r="C920" s="249"/>
      <c r="D920" s="248"/>
      <c r="E920" s="249"/>
      <c r="F920" s="250"/>
      <c r="G920" s="250"/>
      <c r="H920" s="276" t="b">
        <f t="shared" ref="H920:H983" si="73">IF(ISBLANK(B920),TRUE,IF(OR(ISBLANK(C920),ISBLANK(D920),ISBLANK(E920),ISBLANK(F920),ISBLANK(G920)),FALSE,TRUE))</f>
        <v>1</v>
      </c>
      <c r="I920" s="276" t="b">
        <f t="shared" ref="I920:I983" si="74">IF(OR(AND(B920="N/A",D920="N/A",C920=0,E920=0),AND(ISBLANK(B920),ISBLANK(D920),ISBLANK(C920),ISBLANK(E920)),AND(AND(B920&lt;&gt;"N/A",NOT(ISBLANK(B920))),AND(D920&lt;&gt;"N/A",NOT(ISBLANK(D920))),C920&lt;&gt;0,E920&lt;&gt;0)),TRUE,FALSE)</f>
        <v>1</v>
      </c>
      <c r="J920" s="276">
        <f t="shared" si="70"/>
        <v>0</v>
      </c>
      <c r="K920" s="276">
        <f t="shared" si="71"/>
        <v>0</v>
      </c>
      <c r="L920" s="276">
        <f t="shared" si="72"/>
        <v>0</v>
      </c>
    </row>
    <row r="921" spans="1:12" x14ac:dyDescent="0.25">
      <c r="A921" s="285">
        <v>900</v>
      </c>
      <c r="B921" s="248"/>
      <c r="C921" s="249"/>
      <c r="D921" s="248"/>
      <c r="E921" s="249"/>
      <c r="F921" s="250"/>
      <c r="G921" s="250"/>
      <c r="H921" s="276" t="b">
        <f t="shared" si="73"/>
        <v>1</v>
      </c>
      <c r="I921" s="276" t="b">
        <f t="shared" si="74"/>
        <v>1</v>
      </c>
      <c r="J921" s="276">
        <f t="shared" si="70"/>
        <v>0</v>
      </c>
      <c r="K921" s="276">
        <f t="shared" si="71"/>
        <v>0</v>
      </c>
      <c r="L921" s="276">
        <f t="shared" si="72"/>
        <v>0</v>
      </c>
    </row>
    <row r="922" spans="1:12" x14ac:dyDescent="0.25">
      <c r="A922" s="285">
        <v>901</v>
      </c>
      <c r="B922" s="248"/>
      <c r="C922" s="249"/>
      <c r="D922" s="248"/>
      <c r="E922" s="249"/>
      <c r="F922" s="250"/>
      <c r="G922" s="250"/>
      <c r="H922" s="276" t="b">
        <f t="shared" si="73"/>
        <v>1</v>
      </c>
      <c r="I922" s="276" t="b">
        <f t="shared" si="74"/>
        <v>1</v>
      </c>
      <c r="J922" s="276">
        <f t="shared" si="70"/>
        <v>0</v>
      </c>
      <c r="K922" s="276">
        <f t="shared" si="71"/>
        <v>0</v>
      </c>
      <c r="L922" s="276">
        <f t="shared" si="72"/>
        <v>0</v>
      </c>
    </row>
    <row r="923" spans="1:12" x14ac:dyDescent="0.25">
      <c r="A923" s="285">
        <v>902</v>
      </c>
      <c r="B923" s="248"/>
      <c r="C923" s="249"/>
      <c r="D923" s="248"/>
      <c r="E923" s="249"/>
      <c r="F923" s="250"/>
      <c r="G923" s="250"/>
      <c r="H923" s="276" t="b">
        <f t="shared" si="73"/>
        <v>1</v>
      </c>
      <c r="I923" s="276" t="b">
        <f t="shared" si="74"/>
        <v>1</v>
      </c>
      <c r="J923" s="276">
        <f t="shared" si="70"/>
        <v>0</v>
      </c>
      <c r="K923" s="276">
        <f t="shared" si="71"/>
        <v>0</v>
      </c>
      <c r="L923" s="276">
        <f t="shared" si="72"/>
        <v>0</v>
      </c>
    </row>
    <row r="924" spans="1:12" x14ac:dyDescent="0.25">
      <c r="A924" s="285">
        <v>903</v>
      </c>
      <c r="B924" s="248"/>
      <c r="C924" s="249"/>
      <c r="D924" s="248"/>
      <c r="E924" s="249"/>
      <c r="F924" s="250"/>
      <c r="G924" s="250"/>
      <c r="H924" s="276" t="b">
        <f t="shared" si="73"/>
        <v>1</v>
      </c>
      <c r="I924" s="276" t="b">
        <f t="shared" si="74"/>
        <v>1</v>
      </c>
      <c r="J924" s="276">
        <f t="shared" si="70"/>
        <v>0</v>
      </c>
      <c r="K924" s="276">
        <f t="shared" si="71"/>
        <v>0</v>
      </c>
      <c r="L924" s="276">
        <f t="shared" si="72"/>
        <v>0</v>
      </c>
    </row>
    <row r="925" spans="1:12" x14ac:dyDescent="0.25">
      <c r="A925" s="285">
        <v>904</v>
      </c>
      <c r="B925" s="248"/>
      <c r="C925" s="249"/>
      <c r="D925" s="248"/>
      <c r="E925" s="249"/>
      <c r="F925" s="250"/>
      <c r="G925" s="250"/>
      <c r="H925" s="276" t="b">
        <f t="shared" si="73"/>
        <v>1</v>
      </c>
      <c r="I925" s="276" t="b">
        <f t="shared" si="74"/>
        <v>1</v>
      </c>
      <c r="J925" s="276">
        <f t="shared" si="70"/>
        <v>0</v>
      </c>
      <c r="K925" s="276">
        <f t="shared" si="71"/>
        <v>0</v>
      </c>
      <c r="L925" s="276">
        <f t="shared" si="72"/>
        <v>0</v>
      </c>
    </row>
    <row r="926" spans="1:12" x14ac:dyDescent="0.25">
      <c r="A926" s="285">
        <v>905</v>
      </c>
      <c r="B926" s="248"/>
      <c r="C926" s="249"/>
      <c r="D926" s="248"/>
      <c r="E926" s="249"/>
      <c r="F926" s="250"/>
      <c r="G926" s="250"/>
      <c r="H926" s="276" t="b">
        <f t="shared" si="73"/>
        <v>1</v>
      </c>
      <c r="I926" s="276" t="b">
        <f t="shared" si="74"/>
        <v>1</v>
      </c>
      <c r="J926" s="276">
        <f t="shared" si="70"/>
        <v>0</v>
      </c>
      <c r="K926" s="276">
        <f t="shared" si="71"/>
        <v>0</v>
      </c>
      <c r="L926" s="276">
        <f t="shared" si="72"/>
        <v>0</v>
      </c>
    </row>
    <row r="927" spans="1:12" x14ac:dyDescent="0.25">
      <c r="A927" s="285">
        <v>906</v>
      </c>
      <c r="B927" s="248"/>
      <c r="C927" s="249"/>
      <c r="D927" s="248"/>
      <c r="E927" s="249"/>
      <c r="F927" s="250"/>
      <c r="G927" s="250"/>
      <c r="H927" s="276" t="b">
        <f t="shared" si="73"/>
        <v>1</v>
      </c>
      <c r="I927" s="276" t="b">
        <f t="shared" si="74"/>
        <v>1</v>
      </c>
      <c r="J927" s="276">
        <f t="shared" si="70"/>
        <v>0</v>
      </c>
      <c r="K927" s="276">
        <f t="shared" si="71"/>
        <v>0</v>
      </c>
      <c r="L927" s="276">
        <f t="shared" si="72"/>
        <v>0</v>
      </c>
    </row>
    <row r="928" spans="1:12" x14ac:dyDescent="0.25">
      <c r="A928" s="285">
        <v>907</v>
      </c>
      <c r="B928" s="248"/>
      <c r="C928" s="249"/>
      <c r="D928" s="248"/>
      <c r="E928" s="249"/>
      <c r="F928" s="250"/>
      <c r="G928" s="250"/>
      <c r="H928" s="276" t="b">
        <f t="shared" si="73"/>
        <v>1</v>
      </c>
      <c r="I928" s="276" t="b">
        <f t="shared" si="74"/>
        <v>1</v>
      </c>
      <c r="J928" s="276">
        <f t="shared" si="70"/>
        <v>0</v>
      </c>
      <c r="K928" s="276">
        <f t="shared" si="71"/>
        <v>0</v>
      </c>
      <c r="L928" s="276">
        <f t="shared" si="72"/>
        <v>0</v>
      </c>
    </row>
    <row r="929" spans="1:12" x14ac:dyDescent="0.25">
      <c r="A929" s="285">
        <v>908</v>
      </c>
      <c r="B929" s="248"/>
      <c r="C929" s="249"/>
      <c r="D929" s="248"/>
      <c r="E929" s="249"/>
      <c r="F929" s="250"/>
      <c r="G929" s="250"/>
      <c r="H929" s="276" t="b">
        <f t="shared" si="73"/>
        <v>1</v>
      </c>
      <c r="I929" s="276" t="b">
        <f t="shared" si="74"/>
        <v>1</v>
      </c>
      <c r="J929" s="276">
        <f t="shared" si="70"/>
        <v>0</v>
      </c>
      <c r="K929" s="276">
        <f t="shared" si="71"/>
        <v>0</v>
      </c>
      <c r="L929" s="276">
        <f t="shared" si="72"/>
        <v>0</v>
      </c>
    </row>
    <row r="930" spans="1:12" x14ac:dyDescent="0.25">
      <c r="A930" s="285">
        <v>909</v>
      </c>
      <c r="B930" s="248"/>
      <c r="C930" s="249"/>
      <c r="D930" s="248"/>
      <c r="E930" s="249"/>
      <c r="F930" s="250"/>
      <c r="G930" s="250"/>
      <c r="H930" s="276" t="b">
        <f t="shared" si="73"/>
        <v>1</v>
      </c>
      <c r="I930" s="276" t="b">
        <f t="shared" si="74"/>
        <v>1</v>
      </c>
      <c r="J930" s="276">
        <f t="shared" si="70"/>
        <v>0</v>
      </c>
      <c r="K930" s="276">
        <f t="shared" si="71"/>
        <v>0</v>
      </c>
      <c r="L930" s="276">
        <f t="shared" si="72"/>
        <v>0</v>
      </c>
    </row>
    <row r="931" spans="1:12" x14ac:dyDescent="0.25">
      <c r="A931" s="285">
        <v>910</v>
      </c>
      <c r="B931" s="248"/>
      <c r="C931" s="249"/>
      <c r="D931" s="248"/>
      <c r="E931" s="249"/>
      <c r="F931" s="250"/>
      <c r="G931" s="250"/>
      <c r="H931" s="276" t="b">
        <f t="shared" si="73"/>
        <v>1</v>
      </c>
      <c r="I931" s="276" t="b">
        <f t="shared" si="74"/>
        <v>1</v>
      </c>
      <c r="J931" s="276">
        <f t="shared" si="70"/>
        <v>0</v>
      </c>
      <c r="K931" s="276">
        <f t="shared" si="71"/>
        <v>0</v>
      </c>
      <c r="L931" s="276">
        <f t="shared" si="72"/>
        <v>0</v>
      </c>
    </row>
    <row r="932" spans="1:12" x14ac:dyDescent="0.25">
      <c r="A932" s="285">
        <v>911</v>
      </c>
      <c r="B932" s="248"/>
      <c r="C932" s="249"/>
      <c r="D932" s="248"/>
      <c r="E932" s="249"/>
      <c r="F932" s="250"/>
      <c r="G932" s="250"/>
      <c r="H932" s="276" t="b">
        <f t="shared" si="73"/>
        <v>1</v>
      </c>
      <c r="I932" s="276" t="b">
        <f t="shared" si="74"/>
        <v>1</v>
      </c>
      <c r="J932" s="276">
        <f t="shared" si="70"/>
        <v>0</v>
      </c>
      <c r="K932" s="276">
        <f t="shared" si="71"/>
        <v>0</v>
      </c>
      <c r="L932" s="276">
        <f t="shared" si="72"/>
        <v>0</v>
      </c>
    </row>
    <row r="933" spans="1:12" x14ac:dyDescent="0.25">
      <c r="A933" s="285">
        <v>912</v>
      </c>
      <c r="B933" s="248"/>
      <c r="C933" s="249"/>
      <c r="D933" s="248"/>
      <c r="E933" s="249"/>
      <c r="F933" s="250"/>
      <c r="G933" s="250"/>
      <c r="H933" s="276" t="b">
        <f t="shared" si="73"/>
        <v>1</v>
      </c>
      <c r="I933" s="276" t="b">
        <f t="shared" si="74"/>
        <v>1</v>
      </c>
      <c r="J933" s="276">
        <f t="shared" si="70"/>
        <v>0</v>
      </c>
      <c r="K933" s="276">
        <f t="shared" si="71"/>
        <v>0</v>
      </c>
      <c r="L933" s="276">
        <f t="shared" si="72"/>
        <v>0</v>
      </c>
    </row>
    <row r="934" spans="1:12" x14ac:dyDescent="0.25">
      <c r="A934" s="285">
        <v>913</v>
      </c>
      <c r="B934" s="248"/>
      <c r="C934" s="249"/>
      <c r="D934" s="248"/>
      <c r="E934" s="249"/>
      <c r="F934" s="250"/>
      <c r="G934" s="250"/>
      <c r="H934" s="276" t="b">
        <f t="shared" si="73"/>
        <v>1</v>
      </c>
      <c r="I934" s="276" t="b">
        <f t="shared" si="74"/>
        <v>1</v>
      </c>
      <c r="J934" s="276">
        <f t="shared" si="70"/>
        <v>0</v>
      </c>
      <c r="K934" s="276">
        <f t="shared" si="71"/>
        <v>0</v>
      </c>
      <c r="L934" s="276">
        <f t="shared" si="72"/>
        <v>0</v>
      </c>
    </row>
    <row r="935" spans="1:12" x14ac:dyDescent="0.25">
      <c r="A935" s="285">
        <v>914</v>
      </c>
      <c r="B935" s="248"/>
      <c r="C935" s="249"/>
      <c r="D935" s="248"/>
      <c r="E935" s="249"/>
      <c r="F935" s="250"/>
      <c r="G935" s="250"/>
      <c r="H935" s="276" t="b">
        <f t="shared" si="73"/>
        <v>1</v>
      </c>
      <c r="I935" s="276" t="b">
        <f t="shared" si="74"/>
        <v>1</v>
      </c>
      <c r="J935" s="276">
        <f t="shared" si="70"/>
        <v>0</v>
      </c>
      <c r="K935" s="276">
        <f t="shared" si="71"/>
        <v>0</v>
      </c>
      <c r="L935" s="276">
        <f t="shared" si="72"/>
        <v>0</v>
      </c>
    </row>
    <row r="936" spans="1:12" x14ac:dyDescent="0.25">
      <c r="A936" s="285">
        <v>915</v>
      </c>
      <c r="B936" s="248"/>
      <c r="C936" s="249"/>
      <c r="D936" s="248"/>
      <c r="E936" s="249"/>
      <c r="F936" s="250"/>
      <c r="G936" s="250"/>
      <c r="H936" s="276" t="b">
        <f t="shared" si="73"/>
        <v>1</v>
      </c>
      <c r="I936" s="276" t="b">
        <f t="shared" si="74"/>
        <v>1</v>
      </c>
      <c r="J936" s="276">
        <f t="shared" si="70"/>
        <v>0</v>
      </c>
      <c r="K936" s="276">
        <f t="shared" si="71"/>
        <v>0</v>
      </c>
      <c r="L936" s="276">
        <f t="shared" si="72"/>
        <v>0</v>
      </c>
    </row>
    <row r="937" spans="1:12" x14ac:dyDescent="0.25">
      <c r="A937" s="285">
        <v>916</v>
      </c>
      <c r="B937" s="248"/>
      <c r="C937" s="249"/>
      <c r="D937" s="248"/>
      <c r="E937" s="249"/>
      <c r="F937" s="250"/>
      <c r="G937" s="250"/>
      <c r="H937" s="276" t="b">
        <f t="shared" si="73"/>
        <v>1</v>
      </c>
      <c r="I937" s="276" t="b">
        <f t="shared" si="74"/>
        <v>1</v>
      </c>
      <c r="J937" s="276">
        <f t="shared" si="70"/>
        <v>0</v>
      </c>
      <c r="K937" s="276">
        <f t="shared" si="71"/>
        <v>0</v>
      </c>
      <c r="L937" s="276">
        <f t="shared" si="72"/>
        <v>0</v>
      </c>
    </row>
    <row r="938" spans="1:12" x14ac:dyDescent="0.25">
      <c r="A938" s="285">
        <v>917</v>
      </c>
      <c r="B938" s="248"/>
      <c r="C938" s="249"/>
      <c r="D938" s="248"/>
      <c r="E938" s="249"/>
      <c r="F938" s="250"/>
      <c r="G938" s="250"/>
      <c r="H938" s="276" t="b">
        <f t="shared" si="73"/>
        <v>1</v>
      </c>
      <c r="I938" s="276" t="b">
        <f t="shared" si="74"/>
        <v>1</v>
      </c>
      <c r="J938" s="276">
        <f t="shared" si="70"/>
        <v>0</v>
      </c>
      <c r="K938" s="276">
        <f t="shared" si="71"/>
        <v>0</v>
      </c>
      <c r="L938" s="276">
        <f t="shared" si="72"/>
        <v>0</v>
      </c>
    </row>
    <row r="939" spans="1:12" x14ac:dyDescent="0.25">
      <c r="A939" s="285">
        <v>918</v>
      </c>
      <c r="B939" s="248"/>
      <c r="C939" s="249"/>
      <c r="D939" s="248"/>
      <c r="E939" s="249"/>
      <c r="F939" s="250"/>
      <c r="G939" s="250"/>
      <c r="H939" s="276" t="b">
        <f t="shared" si="73"/>
        <v>1</v>
      </c>
      <c r="I939" s="276" t="b">
        <f t="shared" si="74"/>
        <v>1</v>
      </c>
      <c r="J939" s="276">
        <f t="shared" si="70"/>
        <v>0</v>
      </c>
      <c r="K939" s="276">
        <f t="shared" si="71"/>
        <v>0</v>
      </c>
      <c r="L939" s="276">
        <f t="shared" si="72"/>
        <v>0</v>
      </c>
    </row>
    <row r="940" spans="1:12" x14ac:dyDescent="0.25">
      <c r="A940" s="285">
        <v>919</v>
      </c>
      <c r="B940" s="248"/>
      <c r="C940" s="249"/>
      <c r="D940" s="248"/>
      <c r="E940" s="249"/>
      <c r="F940" s="250"/>
      <c r="G940" s="250"/>
      <c r="H940" s="276" t="b">
        <f t="shared" si="73"/>
        <v>1</v>
      </c>
      <c r="I940" s="276" t="b">
        <f t="shared" si="74"/>
        <v>1</v>
      </c>
      <c r="J940" s="276">
        <f t="shared" si="70"/>
        <v>0</v>
      </c>
      <c r="K940" s="276">
        <f t="shared" si="71"/>
        <v>0</v>
      </c>
      <c r="L940" s="276">
        <f t="shared" si="72"/>
        <v>0</v>
      </c>
    </row>
    <row r="941" spans="1:12" x14ac:dyDescent="0.25">
      <c r="A941" s="285">
        <v>920</v>
      </c>
      <c r="B941" s="248"/>
      <c r="C941" s="249"/>
      <c r="D941" s="248"/>
      <c r="E941" s="249"/>
      <c r="F941" s="250"/>
      <c r="G941" s="250"/>
      <c r="H941" s="276" t="b">
        <f t="shared" si="73"/>
        <v>1</v>
      </c>
      <c r="I941" s="276" t="b">
        <f t="shared" si="74"/>
        <v>1</v>
      </c>
      <c r="J941" s="276">
        <f t="shared" si="70"/>
        <v>0</v>
      </c>
      <c r="K941" s="276">
        <f t="shared" si="71"/>
        <v>0</v>
      </c>
      <c r="L941" s="276">
        <f t="shared" si="72"/>
        <v>0</v>
      </c>
    </row>
    <row r="942" spans="1:12" x14ac:dyDescent="0.25">
      <c r="A942" s="285">
        <v>921</v>
      </c>
      <c r="B942" s="248"/>
      <c r="C942" s="249"/>
      <c r="D942" s="248"/>
      <c r="E942" s="249"/>
      <c r="F942" s="250"/>
      <c r="G942" s="250"/>
      <c r="H942" s="276" t="b">
        <f t="shared" si="73"/>
        <v>1</v>
      </c>
      <c r="I942" s="276" t="b">
        <f t="shared" si="74"/>
        <v>1</v>
      </c>
      <c r="J942" s="276">
        <f t="shared" si="70"/>
        <v>0</v>
      </c>
      <c r="K942" s="276">
        <f t="shared" si="71"/>
        <v>0</v>
      </c>
      <c r="L942" s="276">
        <f t="shared" si="72"/>
        <v>0</v>
      </c>
    </row>
    <row r="943" spans="1:12" x14ac:dyDescent="0.25">
      <c r="A943" s="285">
        <v>922</v>
      </c>
      <c r="B943" s="248"/>
      <c r="C943" s="249"/>
      <c r="D943" s="248"/>
      <c r="E943" s="249"/>
      <c r="F943" s="250"/>
      <c r="G943" s="250"/>
      <c r="H943" s="276" t="b">
        <f t="shared" si="73"/>
        <v>1</v>
      </c>
      <c r="I943" s="276" t="b">
        <f t="shared" si="74"/>
        <v>1</v>
      </c>
      <c r="J943" s="276">
        <f t="shared" si="70"/>
        <v>0</v>
      </c>
      <c r="K943" s="276">
        <f t="shared" si="71"/>
        <v>0</v>
      </c>
      <c r="L943" s="276">
        <f t="shared" si="72"/>
        <v>0</v>
      </c>
    </row>
    <row r="944" spans="1:12" x14ac:dyDescent="0.25">
      <c r="A944" s="285">
        <v>923</v>
      </c>
      <c r="B944" s="248"/>
      <c r="C944" s="249"/>
      <c r="D944" s="248"/>
      <c r="E944" s="249"/>
      <c r="F944" s="250"/>
      <c r="G944" s="250"/>
      <c r="H944" s="276" t="b">
        <f t="shared" si="73"/>
        <v>1</v>
      </c>
      <c r="I944" s="276" t="b">
        <f t="shared" si="74"/>
        <v>1</v>
      </c>
      <c r="J944" s="276">
        <f t="shared" si="70"/>
        <v>0</v>
      </c>
      <c r="K944" s="276">
        <f t="shared" si="71"/>
        <v>0</v>
      </c>
      <c r="L944" s="276">
        <f t="shared" si="72"/>
        <v>0</v>
      </c>
    </row>
    <row r="945" spans="1:12" x14ac:dyDescent="0.25">
      <c r="A945" s="285">
        <v>924</v>
      </c>
      <c r="B945" s="248"/>
      <c r="C945" s="249"/>
      <c r="D945" s="248"/>
      <c r="E945" s="249"/>
      <c r="F945" s="250"/>
      <c r="G945" s="250"/>
      <c r="H945" s="276" t="b">
        <f t="shared" si="73"/>
        <v>1</v>
      </c>
      <c r="I945" s="276" t="b">
        <f t="shared" si="74"/>
        <v>1</v>
      </c>
      <c r="J945" s="276">
        <f t="shared" si="70"/>
        <v>0</v>
      </c>
      <c r="K945" s="276">
        <f t="shared" si="71"/>
        <v>0</v>
      </c>
      <c r="L945" s="276">
        <f t="shared" si="72"/>
        <v>0</v>
      </c>
    </row>
    <row r="946" spans="1:12" x14ac:dyDescent="0.25">
      <c r="A946" s="285">
        <v>925</v>
      </c>
      <c r="B946" s="248"/>
      <c r="C946" s="249"/>
      <c r="D946" s="248"/>
      <c r="E946" s="249"/>
      <c r="F946" s="250"/>
      <c r="G946" s="250"/>
      <c r="H946" s="276" t="b">
        <f t="shared" si="73"/>
        <v>1</v>
      </c>
      <c r="I946" s="276" t="b">
        <f t="shared" si="74"/>
        <v>1</v>
      </c>
      <c r="J946" s="276">
        <f t="shared" si="70"/>
        <v>0</v>
      </c>
      <c r="K946" s="276">
        <f t="shared" si="71"/>
        <v>0</v>
      </c>
      <c r="L946" s="276">
        <f t="shared" si="72"/>
        <v>0</v>
      </c>
    </row>
    <row r="947" spans="1:12" x14ac:dyDescent="0.25">
      <c r="A947" s="285">
        <v>926</v>
      </c>
      <c r="B947" s="248"/>
      <c r="C947" s="249"/>
      <c r="D947" s="248"/>
      <c r="E947" s="249"/>
      <c r="F947" s="250"/>
      <c r="G947" s="250"/>
      <c r="H947" s="276" t="b">
        <f t="shared" si="73"/>
        <v>1</v>
      </c>
      <c r="I947" s="276" t="b">
        <f t="shared" si="74"/>
        <v>1</v>
      </c>
      <c r="J947" s="276">
        <f t="shared" si="70"/>
        <v>0</v>
      </c>
      <c r="K947" s="276">
        <f t="shared" si="71"/>
        <v>0</v>
      </c>
      <c r="L947" s="276">
        <f t="shared" si="72"/>
        <v>0</v>
      </c>
    </row>
    <row r="948" spans="1:12" x14ac:dyDescent="0.25">
      <c r="A948" s="285">
        <v>927</v>
      </c>
      <c r="B948" s="248"/>
      <c r="C948" s="249"/>
      <c r="D948" s="248"/>
      <c r="E948" s="249"/>
      <c r="F948" s="250"/>
      <c r="G948" s="250"/>
      <c r="H948" s="276" t="b">
        <f t="shared" si="73"/>
        <v>1</v>
      </c>
      <c r="I948" s="276" t="b">
        <f t="shared" si="74"/>
        <v>1</v>
      </c>
      <c r="J948" s="276">
        <f t="shared" si="70"/>
        <v>0</v>
      </c>
      <c r="K948" s="276">
        <f t="shared" si="71"/>
        <v>0</v>
      </c>
      <c r="L948" s="276">
        <f t="shared" si="72"/>
        <v>0</v>
      </c>
    </row>
    <row r="949" spans="1:12" x14ac:dyDescent="0.25">
      <c r="A949" s="285">
        <v>928</v>
      </c>
      <c r="B949" s="248"/>
      <c r="C949" s="249"/>
      <c r="D949" s="248"/>
      <c r="E949" s="249"/>
      <c r="F949" s="250"/>
      <c r="G949" s="250"/>
      <c r="H949" s="276" t="b">
        <f t="shared" si="73"/>
        <v>1</v>
      </c>
      <c r="I949" s="276" t="b">
        <f t="shared" si="74"/>
        <v>1</v>
      </c>
      <c r="J949" s="276">
        <f t="shared" si="70"/>
        <v>0</v>
      </c>
      <c r="K949" s="276">
        <f t="shared" si="71"/>
        <v>0</v>
      </c>
      <c r="L949" s="276">
        <f t="shared" si="72"/>
        <v>0</v>
      </c>
    </row>
    <row r="950" spans="1:12" x14ac:dyDescent="0.25">
      <c r="A950" s="285">
        <v>929</v>
      </c>
      <c r="B950" s="248"/>
      <c r="C950" s="249"/>
      <c r="D950" s="248"/>
      <c r="E950" s="249"/>
      <c r="F950" s="250"/>
      <c r="G950" s="250"/>
      <c r="H950" s="276" t="b">
        <f t="shared" si="73"/>
        <v>1</v>
      </c>
      <c r="I950" s="276" t="b">
        <f t="shared" si="74"/>
        <v>1</v>
      </c>
      <c r="J950" s="276">
        <f t="shared" si="70"/>
        <v>0</v>
      </c>
      <c r="K950" s="276">
        <f t="shared" si="71"/>
        <v>0</v>
      </c>
      <c r="L950" s="276">
        <f t="shared" si="72"/>
        <v>0</v>
      </c>
    </row>
    <row r="951" spans="1:12" x14ac:dyDescent="0.25">
      <c r="A951" s="285">
        <v>930</v>
      </c>
      <c r="B951" s="248"/>
      <c r="C951" s="249"/>
      <c r="D951" s="248"/>
      <c r="E951" s="249"/>
      <c r="F951" s="250"/>
      <c r="G951" s="250"/>
      <c r="H951" s="276" t="b">
        <f t="shared" si="73"/>
        <v>1</v>
      </c>
      <c r="I951" s="276" t="b">
        <f t="shared" si="74"/>
        <v>1</v>
      </c>
      <c r="J951" s="276">
        <f t="shared" si="70"/>
        <v>0</v>
      </c>
      <c r="K951" s="276">
        <f t="shared" si="71"/>
        <v>0</v>
      </c>
      <c r="L951" s="276">
        <f t="shared" si="72"/>
        <v>0</v>
      </c>
    </row>
    <row r="952" spans="1:12" x14ac:dyDescent="0.25">
      <c r="A952" s="285">
        <v>931</v>
      </c>
      <c r="B952" s="248"/>
      <c r="C952" s="249"/>
      <c r="D952" s="248"/>
      <c r="E952" s="249"/>
      <c r="F952" s="250"/>
      <c r="G952" s="250"/>
      <c r="H952" s="276" t="b">
        <f t="shared" si="73"/>
        <v>1</v>
      </c>
      <c r="I952" s="276" t="b">
        <f t="shared" si="74"/>
        <v>1</v>
      </c>
      <c r="J952" s="276">
        <f t="shared" si="70"/>
        <v>0</v>
      </c>
      <c r="K952" s="276">
        <f t="shared" si="71"/>
        <v>0</v>
      </c>
      <c r="L952" s="276">
        <f t="shared" si="72"/>
        <v>0</v>
      </c>
    </row>
    <row r="953" spans="1:12" x14ac:dyDescent="0.25">
      <c r="A953" s="285">
        <v>932</v>
      </c>
      <c r="B953" s="248"/>
      <c r="C953" s="249"/>
      <c r="D953" s="248"/>
      <c r="E953" s="249"/>
      <c r="F953" s="250"/>
      <c r="G953" s="250"/>
      <c r="H953" s="276" t="b">
        <f t="shared" si="73"/>
        <v>1</v>
      </c>
      <c r="I953" s="276" t="b">
        <f t="shared" si="74"/>
        <v>1</v>
      </c>
      <c r="J953" s="276">
        <f t="shared" si="70"/>
        <v>0</v>
      </c>
      <c r="K953" s="276">
        <f t="shared" si="71"/>
        <v>0</v>
      </c>
      <c r="L953" s="276">
        <f t="shared" si="72"/>
        <v>0</v>
      </c>
    </row>
    <row r="954" spans="1:12" x14ac:dyDescent="0.25">
      <c r="A954" s="285">
        <v>933</v>
      </c>
      <c r="B954" s="248"/>
      <c r="C954" s="249"/>
      <c r="D954" s="248"/>
      <c r="E954" s="249"/>
      <c r="F954" s="250"/>
      <c r="G954" s="250"/>
      <c r="H954" s="276" t="b">
        <f t="shared" si="73"/>
        <v>1</v>
      </c>
      <c r="I954" s="276" t="b">
        <f t="shared" si="74"/>
        <v>1</v>
      </c>
      <c r="J954" s="276">
        <f t="shared" si="70"/>
        <v>0</v>
      </c>
      <c r="K954" s="276">
        <f t="shared" si="71"/>
        <v>0</v>
      </c>
      <c r="L954" s="276">
        <f t="shared" si="72"/>
        <v>0</v>
      </c>
    </row>
    <row r="955" spans="1:12" x14ac:dyDescent="0.25">
      <c r="A955" s="285">
        <v>934</v>
      </c>
      <c r="B955" s="248"/>
      <c r="C955" s="249"/>
      <c r="D955" s="248"/>
      <c r="E955" s="249"/>
      <c r="F955" s="250"/>
      <c r="G955" s="250"/>
      <c r="H955" s="276" t="b">
        <f t="shared" si="73"/>
        <v>1</v>
      </c>
      <c r="I955" s="276" t="b">
        <f t="shared" si="74"/>
        <v>1</v>
      </c>
      <c r="J955" s="276">
        <f t="shared" si="70"/>
        <v>0</v>
      </c>
      <c r="K955" s="276">
        <f t="shared" si="71"/>
        <v>0</v>
      </c>
      <c r="L955" s="276">
        <f t="shared" si="72"/>
        <v>0</v>
      </c>
    </row>
    <row r="956" spans="1:12" x14ac:dyDescent="0.25">
      <c r="A956" s="285">
        <v>935</v>
      </c>
      <c r="B956" s="248"/>
      <c r="C956" s="249"/>
      <c r="D956" s="248"/>
      <c r="E956" s="249"/>
      <c r="F956" s="250"/>
      <c r="G956" s="250"/>
      <c r="H956" s="276" t="b">
        <f t="shared" si="73"/>
        <v>1</v>
      </c>
      <c r="I956" s="276" t="b">
        <f t="shared" si="74"/>
        <v>1</v>
      </c>
      <c r="J956" s="276">
        <f t="shared" si="70"/>
        <v>0</v>
      </c>
      <c r="K956" s="276">
        <f t="shared" si="71"/>
        <v>0</v>
      </c>
      <c r="L956" s="276">
        <f t="shared" si="72"/>
        <v>0</v>
      </c>
    </row>
    <row r="957" spans="1:12" x14ac:dyDescent="0.25">
      <c r="A957" s="285">
        <v>936</v>
      </c>
      <c r="B957" s="248"/>
      <c r="C957" s="249"/>
      <c r="D957" s="248"/>
      <c r="E957" s="249"/>
      <c r="F957" s="250"/>
      <c r="G957" s="250"/>
      <c r="H957" s="276" t="b">
        <f t="shared" si="73"/>
        <v>1</v>
      </c>
      <c r="I957" s="276" t="b">
        <f t="shared" si="74"/>
        <v>1</v>
      </c>
      <c r="J957" s="276">
        <f t="shared" si="70"/>
        <v>0</v>
      </c>
      <c r="K957" s="276">
        <f t="shared" si="71"/>
        <v>0</v>
      </c>
      <c r="L957" s="276">
        <f t="shared" si="72"/>
        <v>0</v>
      </c>
    </row>
    <row r="958" spans="1:12" x14ac:dyDescent="0.25">
      <c r="A958" s="285">
        <v>937</v>
      </c>
      <c r="B958" s="248"/>
      <c r="C958" s="249"/>
      <c r="D958" s="248"/>
      <c r="E958" s="249"/>
      <c r="F958" s="250"/>
      <c r="G958" s="250"/>
      <c r="H958" s="276" t="b">
        <f t="shared" si="73"/>
        <v>1</v>
      </c>
      <c r="I958" s="276" t="b">
        <f t="shared" si="74"/>
        <v>1</v>
      </c>
      <c r="J958" s="276">
        <f t="shared" si="70"/>
        <v>0</v>
      </c>
      <c r="K958" s="276">
        <f t="shared" si="71"/>
        <v>0</v>
      </c>
      <c r="L958" s="276">
        <f t="shared" si="72"/>
        <v>0</v>
      </c>
    </row>
    <row r="959" spans="1:12" x14ac:dyDescent="0.25">
      <c r="A959" s="285">
        <v>938</v>
      </c>
      <c r="B959" s="248"/>
      <c r="C959" s="249"/>
      <c r="D959" s="248"/>
      <c r="E959" s="249"/>
      <c r="F959" s="250"/>
      <c r="G959" s="250"/>
      <c r="H959" s="276" t="b">
        <f t="shared" si="73"/>
        <v>1</v>
      </c>
      <c r="I959" s="276" t="b">
        <f t="shared" si="74"/>
        <v>1</v>
      </c>
      <c r="J959" s="276">
        <f t="shared" si="70"/>
        <v>0</v>
      </c>
      <c r="K959" s="276">
        <f t="shared" si="71"/>
        <v>0</v>
      </c>
      <c r="L959" s="276">
        <f t="shared" si="72"/>
        <v>0</v>
      </c>
    </row>
    <row r="960" spans="1:12" x14ac:dyDescent="0.25">
      <c r="A960" s="285">
        <v>939</v>
      </c>
      <c r="B960" s="248"/>
      <c r="C960" s="249"/>
      <c r="D960" s="248"/>
      <c r="E960" s="249"/>
      <c r="F960" s="250"/>
      <c r="G960" s="250"/>
      <c r="H960" s="276" t="b">
        <f t="shared" si="73"/>
        <v>1</v>
      </c>
      <c r="I960" s="276" t="b">
        <f t="shared" si="74"/>
        <v>1</v>
      </c>
      <c r="J960" s="276">
        <f t="shared" si="70"/>
        <v>0</v>
      </c>
      <c r="K960" s="276">
        <f t="shared" si="71"/>
        <v>0</v>
      </c>
      <c r="L960" s="276">
        <f t="shared" si="72"/>
        <v>0</v>
      </c>
    </row>
    <row r="961" spans="1:12" x14ac:dyDescent="0.25">
      <c r="A961" s="285">
        <v>940</v>
      </c>
      <c r="B961" s="248"/>
      <c r="C961" s="249"/>
      <c r="D961" s="248"/>
      <c r="E961" s="249"/>
      <c r="F961" s="250"/>
      <c r="G961" s="250"/>
      <c r="H961" s="276" t="b">
        <f t="shared" si="73"/>
        <v>1</v>
      </c>
      <c r="I961" s="276" t="b">
        <f t="shared" si="74"/>
        <v>1</v>
      </c>
      <c r="J961" s="276">
        <f t="shared" si="70"/>
        <v>0</v>
      </c>
      <c r="K961" s="276">
        <f t="shared" si="71"/>
        <v>0</v>
      </c>
      <c r="L961" s="276">
        <f t="shared" si="72"/>
        <v>0</v>
      </c>
    </row>
    <row r="962" spans="1:12" x14ac:dyDescent="0.25">
      <c r="A962" s="285">
        <v>941</v>
      </c>
      <c r="B962" s="248"/>
      <c r="C962" s="249"/>
      <c r="D962" s="248"/>
      <c r="E962" s="249"/>
      <c r="F962" s="250"/>
      <c r="G962" s="250"/>
      <c r="H962" s="276" t="b">
        <f t="shared" si="73"/>
        <v>1</v>
      </c>
      <c r="I962" s="276" t="b">
        <f t="shared" si="74"/>
        <v>1</v>
      </c>
      <c r="J962" s="276">
        <f t="shared" si="70"/>
        <v>0</v>
      </c>
      <c r="K962" s="276">
        <f t="shared" si="71"/>
        <v>0</v>
      </c>
      <c r="L962" s="276">
        <f t="shared" si="72"/>
        <v>0</v>
      </c>
    </row>
    <row r="963" spans="1:12" x14ac:dyDescent="0.25">
      <c r="A963" s="285">
        <v>942</v>
      </c>
      <c r="B963" s="248"/>
      <c r="C963" s="249"/>
      <c r="D963" s="248"/>
      <c r="E963" s="249"/>
      <c r="F963" s="250"/>
      <c r="G963" s="250"/>
      <c r="H963" s="276" t="b">
        <f t="shared" si="73"/>
        <v>1</v>
      </c>
      <c r="I963" s="276" t="b">
        <f t="shared" si="74"/>
        <v>1</v>
      </c>
      <c r="J963" s="276">
        <f t="shared" si="70"/>
        <v>0</v>
      </c>
      <c r="K963" s="276">
        <f t="shared" si="71"/>
        <v>0</v>
      </c>
      <c r="L963" s="276">
        <f t="shared" si="72"/>
        <v>0</v>
      </c>
    </row>
    <row r="964" spans="1:12" x14ac:dyDescent="0.25">
      <c r="A964" s="285">
        <v>943</v>
      </c>
      <c r="B964" s="248"/>
      <c r="C964" s="249"/>
      <c r="D964" s="248"/>
      <c r="E964" s="249"/>
      <c r="F964" s="250"/>
      <c r="G964" s="250"/>
      <c r="H964" s="276" t="b">
        <f t="shared" si="73"/>
        <v>1</v>
      </c>
      <c r="I964" s="276" t="b">
        <f t="shared" si="74"/>
        <v>1</v>
      </c>
      <c r="J964" s="276">
        <f t="shared" si="70"/>
        <v>0</v>
      </c>
      <c r="K964" s="276">
        <f t="shared" si="71"/>
        <v>0</v>
      </c>
      <c r="L964" s="276">
        <f t="shared" si="72"/>
        <v>0</v>
      </c>
    </row>
    <row r="965" spans="1:12" x14ac:dyDescent="0.25">
      <c r="A965" s="285">
        <v>944</v>
      </c>
      <c r="B965" s="248"/>
      <c r="C965" s="249"/>
      <c r="D965" s="248"/>
      <c r="E965" s="249"/>
      <c r="F965" s="250"/>
      <c r="G965" s="250"/>
      <c r="H965" s="276" t="b">
        <f t="shared" si="73"/>
        <v>1</v>
      </c>
      <c r="I965" s="276" t="b">
        <f t="shared" si="74"/>
        <v>1</v>
      </c>
      <c r="J965" s="276">
        <f t="shared" si="70"/>
        <v>0</v>
      </c>
      <c r="K965" s="276">
        <f t="shared" si="71"/>
        <v>0</v>
      </c>
      <c r="L965" s="276">
        <f t="shared" si="72"/>
        <v>0</v>
      </c>
    </row>
    <row r="966" spans="1:12" x14ac:dyDescent="0.25">
      <c r="A966" s="285">
        <v>945</v>
      </c>
      <c r="B966" s="248"/>
      <c r="C966" s="249"/>
      <c r="D966" s="248"/>
      <c r="E966" s="249"/>
      <c r="F966" s="250"/>
      <c r="G966" s="250"/>
      <c r="H966" s="276" t="b">
        <f t="shared" si="73"/>
        <v>1</v>
      </c>
      <c r="I966" s="276" t="b">
        <f t="shared" si="74"/>
        <v>1</v>
      </c>
      <c r="J966" s="276">
        <f t="shared" si="70"/>
        <v>0</v>
      </c>
      <c r="K966" s="276">
        <f t="shared" si="71"/>
        <v>0</v>
      </c>
      <c r="L966" s="276">
        <f t="shared" si="72"/>
        <v>0</v>
      </c>
    </row>
    <row r="967" spans="1:12" x14ac:dyDescent="0.25">
      <c r="A967" s="285">
        <v>946</v>
      </c>
      <c r="B967" s="248"/>
      <c r="C967" s="249"/>
      <c r="D967" s="248"/>
      <c r="E967" s="249"/>
      <c r="F967" s="250"/>
      <c r="G967" s="250"/>
      <c r="H967" s="276" t="b">
        <f t="shared" si="73"/>
        <v>1</v>
      </c>
      <c r="I967" s="276" t="b">
        <f t="shared" si="74"/>
        <v>1</v>
      </c>
      <c r="J967" s="276">
        <f t="shared" si="70"/>
        <v>0</v>
      </c>
      <c r="K967" s="276">
        <f t="shared" si="71"/>
        <v>0</v>
      </c>
      <c r="L967" s="276">
        <f t="shared" si="72"/>
        <v>0</v>
      </c>
    </row>
    <row r="968" spans="1:12" x14ac:dyDescent="0.25">
      <c r="A968" s="285">
        <v>947</v>
      </c>
      <c r="B968" s="248"/>
      <c r="C968" s="249"/>
      <c r="D968" s="248"/>
      <c r="E968" s="249"/>
      <c r="F968" s="250"/>
      <c r="G968" s="250"/>
      <c r="H968" s="276" t="b">
        <f t="shared" si="73"/>
        <v>1</v>
      </c>
      <c r="I968" s="276" t="b">
        <f t="shared" si="74"/>
        <v>1</v>
      </c>
      <c r="J968" s="276">
        <f t="shared" si="70"/>
        <v>0</v>
      </c>
      <c r="K968" s="276">
        <f t="shared" si="71"/>
        <v>0</v>
      </c>
      <c r="L968" s="276">
        <f t="shared" si="72"/>
        <v>0</v>
      </c>
    </row>
    <row r="969" spans="1:12" x14ac:dyDescent="0.25">
      <c r="A969" s="285">
        <v>948</v>
      </c>
      <c r="B969" s="248"/>
      <c r="C969" s="249"/>
      <c r="D969" s="248"/>
      <c r="E969" s="249"/>
      <c r="F969" s="250"/>
      <c r="G969" s="250"/>
      <c r="H969" s="276" t="b">
        <f t="shared" si="73"/>
        <v>1</v>
      </c>
      <c r="I969" s="276" t="b">
        <f t="shared" si="74"/>
        <v>1</v>
      </c>
      <c r="J969" s="276">
        <f t="shared" si="70"/>
        <v>0</v>
      </c>
      <c r="K969" s="276">
        <f t="shared" si="71"/>
        <v>0</v>
      </c>
      <c r="L969" s="276">
        <f t="shared" si="72"/>
        <v>0</v>
      </c>
    </row>
    <row r="970" spans="1:12" x14ac:dyDescent="0.25">
      <c r="A970" s="285">
        <v>949</v>
      </c>
      <c r="B970" s="248"/>
      <c r="C970" s="249"/>
      <c r="D970" s="248"/>
      <c r="E970" s="249"/>
      <c r="F970" s="250"/>
      <c r="G970" s="250"/>
      <c r="H970" s="276" t="b">
        <f t="shared" si="73"/>
        <v>1</v>
      </c>
      <c r="I970" s="276" t="b">
        <f t="shared" si="74"/>
        <v>1</v>
      </c>
      <c r="J970" s="276">
        <f t="shared" si="70"/>
        <v>0</v>
      </c>
      <c r="K970" s="276">
        <f t="shared" si="71"/>
        <v>0</v>
      </c>
      <c r="L970" s="276">
        <f t="shared" si="72"/>
        <v>0</v>
      </c>
    </row>
    <row r="971" spans="1:12" x14ac:dyDescent="0.25">
      <c r="A971" s="285">
        <v>950</v>
      </c>
      <c r="B971" s="248"/>
      <c r="C971" s="249"/>
      <c r="D971" s="248"/>
      <c r="E971" s="249"/>
      <c r="F971" s="250"/>
      <c r="G971" s="250"/>
      <c r="H971" s="276" t="b">
        <f t="shared" si="73"/>
        <v>1</v>
      </c>
      <c r="I971" s="276" t="b">
        <f t="shared" si="74"/>
        <v>1</v>
      </c>
      <c r="J971" s="276">
        <f t="shared" si="70"/>
        <v>0</v>
      </c>
      <c r="K971" s="276">
        <f t="shared" si="71"/>
        <v>0</v>
      </c>
      <c r="L971" s="276">
        <f t="shared" si="72"/>
        <v>0</v>
      </c>
    </row>
    <row r="972" spans="1:12" x14ac:dyDescent="0.25">
      <c r="A972" s="285">
        <v>951</v>
      </c>
      <c r="B972" s="248"/>
      <c r="C972" s="249"/>
      <c r="D972" s="248"/>
      <c r="E972" s="249"/>
      <c r="F972" s="250"/>
      <c r="G972" s="250"/>
      <c r="H972" s="276" t="b">
        <f t="shared" si="73"/>
        <v>1</v>
      </c>
      <c r="I972" s="276" t="b">
        <f t="shared" si="74"/>
        <v>1</v>
      </c>
      <c r="J972" s="276">
        <f t="shared" si="70"/>
        <v>0</v>
      </c>
      <c r="K972" s="276">
        <f t="shared" si="71"/>
        <v>0</v>
      </c>
      <c r="L972" s="276">
        <f t="shared" si="72"/>
        <v>0</v>
      </c>
    </row>
    <row r="973" spans="1:12" x14ac:dyDescent="0.25">
      <c r="A973" s="285">
        <v>952</v>
      </c>
      <c r="B973" s="248"/>
      <c r="C973" s="249"/>
      <c r="D973" s="248"/>
      <c r="E973" s="249"/>
      <c r="F973" s="250"/>
      <c r="G973" s="250"/>
      <c r="H973" s="276" t="b">
        <f t="shared" si="73"/>
        <v>1</v>
      </c>
      <c r="I973" s="276" t="b">
        <f t="shared" si="74"/>
        <v>1</v>
      </c>
      <c r="J973" s="276">
        <f t="shared" si="70"/>
        <v>0</v>
      </c>
      <c r="K973" s="276">
        <f t="shared" si="71"/>
        <v>0</v>
      </c>
      <c r="L973" s="276">
        <f t="shared" si="72"/>
        <v>0</v>
      </c>
    </row>
    <row r="974" spans="1:12" x14ac:dyDescent="0.25">
      <c r="A974" s="285">
        <v>953</v>
      </c>
      <c r="B974" s="248"/>
      <c r="C974" s="249"/>
      <c r="D974" s="248"/>
      <c r="E974" s="249"/>
      <c r="F974" s="250"/>
      <c r="G974" s="250"/>
      <c r="H974" s="276" t="b">
        <f t="shared" si="73"/>
        <v>1</v>
      </c>
      <c r="I974" s="276" t="b">
        <f t="shared" si="74"/>
        <v>1</v>
      </c>
      <c r="J974" s="276">
        <f t="shared" si="70"/>
        <v>0</v>
      </c>
      <c r="K974" s="276">
        <f t="shared" si="71"/>
        <v>0</v>
      </c>
      <c r="L974" s="276">
        <f t="shared" si="72"/>
        <v>0</v>
      </c>
    </row>
    <row r="975" spans="1:12" x14ac:dyDescent="0.25">
      <c r="A975" s="285">
        <v>954</v>
      </c>
      <c r="B975" s="248"/>
      <c r="C975" s="249"/>
      <c r="D975" s="248"/>
      <c r="E975" s="249"/>
      <c r="F975" s="250"/>
      <c r="G975" s="250"/>
      <c r="H975" s="276" t="b">
        <f t="shared" si="73"/>
        <v>1</v>
      </c>
      <c r="I975" s="276" t="b">
        <f t="shared" si="74"/>
        <v>1</v>
      </c>
      <c r="J975" s="276">
        <f t="shared" si="70"/>
        <v>0</v>
      </c>
      <c r="K975" s="276">
        <f t="shared" si="71"/>
        <v>0</v>
      </c>
      <c r="L975" s="276">
        <f t="shared" si="72"/>
        <v>0</v>
      </c>
    </row>
    <row r="976" spans="1:12" x14ac:dyDescent="0.25">
      <c r="A976" s="285">
        <v>955</v>
      </c>
      <c r="B976" s="248"/>
      <c r="C976" s="249"/>
      <c r="D976" s="248"/>
      <c r="E976" s="249"/>
      <c r="F976" s="250"/>
      <c r="G976" s="250"/>
      <c r="H976" s="276" t="b">
        <f t="shared" si="73"/>
        <v>1</v>
      </c>
      <c r="I976" s="276" t="b">
        <f t="shared" si="74"/>
        <v>1</v>
      </c>
      <c r="J976" s="276">
        <f t="shared" si="70"/>
        <v>0</v>
      </c>
      <c r="K976" s="276">
        <f t="shared" si="71"/>
        <v>0</v>
      </c>
      <c r="L976" s="276">
        <f t="shared" si="72"/>
        <v>0</v>
      </c>
    </row>
    <row r="977" spans="1:12" x14ac:dyDescent="0.25">
      <c r="A977" s="285">
        <v>956</v>
      </c>
      <c r="B977" s="248"/>
      <c r="C977" s="249"/>
      <c r="D977" s="248"/>
      <c r="E977" s="249"/>
      <c r="F977" s="250"/>
      <c r="G977" s="250"/>
      <c r="H977" s="276" t="b">
        <f t="shared" si="73"/>
        <v>1</v>
      </c>
      <c r="I977" s="276" t="b">
        <f t="shared" si="74"/>
        <v>1</v>
      </c>
      <c r="J977" s="276">
        <f t="shared" si="70"/>
        <v>0</v>
      </c>
      <c r="K977" s="276">
        <f t="shared" si="71"/>
        <v>0</v>
      </c>
      <c r="L977" s="276">
        <f t="shared" si="72"/>
        <v>0</v>
      </c>
    </row>
    <row r="978" spans="1:12" x14ac:dyDescent="0.25">
      <c r="A978" s="285">
        <v>957</v>
      </c>
      <c r="B978" s="248"/>
      <c r="C978" s="249"/>
      <c r="D978" s="248"/>
      <c r="E978" s="249"/>
      <c r="F978" s="250"/>
      <c r="G978" s="250"/>
      <c r="H978" s="276" t="b">
        <f t="shared" si="73"/>
        <v>1</v>
      </c>
      <c r="I978" s="276" t="b">
        <f t="shared" si="74"/>
        <v>1</v>
      </c>
      <c r="J978" s="276">
        <f t="shared" si="70"/>
        <v>0</v>
      </c>
      <c r="K978" s="276">
        <f t="shared" si="71"/>
        <v>0</v>
      </c>
      <c r="L978" s="276">
        <f t="shared" si="72"/>
        <v>0</v>
      </c>
    </row>
    <row r="979" spans="1:12" x14ac:dyDescent="0.25">
      <c r="A979" s="285">
        <v>958</v>
      </c>
      <c r="B979" s="248"/>
      <c r="C979" s="249"/>
      <c r="D979" s="248"/>
      <c r="E979" s="249"/>
      <c r="F979" s="250"/>
      <c r="G979" s="250"/>
      <c r="H979" s="276" t="b">
        <f t="shared" si="73"/>
        <v>1</v>
      </c>
      <c r="I979" s="276" t="b">
        <f t="shared" si="74"/>
        <v>1</v>
      </c>
      <c r="J979" s="276">
        <f t="shared" si="70"/>
        <v>0</v>
      </c>
      <c r="K979" s="276">
        <f t="shared" si="71"/>
        <v>0</v>
      </c>
      <c r="L979" s="276">
        <f t="shared" si="72"/>
        <v>0</v>
      </c>
    </row>
    <row r="980" spans="1:12" x14ac:dyDescent="0.25">
      <c r="A980" s="285">
        <v>959</v>
      </c>
      <c r="B980" s="248"/>
      <c r="C980" s="249"/>
      <c r="D980" s="248"/>
      <c r="E980" s="249"/>
      <c r="F980" s="250"/>
      <c r="G980" s="250"/>
      <c r="H980" s="276" t="b">
        <f t="shared" si="73"/>
        <v>1</v>
      </c>
      <c r="I980" s="276" t="b">
        <f t="shared" si="74"/>
        <v>1</v>
      </c>
      <c r="J980" s="276">
        <f t="shared" si="70"/>
        <v>0</v>
      </c>
      <c r="K980" s="276">
        <f t="shared" si="71"/>
        <v>0</v>
      </c>
      <c r="L980" s="276">
        <f t="shared" si="72"/>
        <v>0</v>
      </c>
    </row>
    <row r="981" spans="1:12" x14ac:dyDescent="0.25">
      <c r="A981" s="285">
        <v>960</v>
      </c>
      <c r="B981" s="248"/>
      <c r="C981" s="249"/>
      <c r="D981" s="248"/>
      <c r="E981" s="249"/>
      <c r="F981" s="250"/>
      <c r="G981" s="250"/>
      <c r="H981" s="276" t="b">
        <f t="shared" si="73"/>
        <v>1</v>
      </c>
      <c r="I981" s="276" t="b">
        <f t="shared" si="74"/>
        <v>1</v>
      </c>
      <c r="J981" s="276">
        <f t="shared" si="70"/>
        <v>0</v>
      </c>
      <c r="K981" s="276">
        <f t="shared" si="71"/>
        <v>0</v>
      </c>
      <c r="L981" s="276">
        <f t="shared" si="72"/>
        <v>0</v>
      </c>
    </row>
    <row r="982" spans="1:12" x14ac:dyDescent="0.25">
      <c r="A982" s="285">
        <v>961</v>
      </c>
      <c r="B982" s="248"/>
      <c r="C982" s="249"/>
      <c r="D982" s="248"/>
      <c r="E982" s="249"/>
      <c r="F982" s="250"/>
      <c r="G982" s="250"/>
      <c r="H982" s="276" t="b">
        <f t="shared" si="73"/>
        <v>1</v>
      </c>
      <c r="I982" s="276" t="b">
        <f t="shared" si="74"/>
        <v>1</v>
      </c>
      <c r="J982" s="276">
        <f t="shared" si="70"/>
        <v>0</v>
      </c>
      <c r="K982" s="276">
        <f t="shared" si="71"/>
        <v>0</v>
      </c>
      <c r="L982" s="276">
        <f t="shared" si="72"/>
        <v>0</v>
      </c>
    </row>
    <row r="983" spans="1:12" x14ac:dyDescent="0.25">
      <c r="A983" s="285">
        <v>962</v>
      </c>
      <c r="B983" s="248"/>
      <c r="C983" s="249"/>
      <c r="D983" s="248"/>
      <c r="E983" s="249"/>
      <c r="F983" s="250"/>
      <c r="G983" s="250"/>
      <c r="H983" s="276" t="b">
        <f t="shared" si="73"/>
        <v>1</v>
      </c>
      <c r="I983" s="276" t="b">
        <f t="shared" si="74"/>
        <v>1</v>
      </c>
      <c r="J983" s="276">
        <f t="shared" ref="J983:J1021" si="75">IF(B983="Cyprus,CY",E983,0)</f>
        <v>0</v>
      </c>
      <c r="K983" s="276">
        <f t="shared" ref="K983:K1021" si="76">IF(B983="Cyprus,CY",F983,0)</f>
        <v>0</v>
      </c>
      <c r="L983" s="276">
        <f t="shared" ref="L983:L1021" si="77">IF(B983="Cyprus,CY",G983,0)</f>
        <v>0</v>
      </c>
    </row>
    <row r="984" spans="1:12" x14ac:dyDescent="0.25">
      <c r="A984" s="285">
        <v>963</v>
      </c>
      <c r="B984" s="248"/>
      <c r="C984" s="249"/>
      <c r="D984" s="248"/>
      <c r="E984" s="249"/>
      <c r="F984" s="250"/>
      <c r="G984" s="250"/>
      <c r="H984" s="276" t="b">
        <f t="shared" ref="H984:H1021" si="78">IF(ISBLANK(B984),TRUE,IF(OR(ISBLANK(C984),ISBLANK(D984),ISBLANK(E984),ISBLANK(F984),ISBLANK(G984)),FALSE,TRUE))</f>
        <v>1</v>
      </c>
      <c r="I984" s="276" t="b">
        <f t="shared" ref="I984:I1021" si="79">IF(OR(AND(B984="N/A",D984="N/A",C984=0,E984=0),AND(ISBLANK(B984),ISBLANK(D984),ISBLANK(C984),ISBLANK(E984)),AND(AND(B984&lt;&gt;"N/A",NOT(ISBLANK(B984))),AND(D984&lt;&gt;"N/A",NOT(ISBLANK(D984))),C984&lt;&gt;0,E984&lt;&gt;0)),TRUE,FALSE)</f>
        <v>1</v>
      </c>
      <c r="J984" s="276">
        <f t="shared" si="75"/>
        <v>0</v>
      </c>
      <c r="K984" s="276">
        <f t="shared" si="76"/>
        <v>0</v>
      </c>
      <c r="L984" s="276">
        <f t="shared" si="77"/>
        <v>0</v>
      </c>
    </row>
    <row r="985" spans="1:12" x14ac:dyDescent="0.25">
      <c r="A985" s="285">
        <v>964</v>
      </c>
      <c r="B985" s="248"/>
      <c r="C985" s="249"/>
      <c r="D985" s="248"/>
      <c r="E985" s="249"/>
      <c r="F985" s="250"/>
      <c r="G985" s="250"/>
      <c r="H985" s="276" t="b">
        <f t="shared" si="78"/>
        <v>1</v>
      </c>
      <c r="I985" s="276" t="b">
        <f t="shared" si="79"/>
        <v>1</v>
      </c>
      <c r="J985" s="276">
        <f t="shared" si="75"/>
        <v>0</v>
      </c>
      <c r="K985" s="276">
        <f t="shared" si="76"/>
        <v>0</v>
      </c>
      <c r="L985" s="276">
        <f t="shared" si="77"/>
        <v>0</v>
      </c>
    </row>
    <row r="986" spans="1:12" x14ac:dyDescent="0.25">
      <c r="A986" s="285">
        <v>965</v>
      </c>
      <c r="B986" s="248"/>
      <c r="C986" s="249"/>
      <c r="D986" s="248"/>
      <c r="E986" s="249"/>
      <c r="F986" s="250"/>
      <c r="G986" s="250"/>
      <c r="H986" s="276" t="b">
        <f t="shared" si="78"/>
        <v>1</v>
      </c>
      <c r="I986" s="276" t="b">
        <f t="shared" si="79"/>
        <v>1</v>
      </c>
      <c r="J986" s="276">
        <f t="shared" si="75"/>
        <v>0</v>
      </c>
      <c r="K986" s="276">
        <f t="shared" si="76"/>
        <v>0</v>
      </c>
      <c r="L986" s="276">
        <f t="shared" si="77"/>
        <v>0</v>
      </c>
    </row>
    <row r="987" spans="1:12" x14ac:dyDescent="0.25">
      <c r="A987" s="285">
        <v>966</v>
      </c>
      <c r="B987" s="248"/>
      <c r="C987" s="249"/>
      <c r="D987" s="248"/>
      <c r="E987" s="249"/>
      <c r="F987" s="250"/>
      <c r="G987" s="250"/>
      <c r="H987" s="276" t="b">
        <f t="shared" si="78"/>
        <v>1</v>
      </c>
      <c r="I987" s="276" t="b">
        <f t="shared" si="79"/>
        <v>1</v>
      </c>
      <c r="J987" s="276">
        <f t="shared" si="75"/>
        <v>0</v>
      </c>
      <c r="K987" s="276">
        <f t="shared" si="76"/>
        <v>0</v>
      </c>
      <c r="L987" s="276">
        <f t="shared" si="77"/>
        <v>0</v>
      </c>
    </row>
    <row r="988" spans="1:12" x14ac:dyDescent="0.25">
      <c r="A988" s="285">
        <v>967</v>
      </c>
      <c r="B988" s="248"/>
      <c r="C988" s="249"/>
      <c r="D988" s="248"/>
      <c r="E988" s="249"/>
      <c r="F988" s="250"/>
      <c r="G988" s="250"/>
      <c r="H988" s="276" t="b">
        <f t="shared" si="78"/>
        <v>1</v>
      </c>
      <c r="I988" s="276" t="b">
        <f t="shared" si="79"/>
        <v>1</v>
      </c>
      <c r="J988" s="276">
        <f t="shared" si="75"/>
        <v>0</v>
      </c>
      <c r="K988" s="276">
        <f t="shared" si="76"/>
        <v>0</v>
      </c>
      <c r="L988" s="276">
        <f t="shared" si="77"/>
        <v>0</v>
      </c>
    </row>
    <row r="989" spans="1:12" x14ac:dyDescent="0.25">
      <c r="A989" s="285">
        <v>968</v>
      </c>
      <c r="B989" s="248"/>
      <c r="C989" s="249"/>
      <c r="D989" s="248"/>
      <c r="E989" s="249"/>
      <c r="F989" s="250"/>
      <c r="G989" s="250"/>
      <c r="H989" s="276" t="b">
        <f t="shared" si="78"/>
        <v>1</v>
      </c>
      <c r="I989" s="276" t="b">
        <f t="shared" si="79"/>
        <v>1</v>
      </c>
      <c r="J989" s="276">
        <f t="shared" si="75"/>
        <v>0</v>
      </c>
      <c r="K989" s="276">
        <f t="shared" si="76"/>
        <v>0</v>
      </c>
      <c r="L989" s="276">
        <f t="shared" si="77"/>
        <v>0</v>
      </c>
    </row>
    <row r="990" spans="1:12" x14ac:dyDescent="0.25">
      <c r="A990" s="285">
        <v>969</v>
      </c>
      <c r="B990" s="248"/>
      <c r="C990" s="249"/>
      <c r="D990" s="248"/>
      <c r="E990" s="249"/>
      <c r="F990" s="250"/>
      <c r="G990" s="250"/>
      <c r="H990" s="276" t="b">
        <f t="shared" si="78"/>
        <v>1</v>
      </c>
      <c r="I990" s="276" t="b">
        <f t="shared" si="79"/>
        <v>1</v>
      </c>
      <c r="J990" s="276">
        <f t="shared" si="75"/>
        <v>0</v>
      </c>
      <c r="K990" s="276">
        <f t="shared" si="76"/>
        <v>0</v>
      </c>
      <c r="L990" s="276">
        <f t="shared" si="77"/>
        <v>0</v>
      </c>
    </row>
    <row r="991" spans="1:12" x14ac:dyDescent="0.25">
      <c r="A991" s="285">
        <v>970</v>
      </c>
      <c r="B991" s="248"/>
      <c r="C991" s="249"/>
      <c r="D991" s="248"/>
      <c r="E991" s="249"/>
      <c r="F991" s="250"/>
      <c r="G991" s="250"/>
      <c r="H991" s="276" t="b">
        <f t="shared" si="78"/>
        <v>1</v>
      </c>
      <c r="I991" s="276" t="b">
        <f t="shared" si="79"/>
        <v>1</v>
      </c>
      <c r="J991" s="276">
        <f t="shared" si="75"/>
        <v>0</v>
      </c>
      <c r="K991" s="276">
        <f t="shared" si="76"/>
        <v>0</v>
      </c>
      <c r="L991" s="276">
        <f t="shared" si="77"/>
        <v>0</v>
      </c>
    </row>
    <row r="992" spans="1:12" x14ac:dyDescent="0.25">
      <c r="A992" s="285">
        <v>971</v>
      </c>
      <c r="B992" s="248"/>
      <c r="C992" s="249"/>
      <c r="D992" s="248"/>
      <c r="E992" s="249"/>
      <c r="F992" s="250"/>
      <c r="G992" s="250"/>
      <c r="H992" s="276" t="b">
        <f t="shared" si="78"/>
        <v>1</v>
      </c>
      <c r="I992" s="276" t="b">
        <f t="shared" si="79"/>
        <v>1</v>
      </c>
      <c r="J992" s="276">
        <f t="shared" si="75"/>
        <v>0</v>
      </c>
      <c r="K992" s="276">
        <f t="shared" si="76"/>
        <v>0</v>
      </c>
      <c r="L992" s="276">
        <f t="shared" si="77"/>
        <v>0</v>
      </c>
    </row>
    <row r="993" spans="1:12" x14ac:dyDescent="0.25">
      <c r="A993" s="285">
        <v>972</v>
      </c>
      <c r="B993" s="248"/>
      <c r="C993" s="249"/>
      <c r="D993" s="248"/>
      <c r="E993" s="249"/>
      <c r="F993" s="250"/>
      <c r="G993" s="250"/>
      <c r="H993" s="276" t="b">
        <f t="shared" si="78"/>
        <v>1</v>
      </c>
      <c r="I993" s="276" t="b">
        <f t="shared" si="79"/>
        <v>1</v>
      </c>
      <c r="J993" s="276">
        <f t="shared" si="75"/>
        <v>0</v>
      </c>
      <c r="K993" s="276">
        <f t="shared" si="76"/>
        <v>0</v>
      </c>
      <c r="L993" s="276">
        <f t="shared" si="77"/>
        <v>0</v>
      </c>
    </row>
    <row r="994" spans="1:12" x14ac:dyDescent="0.25">
      <c r="A994" s="285">
        <v>973</v>
      </c>
      <c r="B994" s="248"/>
      <c r="C994" s="249"/>
      <c r="D994" s="248"/>
      <c r="E994" s="249"/>
      <c r="F994" s="250"/>
      <c r="G994" s="250"/>
      <c r="H994" s="276" t="b">
        <f t="shared" si="78"/>
        <v>1</v>
      </c>
      <c r="I994" s="276" t="b">
        <f t="shared" si="79"/>
        <v>1</v>
      </c>
      <c r="J994" s="276">
        <f t="shared" si="75"/>
        <v>0</v>
      </c>
      <c r="K994" s="276">
        <f t="shared" si="76"/>
        <v>0</v>
      </c>
      <c r="L994" s="276">
        <f t="shared" si="77"/>
        <v>0</v>
      </c>
    </row>
    <row r="995" spans="1:12" x14ac:dyDescent="0.25">
      <c r="A995" s="285">
        <v>974</v>
      </c>
      <c r="B995" s="248"/>
      <c r="C995" s="249"/>
      <c r="D995" s="248"/>
      <c r="E995" s="249"/>
      <c r="F995" s="250"/>
      <c r="G995" s="250"/>
      <c r="H995" s="276" t="b">
        <f t="shared" si="78"/>
        <v>1</v>
      </c>
      <c r="I995" s="276" t="b">
        <f t="shared" si="79"/>
        <v>1</v>
      </c>
      <c r="J995" s="276">
        <f t="shared" si="75"/>
        <v>0</v>
      </c>
      <c r="K995" s="276">
        <f t="shared" si="76"/>
        <v>0</v>
      </c>
      <c r="L995" s="276">
        <f t="shared" si="77"/>
        <v>0</v>
      </c>
    </row>
    <row r="996" spans="1:12" x14ac:dyDescent="0.25">
      <c r="A996" s="285">
        <v>975</v>
      </c>
      <c r="B996" s="248"/>
      <c r="C996" s="249"/>
      <c r="D996" s="248"/>
      <c r="E996" s="249"/>
      <c r="F996" s="250"/>
      <c r="G996" s="250"/>
      <c r="H996" s="276" t="b">
        <f t="shared" si="78"/>
        <v>1</v>
      </c>
      <c r="I996" s="276" t="b">
        <f t="shared" si="79"/>
        <v>1</v>
      </c>
      <c r="J996" s="276">
        <f t="shared" si="75"/>
        <v>0</v>
      </c>
      <c r="K996" s="276">
        <f t="shared" si="76"/>
        <v>0</v>
      </c>
      <c r="L996" s="276">
        <f t="shared" si="77"/>
        <v>0</v>
      </c>
    </row>
    <row r="997" spans="1:12" x14ac:dyDescent="0.25">
      <c r="A997" s="285">
        <v>976</v>
      </c>
      <c r="B997" s="248"/>
      <c r="C997" s="249"/>
      <c r="D997" s="248"/>
      <c r="E997" s="249"/>
      <c r="F997" s="250"/>
      <c r="G997" s="250"/>
      <c r="H997" s="276" t="b">
        <f t="shared" si="78"/>
        <v>1</v>
      </c>
      <c r="I997" s="276" t="b">
        <f t="shared" si="79"/>
        <v>1</v>
      </c>
      <c r="J997" s="276">
        <f t="shared" si="75"/>
        <v>0</v>
      </c>
      <c r="K997" s="276">
        <f t="shared" si="76"/>
        <v>0</v>
      </c>
      <c r="L997" s="276">
        <f t="shared" si="77"/>
        <v>0</v>
      </c>
    </row>
    <row r="998" spans="1:12" x14ac:dyDescent="0.25">
      <c r="A998" s="285">
        <v>977</v>
      </c>
      <c r="B998" s="248"/>
      <c r="C998" s="249"/>
      <c r="D998" s="248"/>
      <c r="E998" s="249"/>
      <c r="F998" s="250"/>
      <c r="G998" s="250"/>
      <c r="H998" s="276" t="b">
        <f t="shared" si="78"/>
        <v>1</v>
      </c>
      <c r="I998" s="276" t="b">
        <f t="shared" si="79"/>
        <v>1</v>
      </c>
      <c r="J998" s="276">
        <f t="shared" si="75"/>
        <v>0</v>
      </c>
      <c r="K998" s="276">
        <f t="shared" si="76"/>
        <v>0</v>
      </c>
      <c r="L998" s="276">
        <f t="shared" si="77"/>
        <v>0</v>
      </c>
    </row>
    <row r="999" spans="1:12" x14ac:dyDescent="0.25">
      <c r="A999" s="285">
        <v>978</v>
      </c>
      <c r="B999" s="248"/>
      <c r="C999" s="249"/>
      <c r="D999" s="248"/>
      <c r="E999" s="249"/>
      <c r="F999" s="250"/>
      <c r="G999" s="250"/>
      <c r="H999" s="276" t="b">
        <f t="shared" si="78"/>
        <v>1</v>
      </c>
      <c r="I999" s="276" t="b">
        <f t="shared" si="79"/>
        <v>1</v>
      </c>
      <c r="J999" s="276">
        <f t="shared" si="75"/>
        <v>0</v>
      </c>
      <c r="K999" s="276">
        <f t="shared" si="76"/>
        <v>0</v>
      </c>
      <c r="L999" s="276">
        <f t="shared" si="77"/>
        <v>0</v>
      </c>
    </row>
    <row r="1000" spans="1:12" x14ac:dyDescent="0.25">
      <c r="A1000" s="285">
        <v>979</v>
      </c>
      <c r="B1000" s="248"/>
      <c r="C1000" s="249"/>
      <c r="D1000" s="248"/>
      <c r="E1000" s="249"/>
      <c r="F1000" s="250"/>
      <c r="G1000" s="250"/>
      <c r="H1000" s="276" t="b">
        <f t="shared" si="78"/>
        <v>1</v>
      </c>
      <c r="I1000" s="276" t="b">
        <f t="shared" si="79"/>
        <v>1</v>
      </c>
      <c r="J1000" s="276">
        <f t="shared" si="75"/>
        <v>0</v>
      </c>
      <c r="K1000" s="276">
        <f t="shared" si="76"/>
        <v>0</v>
      </c>
      <c r="L1000" s="276">
        <f t="shared" si="77"/>
        <v>0</v>
      </c>
    </row>
    <row r="1001" spans="1:12" x14ac:dyDescent="0.25">
      <c r="A1001" s="285">
        <v>980</v>
      </c>
      <c r="B1001" s="248"/>
      <c r="C1001" s="249"/>
      <c r="D1001" s="248"/>
      <c r="E1001" s="249"/>
      <c r="F1001" s="250"/>
      <c r="G1001" s="250"/>
      <c r="H1001" s="276" t="b">
        <f t="shared" si="78"/>
        <v>1</v>
      </c>
      <c r="I1001" s="276" t="b">
        <f t="shared" si="79"/>
        <v>1</v>
      </c>
      <c r="J1001" s="276">
        <f t="shared" si="75"/>
        <v>0</v>
      </c>
      <c r="K1001" s="276">
        <f t="shared" si="76"/>
        <v>0</v>
      </c>
      <c r="L1001" s="276">
        <f t="shared" si="77"/>
        <v>0</v>
      </c>
    </row>
    <row r="1002" spans="1:12" x14ac:dyDescent="0.25">
      <c r="A1002" s="285">
        <v>981</v>
      </c>
      <c r="B1002" s="248"/>
      <c r="C1002" s="249"/>
      <c r="D1002" s="248"/>
      <c r="E1002" s="249"/>
      <c r="F1002" s="250"/>
      <c r="G1002" s="250"/>
      <c r="H1002" s="276" t="b">
        <f t="shared" si="78"/>
        <v>1</v>
      </c>
      <c r="I1002" s="276" t="b">
        <f t="shared" si="79"/>
        <v>1</v>
      </c>
      <c r="J1002" s="276">
        <f t="shared" si="75"/>
        <v>0</v>
      </c>
      <c r="K1002" s="276">
        <f t="shared" si="76"/>
        <v>0</v>
      </c>
      <c r="L1002" s="276">
        <f t="shared" si="77"/>
        <v>0</v>
      </c>
    </row>
    <row r="1003" spans="1:12" x14ac:dyDescent="0.25">
      <c r="A1003" s="285">
        <v>982</v>
      </c>
      <c r="B1003" s="248"/>
      <c r="C1003" s="249"/>
      <c r="D1003" s="248"/>
      <c r="E1003" s="249"/>
      <c r="F1003" s="250"/>
      <c r="G1003" s="250"/>
      <c r="H1003" s="276" t="b">
        <f t="shared" si="78"/>
        <v>1</v>
      </c>
      <c r="I1003" s="276" t="b">
        <f t="shared" si="79"/>
        <v>1</v>
      </c>
      <c r="J1003" s="276">
        <f t="shared" si="75"/>
        <v>0</v>
      </c>
      <c r="K1003" s="276">
        <f t="shared" si="76"/>
        <v>0</v>
      </c>
      <c r="L1003" s="276">
        <f t="shared" si="77"/>
        <v>0</v>
      </c>
    </row>
    <row r="1004" spans="1:12" x14ac:dyDescent="0.25">
      <c r="A1004" s="285">
        <v>983</v>
      </c>
      <c r="B1004" s="248"/>
      <c r="C1004" s="249"/>
      <c r="D1004" s="248"/>
      <c r="E1004" s="249"/>
      <c r="F1004" s="250"/>
      <c r="G1004" s="250"/>
      <c r="H1004" s="276" t="b">
        <f t="shared" si="78"/>
        <v>1</v>
      </c>
      <c r="I1004" s="276" t="b">
        <f t="shared" si="79"/>
        <v>1</v>
      </c>
      <c r="J1004" s="276">
        <f t="shared" si="75"/>
        <v>0</v>
      </c>
      <c r="K1004" s="276">
        <f t="shared" si="76"/>
        <v>0</v>
      </c>
      <c r="L1004" s="276">
        <f t="shared" si="77"/>
        <v>0</v>
      </c>
    </row>
    <row r="1005" spans="1:12" x14ac:dyDescent="0.25">
      <c r="A1005" s="285">
        <v>984</v>
      </c>
      <c r="B1005" s="248"/>
      <c r="C1005" s="249"/>
      <c r="D1005" s="248"/>
      <c r="E1005" s="249"/>
      <c r="F1005" s="250"/>
      <c r="G1005" s="250"/>
      <c r="H1005" s="276" t="b">
        <f t="shared" si="78"/>
        <v>1</v>
      </c>
      <c r="I1005" s="276" t="b">
        <f t="shared" si="79"/>
        <v>1</v>
      </c>
      <c r="J1005" s="276">
        <f t="shared" si="75"/>
        <v>0</v>
      </c>
      <c r="K1005" s="276">
        <f t="shared" si="76"/>
        <v>0</v>
      </c>
      <c r="L1005" s="276">
        <f t="shared" si="77"/>
        <v>0</v>
      </c>
    </row>
    <row r="1006" spans="1:12" x14ac:dyDescent="0.25">
      <c r="A1006" s="285">
        <v>985</v>
      </c>
      <c r="B1006" s="248"/>
      <c r="C1006" s="249"/>
      <c r="D1006" s="248"/>
      <c r="E1006" s="249"/>
      <c r="F1006" s="250"/>
      <c r="G1006" s="250"/>
      <c r="H1006" s="276" t="b">
        <f t="shared" si="78"/>
        <v>1</v>
      </c>
      <c r="I1006" s="276" t="b">
        <f t="shared" si="79"/>
        <v>1</v>
      </c>
      <c r="J1006" s="276">
        <f t="shared" si="75"/>
        <v>0</v>
      </c>
      <c r="K1006" s="276">
        <f t="shared" si="76"/>
        <v>0</v>
      </c>
      <c r="L1006" s="276">
        <f t="shared" si="77"/>
        <v>0</v>
      </c>
    </row>
    <row r="1007" spans="1:12" x14ac:dyDescent="0.25">
      <c r="A1007" s="285">
        <v>986</v>
      </c>
      <c r="B1007" s="248"/>
      <c r="C1007" s="249"/>
      <c r="D1007" s="248"/>
      <c r="E1007" s="249"/>
      <c r="F1007" s="250"/>
      <c r="G1007" s="250"/>
      <c r="H1007" s="276" t="b">
        <f t="shared" si="78"/>
        <v>1</v>
      </c>
      <c r="I1007" s="276" t="b">
        <f t="shared" si="79"/>
        <v>1</v>
      </c>
      <c r="J1007" s="276">
        <f t="shared" si="75"/>
        <v>0</v>
      </c>
      <c r="K1007" s="276">
        <f t="shared" si="76"/>
        <v>0</v>
      </c>
      <c r="L1007" s="276">
        <f t="shared" si="77"/>
        <v>0</v>
      </c>
    </row>
    <row r="1008" spans="1:12" x14ac:dyDescent="0.25">
      <c r="A1008" s="285">
        <v>987</v>
      </c>
      <c r="B1008" s="248"/>
      <c r="C1008" s="249"/>
      <c r="D1008" s="248"/>
      <c r="E1008" s="249"/>
      <c r="F1008" s="250"/>
      <c r="G1008" s="250"/>
      <c r="H1008" s="276" t="b">
        <f t="shared" si="78"/>
        <v>1</v>
      </c>
      <c r="I1008" s="276" t="b">
        <f t="shared" si="79"/>
        <v>1</v>
      </c>
      <c r="J1008" s="276">
        <f t="shared" si="75"/>
        <v>0</v>
      </c>
      <c r="K1008" s="276">
        <f t="shared" si="76"/>
        <v>0</v>
      </c>
      <c r="L1008" s="276">
        <f t="shared" si="77"/>
        <v>0</v>
      </c>
    </row>
    <row r="1009" spans="1:12" x14ac:dyDescent="0.25">
      <c r="A1009" s="285">
        <v>988</v>
      </c>
      <c r="B1009" s="248"/>
      <c r="C1009" s="249"/>
      <c r="D1009" s="248"/>
      <c r="E1009" s="249"/>
      <c r="F1009" s="250"/>
      <c r="G1009" s="250"/>
      <c r="H1009" s="276" t="b">
        <f t="shared" si="78"/>
        <v>1</v>
      </c>
      <c r="I1009" s="276" t="b">
        <f t="shared" si="79"/>
        <v>1</v>
      </c>
      <c r="J1009" s="276">
        <f t="shared" si="75"/>
        <v>0</v>
      </c>
      <c r="K1009" s="276">
        <f t="shared" si="76"/>
        <v>0</v>
      </c>
      <c r="L1009" s="276">
        <f t="shared" si="77"/>
        <v>0</v>
      </c>
    </row>
    <row r="1010" spans="1:12" x14ac:dyDescent="0.25">
      <c r="A1010" s="285">
        <v>989</v>
      </c>
      <c r="B1010" s="248"/>
      <c r="C1010" s="249"/>
      <c r="D1010" s="248"/>
      <c r="E1010" s="249"/>
      <c r="F1010" s="250"/>
      <c r="G1010" s="250"/>
      <c r="H1010" s="276" t="b">
        <f t="shared" si="78"/>
        <v>1</v>
      </c>
      <c r="I1010" s="276" t="b">
        <f t="shared" si="79"/>
        <v>1</v>
      </c>
      <c r="J1010" s="276">
        <f t="shared" si="75"/>
        <v>0</v>
      </c>
      <c r="K1010" s="276">
        <f t="shared" si="76"/>
        <v>0</v>
      </c>
      <c r="L1010" s="276">
        <f t="shared" si="77"/>
        <v>0</v>
      </c>
    </row>
    <row r="1011" spans="1:12" x14ac:dyDescent="0.25">
      <c r="A1011" s="285">
        <v>990</v>
      </c>
      <c r="B1011" s="248"/>
      <c r="C1011" s="249"/>
      <c r="D1011" s="248"/>
      <c r="E1011" s="249"/>
      <c r="F1011" s="250"/>
      <c r="G1011" s="250"/>
      <c r="H1011" s="276" t="b">
        <f t="shared" si="78"/>
        <v>1</v>
      </c>
      <c r="I1011" s="276" t="b">
        <f t="shared" si="79"/>
        <v>1</v>
      </c>
      <c r="J1011" s="276">
        <f t="shared" si="75"/>
        <v>0</v>
      </c>
      <c r="K1011" s="276">
        <f t="shared" si="76"/>
        <v>0</v>
      </c>
      <c r="L1011" s="276">
        <f t="shared" si="77"/>
        <v>0</v>
      </c>
    </row>
    <row r="1012" spans="1:12" x14ac:dyDescent="0.25">
      <c r="A1012" s="285">
        <v>991</v>
      </c>
      <c r="B1012" s="248"/>
      <c r="C1012" s="249"/>
      <c r="D1012" s="248"/>
      <c r="E1012" s="249"/>
      <c r="F1012" s="250"/>
      <c r="G1012" s="250"/>
      <c r="H1012" s="276" t="b">
        <f t="shared" si="78"/>
        <v>1</v>
      </c>
      <c r="I1012" s="276" t="b">
        <f t="shared" si="79"/>
        <v>1</v>
      </c>
      <c r="J1012" s="276">
        <f t="shared" si="75"/>
        <v>0</v>
      </c>
      <c r="K1012" s="276">
        <f t="shared" si="76"/>
        <v>0</v>
      </c>
      <c r="L1012" s="276">
        <f t="shared" si="77"/>
        <v>0</v>
      </c>
    </row>
    <row r="1013" spans="1:12" x14ac:dyDescent="0.25">
      <c r="A1013" s="285">
        <v>992</v>
      </c>
      <c r="B1013" s="248"/>
      <c r="C1013" s="249"/>
      <c r="D1013" s="248"/>
      <c r="E1013" s="249"/>
      <c r="F1013" s="250"/>
      <c r="G1013" s="250"/>
      <c r="H1013" s="276" t="b">
        <f t="shared" si="78"/>
        <v>1</v>
      </c>
      <c r="I1013" s="276" t="b">
        <f t="shared" si="79"/>
        <v>1</v>
      </c>
      <c r="J1013" s="276">
        <f t="shared" si="75"/>
        <v>0</v>
      </c>
      <c r="K1013" s="276">
        <f t="shared" si="76"/>
        <v>0</v>
      </c>
      <c r="L1013" s="276">
        <f t="shared" si="77"/>
        <v>0</v>
      </c>
    </row>
    <row r="1014" spans="1:12" x14ac:dyDescent="0.25">
      <c r="A1014" s="285">
        <v>993</v>
      </c>
      <c r="B1014" s="248"/>
      <c r="C1014" s="249"/>
      <c r="D1014" s="248"/>
      <c r="E1014" s="249"/>
      <c r="F1014" s="250"/>
      <c r="G1014" s="250"/>
      <c r="H1014" s="276" t="b">
        <f t="shared" si="78"/>
        <v>1</v>
      </c>
      <c r="I1014" s="276" t="b">
        <f t="shared" si="79"/>
        <v>1</v>
      </c>
      <c r="J1014" s="276">
        <f t="shared" si="75"/>
        <v>0</v>
      </c>
      <c r="K1014" s="276">
        <f t="shared" si="76"/>
        <v>0</v>
      </c>
      <c r="L1014" s="276">
        <f t="shared" si="77"/>
        <v>0</v>
      </c>
    </row>
    <row r="1015" spans="1:12" x14ac:dyDescent="0.25">
      <c r="A1015" s="285">
        <v>994</v>
      </c>
      <c r="B1015" s="248"/>
      <c r="C1015" s="249"/>
      <c r="D1015" s="248"/>
      <c r="E1015" s="249"/>
      <c r="F1015" s="250"/>
      <c r="G1015" s="250"/>
      <c r="H1015" s="276" t="b">
        <f t="shared" si="78"/>
        <v>1</v>
      </c>
      <c r="I1015" s="276" t="b">
        <f t="shared" si="79"/>
        <v>1</v>
      </c>
      <c r="J1015" s="276">
        <f t="shared" si="75"/>
        <v>0</v>
      </c>
      <c r="K1015" s="276">
        <f t="shared" si="76"/>
        <v>0</v>
      </c>
      <c r="L1015" s="276">
        <f t="shared" si="77"/>
        <v>0</v>
      </c>
    </row>
    <row r="1016" spans="1:12" x14ac:dyDescent="0.25">
      <c r="A1016" s="285">
        <v>995</v>
      </c>
      <c r="B1016" s="248"/>
      <c r="C1016" s="249"/>
      <c r="D1016" s="248"/>
      <c r="E1016" s="249"/>
      <c r="F1016" s="250"/>
      <c r="G1016" s="250"/>
      <c r="H1016" s="276" t="b">
        <f t="shared" si="78"/>
        <v>1</v>
      </c>
      <c r="I1016" s="276" t="b">
        <f t="shared" si="79"/>
        <v>1</v>
      </c>
      <c r="J1016" s="276">
        <f t="shared" si="75"/>
        <v>0</v>
      </c>
      <c r="K1016" s="276">
        <f t="shared" si="76"/>
        <v>0</v>
      </c>
      <c r="L1016" s="276">
        <f t="shared" si="77"/>
        <v>0</v>
      </c>
    </row>
    <row r="1017" spans="1:12" x14ac:dyDescent="0.25">
      <c r="A1017" s="285">
        <v>996</v>
      </c>
      <c r="B1017" s="248"/>
      <c r="C1017" s="249"/>
      <c r="D1017" s="248"/>
      <c r="E1017" s="249"/>
      <c r="F1017" s="250"/>
      <c r="G1017" s="250"/>
      <c r="H1017" s="276" t="b">
        <f t="shared" si="78"/>
        <v>1</v>
      </c>
      <c r="I1017" s="276" t="b">
        <f t="shared" si="79"/>
        <v>1</v>
      </c>
      <c r="J1017" s="276">
        <f t="shared" si="75"/>
        <v>0</v>
      </c>
      <c r="K1017" s="276">
        <f t="shared" si="76"/>
        <v>0</v>
      </c>
      <c r="L1017" s="276">
        <f t="shared" si="77"/>
        <v>0</v>
      </c>
    </row>
    <row r="1018" spans="1:12" x14ac:dyDescent="0.25">
      <c r="A1018" s="285">
        <v>997</v>
      </c>
      <c r="B1018" s="248"/>
      <c r="C1018" s="249"/>
      <c r="D1018" s="248"/>
      <c r="E1018" s="249"/>
      <c r="F1018" s="250"/>
      <c r="G1018" s="250"/>
      <c r="H1018" s="276" t="b">
        <f t="shared" si="78"/>
        <v>1</v>
      </c>
      <c r="I1018" s="276" t="b">
        <f t="shared" si="79"/>
        <v>1</v>
      </c>
      <c r="J1018" s="276">
        <f t="shared" si="75"/>
        <v>0</v>
      </c>
      <c r="K1018" s="276">
        <f t="shared" si="76"/>
        <v>0</v>
      </c>
      <c r="L1018" s="276">
        <f t="shared" si="77"/>
        <v>0</v>
      </c>
    </row>
    <row r="1019" spans="1:12" x14ac:dyDescent="0.25">
      <c r="A1019" s="285">
        <v>998</v>
      </c>
      <c r="B1019" s="248"/>
      <c r="C1019" s="249"/>
      <c r="D1019" s="248"/>
      <c r="E1019" s="249"/>
      <c r="F1019" s="250"/>
      <c r="G1019" s="250"/>
      <c r="H1019" s="276" t="b">
        <f t="shared" si="78"/>
        <v>1</v>
      </c>
      <c r="I1019" s="276" t="b">
        <f t="shared" si="79"/>
        <v>1</v>
      </c>
      <c r="J1019" s="276">
        <f t="shared" si="75"/>
        <v>0</v>
      </c>
      <c r="K1019" s="276">
        <f t="shared" si="76"/>
        <v>0</v>
      </c>
      <c r="L1019" s="276">
        <f t="shared" si="77"/>
        <v>0</v>
      </c>
    </row>
    <row r="1020" spans="1:12" x14ac:dyDescent="0.25">
      <c r="A1020" s="285">
        <v>999</v>
      </c>
      <c r="B1020" s="248"/>
      <c r="C1020" s="249"/>
      <c r="D1020" s="248"/>
      <c r="E1020" s="249"/>
      <c r="F1020" s="250"/>
      <c r="G1020" s="250"/>
      <c r="H1020" s="276" t="b">
        <f t="shared" si="78"/>
        <v>1</v>
      </c>
      <c r="I1020" s="276" t="b">
        <f t="shared" si="79"/>
        <v>1</v>
      </c>
      <c r="J1020" s="276">
        <f t="shared" si="75"/>
        <v>0</v>
      </c>
      <c r="K1020" s="276">
        <f t="shared" si="76"/>
        <v>0</v>
      </c>
      <c r="L1020" s="276">
        <f t="shared" si="77"/>
        <v>0</v>
      </c>
    </row>
    <row r="1021" spans="1:12" ht="16.5" thickBot="1" x14ac:dyDescent="0.3">
      <c r="A1021" s="286">
        <v>1000</v>
      </c>
      <c r="B1021" s="251"/>
      <c r="C1021" s="252"/>
      <c r="D1021" s="251"/>
      <c r="E1021" s="252"/>
      <c r="F1021" s="253"/>
      <c r="G1021" s="253"/>
      <c r="H1021" s="276" t="b">
        <f t="shared" si="78"/>
        <v>1</v>
      </c>
      <c r="I1021" s="276" t="b">
        <f t="shared" si="79"/>
        <v>1</v>
      </c>
      <c r="J1021" s="276">
        <f t="shared" si="75"/>
        <v>0</v>
      </c>
      <c r="K1021" s="276">
        <f t="shared" si="76"/>
        <v>0</v>
      </c>
      <c r="L1021" s="276">
        <f t="shared" si="77"/>
        <v>0</v>
      </c>
    </row>
  </sheetData>
  <sheetProtection algorithmName="SHA-512" hashValue="pIs1qdeHOJ+UYvuh+c6mTVuNNYmIbmR85pKdHYDNvY2gWwHh/PVstgD8R6EcxIssQpK83r8koC7bDs+SWassaQ==" saltValue="UFeYZbyVNoocg1mttbCCiw==" spinCount="100000" sheet="1" objects="1" scenarios="1"/>
  <mergeCells count="6">
    <mergeCell ref="D1:E1"/>
    <mergeCell ref="A6:G6"/>
    <mergeCell ref="C18:C19"/>
    <mergeCell ref="E18:E19"/>
    <mergeCell ref="F18:F19"/>
    <mergeCell ref="G18:G19"/>
  </mergeCells>
  <conditionalFormatting sqref="F14">
    <cfRule type="cellIs" dxfId="65" priority="5" operator="equal">
      <formula>FALSE</formula>
    </cfRule>
    <cfRule type="cellIs" dxfId="64" priority="6" operator="equal">
      <formula>TRUE</formula>
    </cfRule>
  </conditionalFormatting>
  <dataValidations count="4">
    <dataValidation type="list" allowBlank="1" showInputMessage="1" showErrorMessage="1" sqref="B22:B1021">
      <formula1>CountriesList</formula1>
    </dataValidation>
    <dataValidation type="list" allowBlank="1" showInputMessage="1" showErrorMessage="1" sqref="D22:D1021">
      <formula1>ClientCategorisationList</formula1>
    </dataValidation>
    <dataValidation type="whole" operator="greaterThanOrEqual" allowBlank="1" showInputMessage="1" showErrorMessage="1" sqref="C22:C1021">
      <formula1>0</formula1>
    </dataValidation>
    <dataValidation operator="notBetween" allowBlank="1" showInputMessage="1" showErrorMessage="1" sqref="E22:E1021"/>
  </dataValidations>
  <pageMargins left="0.70866141732283472" right="0.70866141732283472" top="0.74803149606299213" bottom="0.74803149606299213" header="0.31496062992125984" footer="0.31496062992125984"/>
  <pageSetup scale="65" fitToHeight="0" orientation="portrait" r:id="rId1"/>
  <colBreaks count="1" manualBreakCount="1">
    <brk id="7" max="38" man="1"/>
  </colBreaks>
  <ignoredErrors>
    <ignoredError sqref="F18" formula="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'Allowed Values'!$B$263:$B$265</xm:f>
          </x14:formula1>
          <xm:sqref>D22:D40</xm:sqref>
        </x14:dataValidation>
        <x14:dataValidation type="list" allowBlank="1" showInputMessage="1" showErrorMessage="1">
          <x14:formula1>
            <xm:f>'Allowed Values'!$B$10:$B$259</xm:f>
          </x14:formula1>
          <xm:sqref>B22:B40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L1157"/>
  <sheetViews>
    <sheetView showGridLines="0" zoomScaleNormal="100" workbookViewId="0"/>
  </sheetViews>
  <sheetFormatPr defaultColWidth="9.140625" defaultRowHeight="15.75" x14ac:dyDescent="0.25"/>
  <cols>
    <col min="1" max="1" width="7.28515625" style="279" customWidth="1"/>
    <col min="2" max="2" width="24.5703125" style="278" customWidth="1"/>
    <col min="3" max="3" width="19.7109375" style="278" customWidth="1"/>
    <col min="4" max="4" width="21.28515625" style="278" customWidth="1"/>
    <col min="5" max="5" width="27.140625" style="278" customWidth="1"/>
    <col min="6" max="6" width="22.140625" style="278" customWidth="1"/>
    <col min="7" max="7" width="22.42578125" style="278" customWidth="1"/>
    <col min="8" max="8" width="22.7109375" style="278" customWidth="1"/>
    <col min="9" max="9" width="9.42578125" style="16" customWidth="1"/>
    <col min="10" max="16384" width="9.140625" style="16"/>
  </cols>
  <sheetData>
    <row r="1" spans="1:12" ht="21" x14ac:dyDescent="0.35">
      <c r="A1" s="1" t="s">
        <v>603</v>
      </c>
      <c r="B1" s="1"/>
      <c r="C1" s="57"/>
      <c r="D1" s="374">
        <f>'General Info'!D22</f>
        <v>0</v>
      </c>
      <c r="E1" s="374"/>
      <c r="F1" s="57"/>
      <c r="G1" s="57"/>
      <c r="H1" s="57"/>
    </row>
    <row r="2" spans="1:12" ht="18" customHeight="1" x14ac:dyDescent="0.25">
      <c r="A2" s="58"/>
      <c r="B2" s="57"/>
      <c r="C2" s="57"/>
      <c r="D2" s="57"/>
      <c r="E2" s="57"/>
      <c r="F2" s="57"/>
      <c r="G2" s="57"/>
      <c r="H2" s="57"/>
    </row>
    <row r="3" spans="1:12" ht="18" customHeight="1" x14ac:dyDescent="0.25">
      <c r="A3" s="58"/>
      <c r="B3" s="57"/>
      <c r="C3" s="57"/>
      <c r="D3" s="57"/>
      <c r="E3" s="57"/>
      <c r="F3" s="57"/>
      <c r="G3" s="57"/>
      <c r="H3" s="57"/>
    </row>
    <row r="4" spans="1:12" ht="18" customHeight="1" x14ac:dyDescent="0.25">
      <c r="A4" s="58"/>
      <c r="B4" s="57"/>
      <c r="C4" s="57"/>
      <c r="D4" s="57"/>
      <c r="E4" s="57"/>
      <c r="F4" s="57"/>
      <c r="G4" s="57"/>
      <c r="H4" s="57"/>
    </row>
    <row r="5" spans="1:12" ht="20.25" customHeight="1" x14ac:dyDescent="0.25">
      <c r="A5" s="58"/>
      <c r="B5" s="57"/>
      <c r="C5" s="57"/>
      <c r="D5" s="57"/>
      <c r="E5" s="57"/>
      <c r="F5" s="57"/>
      <c r="G5" s="57"/>
      <c r="H5" s="57"/>
    </row>
    <row r="6" spans="1:12" ht="18.75" customHeight="1" x14ac:dyDescent="0.3">
      <c r="A6" s="370" t="s">
        <v>436</v>
      </c>
      <c r="B6" s="370"/>
      <c r="C6" s="370"/>
      <c r="D6" s="370"/>
      <c r="E6" s="370"/>
      <c r="F6" s="370"/>
      <c r="G6" s="370"/>
      <c r="H6" s="370"/>
    </row>
    <row r="7" spans="1:12" ht="18" customHeight="1" x14ac:dyDescent="0.3">
      <c r="A7" s="59"/>
      <c r="B7" s="24" t="s">
        <v>85</v>
      </c>
      <c r="C7" s="57"/>
      <c r="D7" s="57"/>
      <c r="E7" s="60"/>
      <c r="F7" s="60"/>
      <c r="G7" s="60"/>
      <c r="H7" s="57"/>
    </row>
    <row r="8" spans="1:12" x14ac:dyDescent="0.25">
      <c r="A8" s="59"/>
      <c r="B8" s="61" t="s">
        <v>594</v>
      </c>
      <c r="C8" s="62"/>
      <c r="D8" s="6"/>
      <c r="E8" s="63"/>
      <c r="F8" s="63"/>
      <c r="G8" s="6"/>
      <c r="H8" s="6"/>
    </row>
    <row r="9" spans="1:12" x14ac:dyDescent="0.25">
      <c r="A9" s="59"/>
      <c r="B9" s="61" t="s">
        <v>595</v>
      </c>
      <c r="C9" s="62"/>
      <c r="D9" s="6"/>
      <c r="E9" s="63"/>
      <c r="F9" s="63"/>
      <c r="G9" s="6"/>
      <c r="H9" s="6"/>
    </row>
    <row r="10" spans="1:12" ht="7.5" customHeight="1" x14ac:dyDescent="0.25">
      <c r="A10" s="59"/>
      <c r="B10" s="64"/>
      <c r="C10" s="57"/>
      <c r="D10" s="57"/>
      <c r="E10" s="65"/>
      <c r="F10" s="65"/>
      <c r="G10" s="57"/>
      <c r="H10" s="57"/>
    </row>
    <row r="11" spans="1:12" x14ac:dyDescent="0.25">
      <c r="A11" s="59"/>
      <c r="B11" s="35" t="s">
        <v>86</v>
      </c>
      <c r="C11" s="66"/>
      <c r="D11" s="66"/>
      <c r="E11" s="65"/>
      <c r="F11" s="393" t="s">
        <v>74</v>
      </c>
      <c r="G11" s="393"/>
      <c r="H11" s="57"/>
      <c r="K11" s="225"/>
    </row>
    <row r="12" spans="1:12" ht="18.75" x14ac:dyDescent="0.3">
      <c r="A12" s="67"/>
      <c r="B12" s="39" t="s">
        <v>420</v>
      </c>
      <c r="C12" s="40"/>
      <c r="D12" s="40"/>
      <c r="E12" s="65"/>
      <c r="F12" s="394" t="b">
        <f>IF(AND(L12=TRUE,L13=TRUE,L14=TRUE),TRUE,FALSE)</f>
        <v>0</v>
      </c>
      <c r="G12" s="394"/>
      <c r="H12" s="57"/>
      <c r="K12" s="225"/>
      <c r="L12" s="16" t="b">
        <f>IF(ISNA(MATCH(FALSE,I20:I1021,0)),TRUE,FALSE)</f>
        <v>0</v>
      </c>
    </row>
    <row r="13" spans="1:12" ht="27.75" customHeight="1" x14ac:dyDescent="0.3">
      <c r="A13" s="67"/>
      <c r="B13" s="41" t="s">
        <v>421</v>
      </c>
      <c r="C13" s="40"/>
      <c r="D13" s="40"/>
      <c r="E13" s="57"/>
      <c r="F13" s="57"/>
      <c r="G13" s="57"/>
      <c r="H13" s="57"/>
      <c r="L13" s="16" t="b">
        <f>IF(ISNA(MATCH(FALSE,J20:J1021,0)),TRUE,FALSE)</f>
        <v>1</v>
      </c>
    </row>
    <row r="14" spans="1:12" ht="16.5" thickBot="1" x14ac:dyDescent="0.3">
      <c r="A14" s="67"/>
      <c r="B14" s="301" t="s">
        <v>77</v>
      </c>
      <c r="C14" s="301" t="s">
        <v>81</v>
      </c>
      <c r="D14" s="301" t="s">
        <v>82</v>
      </c>
      <c r="E14" s="301" t="s">
        <v>83</v>
      </c>
      <c r="F14" s="301" t="s">
        <v>84</v>
      </c>
      <c r="G14" s="301" t="s">
        <v>336</v>
      </c>
      <c r="H14" s="301" t="s">
        <v>337</v>
      </c>
      <c r="L14" s="16" t="b">
        <f>IF(ISNA(MATCH(FALSE,K20:K1021,0)),TRUE,FALSE)</f>
        <v>0</v>
      </c>
    </row>
    <row r="15" spans="1:12" ht="16.5" thickBot="1" x14ac:dyDescent="0.3">
      <c r="A15" s="68"/>
      <c r="B15" s="69"/>
      <c r="C15" s="69"/>
      <c r="D15" s="69"/>
      <c r="E15" s="69"/>
      <c r="F15" s="69"/>
      <c r="G15" s="69"/>
      <c r="H15" s="69"/>
    </row>
    <row r="16" spans="1:12" ht="47.25" x14ac:dyDescent="0.25">
      <c r="A16" s="152" t="s">
        <v>419</v>
      </c>
      <c r="B16" s="43" t="s">
        <v>11</v>
      </c>
      <c r="C16" s="287" t="s">
        <v>12</v>
      </c>
      <c r="D16" s="43" t="s">
        <v>18</v>
      </c>
      <c r="E16" s="287" t="s">
        <v>10</v>
      </c>
      <c r="F16" s="43" t="s">
        <v>76</v>
      </c>
      <c r="G16" s="287" t="s">
        <v>13</v>
      </c>
      <c r="H16" s="287" t="s">
        <v>396</v>
      </c>
    </row>
    <row r="17" spans="1:11" ht="24" customHeight="1" x14ac:dyDescent="0.25">
      <c r="A17" s="71"/>
      <c r="B17" s="72"/>
      <c r="C17" s="72"/>
      <c r="D17" s="72"/>
      <c r="E17" s="72"/>
      <c r="F17" s="72"/>
      <c r="G17" s="72"/>
      <c r="H17" s="73">
        <f>'General Info'!D18</f>
        <v>0</v>
      </c>
    </row>
    <row r="18" spans="1:11" ht="21" x14ac:dyDescent="0.35">
      <c r="A18" s="71"/>
      <c r="B18" s="72"/>
      <c r="C18" s="72"/>
      <c r="D18" s="72"/>
      <c r="E18" s="72"/>
      <c r="F18" s="72"/>
      <c r="G18" s="72"/>
      <c r="H18" s="74" t="s">
        <v>72</v>
      </c>
    </row>
    <row r="19" spans="1:11" ht="16.5" thickBot="1" x14ac:dyDescent="0.3">
      <c r="A19" s="75" t="s">
        <v>15</v>
      </c>
      <c r="B19" s="76"/>
      <c r="C19" s="77"/>
      <c r="D19" s="78"/>
      <c r="E19" s="77"/>
      <c r="F19" s="78"/>
      <c r="G19" s="77"/>
      <c r="H19" s="55">
        <f>SUM(H20:H1019)</f>
        <v>0</v>
      </c>
    </row>
    <row r="20" spans="1:11" ht="16.5" thickTop="1" x14ac:dyDescent="0.25">
      <c r="A20" s="79">
        <v>1</v>
      </c>
      <c r="B20" s="254"/>
      <c r="C20" s="255"/>
      <c r="D20" s="248"/>
      <c r="E20" s="274"/>
      <c r="F20" s="254"/>
      <c r="G20" s="248"/>
      <c r="H20" s="256"/>
      <c r="I20" s="16" t="b">
        <f>IF(ISBLANK(B20),FALSE,IF(OR(ISBLANK(C20),ISBLANK(D20),ISBLANK(E20),ISBLANK(F20),ISBLANK(G20),ISBLANK(H20)),FALSE,TRUE))</f>
        <v>0</v>
      </c>
      <c r="J20" s="16" t="b">
        <f>IF(OR(AND(B20="N/A",D20="N/A",E20="N/A",G20="N/A"),(AND(B20&lt;&gt;"N/A",D20&lt;&gt;"N/A",E20&lt;&gt;"N/A",G20&lt;&gt;"N/A"))),TRUE,FALSE)</f>
        <v>1</v>
      </c>
      <c r="K20" s="16" t="b">
        <f>IF(OR(AND(B20="N/A",H20=0),AND(NOT(ISBLANK(B20)),B20&lt;&gt;"N/A",H20&lt;&gt;0)),TRUE,FALSE)</f>
        <v>0</v>
      </c>
    </row>
    <row r="21" spans="1:11" x14ac:dyDescent="0.25">
      <c r="A21" s="79">
        <v>2</v>
      </c>
      <c r="B21" s="254"/>
      <c r="C21" s="255"/>
      <c r="D21" s="248"/>
      <c r="E21" s="248"/>
      <c r="F21" s="254"/>
      <c r="G21" s="248"/>
      <c r="H21" s="256"/>
      <c r="I21" s="16" t="b">
        <f>IF(ISBLANK(B21),TRUE,IF(OR(ISBLANK(C21),ISBLANK(D21),ISBLANK(E21),ISBLANK(F21),ISBLANK(G21),ISBLANK(H21)),FALSE,TRUE))</f>
        <v>1</v>
      </c>
      <c r="J21" s="16" t="b">
        <f>IF(OR(AND(B21="N/A",D21="N/A",E21="N/A",G21="N/A"),AND(ISBLANK(B21),ISBLANK(D21),ISBLANK(E21),ISBLANK(G21)),AND(NOT(ISBLANK(B21)),NOT(ISBLANK(D21)),NOT(ISBLANK(E21)),NOT(ISBLANK(G21)),B21&lt;&gt;"N/A",D21&lt;&gt;"N/A",E21&lt;&gt;"N/A",G21&lt;&gt;"N/A")),TRUE,FALSE)</f>
        <v>1</v>
      </c>
      <c r="K21" s="16" t="b">
        <f>IF(OR(AND(ISBLANK(B21),H21=0),AND(B21="N/A",H21=0),AND(NOT(ISBLANK(B21)),B21&lt;&gt;"N/A",H21&lt;&gt;0)),TRUE,FALSE)</f>
        <v>1</v>
      </c>
    </row>
    <row r="22" spans="1:11" x14ac:dyDescent="0.25">
      <c r="A22" s="79">
        <v>3</v>
      </c>
      <c r="B22" s="254"/>
      <c r="C22" s="255"/>
      <c r="D22" s="248"/>
      <c r="E22" s="248"/>
      <c r="F22" s="254"/>
      <c r="G22" s="248"/>
      <c r="H22" s="256"/>
      <c r="I22" s="16" t="b">
        <f t="shared" ref="I22:I85" si="0">IF(ISBLANK(B22),TRUE,IF(OR(ISBLANK(C22),ISBLANK(D22),ISBLANK(E22),ISBLANK(F22),ISBLANK(G22),ISBLANK(H22)),FALSE,TRUE))</f>
        <v>1</v>
      </c>
      <c r="J22" s="16" t="b">
        <f t="shared" ref="J22:J85" si="1">IF(OR(AND(B22="N/A",D22="N/A",E22="N/A",G22="N/A"),AND(ISBLANK(B22),ISBLANK(D22),ISBLANK(E22),ISBLANK(G22)),AND(NOT(ISBLANK(B22)),NOT(ISBLANK(D22)),NOT(ISBLANK(E22)),NOT(ISBLANK(G22)),B22&lt;&gt;"N/A",D22&lt;&gt;"N/A",E22&lt;&gt;"N/A",G22&lt;&gt;"N/A")),TRUE,FALSE)</f>
        <v>1</v>
      </c>
      <c r="K22" s="16" t="b">
        <f t="shared" ref="K22:K85" si="2">IF(OR(AND(ISBLANK(B22),H22=0),AND(B22="N/A",H22=0),AND(NOT(ISBLANK(B22)),B22&lt;&gt;"N/A",H22&lt;&gt;0)),TRUE,FALSE)</f>
        <v>1</v>
      </c>
    </row>
    <row r="23" spans="1:11" x14ac:dyDescent="0.25">
      <c r="A23" s="79">
        <v>4</v>
      </c>
      <c r="B23" s="254"/>
      <c r="C23" s="255"/>
      <c r="D23" s="248"/>
      <c r="E23" s="248"/>
      <c r="F23" s="254"/>
      <c r="G23" s="248"/>
      <c r="H23" s="256"/>
      <c r="I23" s="16" t="b">
        <f t="shared" si="0"/>
        <v>1</v>
      </c>
      <c r="J23" s="16" t="b">
        <f t="shared" si="1"/>
        <v>1</v>
      </c>
      <c r="K23" s="16" t="b">
        <f t="shared" si="2"/>
        <v>1</v>
      </c>
    </row>
    <row r="24" spans="1:11" x14ac:dyDescent="0.25">
      <c r="A24" s="79">
        <v>5</v>
      </c>
      <c r="B24" s="254"/>
      <c r="C24" s="255"/>
      <c r="D24" s="248"/>
      <c r="E24" s="248"/>
      <c r="F24" s="254"/>
      <c r="G24" s="248"/>
      <c r="H24" s="256"/>
      <c r="I24" s="16" t="b">
        <f t="shared" si="0"/>
        <v>1</v>
      </c>
      <c r="J24" s="16" t="b">
        <f t="shared" si="1"/>
        <v>1</v>
      </c>
      <c r="K24" s="16" t="b">
        <f t="shared" si="2"/>
        <v>1</v>
      </c>
    </row>
    <row r="25" spans="1:11" x14ac:dyDescent="0.25">
      <c r="A25" s="79">
        <v>6</v>
      </c>
      <c r="B25" s="254"/>
      <c r="C25" s="255"/>
      <c r="D25" s="248"/>
      <c r="E25" s="248"/>
      <c r="F25" s="254"/>
      <c r="G25" s="248"/>
      <c r="H25" s="256"/>
      <c r="I25" s="16" t="b">
        <f t="shared" si="0"/>
        <v>1</v>
      </c>
      <c r="J25" s="16" t="b">
        <f t="shared" si="1"/>
        <v>1</v>
      </c>
      <c r="K25" s="16" t="b">
        <f t="shared" si="2"/>
        <v>1</v>
      </c>
    </row>
    <row r="26" spans="1:11" x14ac:dyDescent="0.25">
      <c r="A26" s="79">
        <v>7</v>
      </c>
      <c r="B26" s="254"/>
      <c r="C26" s="255"/>
      <c r="D26" s="248"/>
      <c r="E26" s="248"/>
      <c r="F26" s="254"/>
      <c r="G26" s="248"/>
      <c r="H26" s="256"/>
      <c r="I26" s="16" t="b">
        <f t="shared" si="0"/>
        <v>1</v>
      </c>
      <c r="J26" s="16" t="b">
        <f t="shared" si="1"/>
        <v>1</v>
      </c>
      <c r="K26" s="16" t="b">
        <f t="shared" si="2"/>
        <v>1</v>
      </c>
    </row>
    <row r="27" spans="1:11" x14ac:dyDescent="0.25">
      <c r="A27" s="79">
        <v>8</v>
      </c>
      <c r="B27" s="254"/>
      <c r="C27" s="255"/>
      <c r="D27" s="248"/>
      <c r="E27" s="248"/>
      <c r="F27" s="254"/>
      <c r="G27" s="248"/>
      <c r="H27" s="256"/>
      <c r="I27" s="16" t="b">
        <f t="shared" si="0"/>
        <v>1</v>
      </c>
      <c r="J27" s="16" t="b">
        <f t="shared" si="1"/>
        <v>1</v>
      </c>
      <c r="K27" s="16" t="b">
        <f t="shared" si="2"/>
        <v>1</v>
      </c>
    </row>
    <row r="28" spans="1:11" x14ac:dyDescent="0.25">
      <c r="A28" s="79">
        <v>9</v>
      </c>
      <c r="B28" s="254"/>
      <c r="C28" s="255"/>
      <c r="D28" s="248"/>
      <c r="E28" s="248"/>
      <c r="F28" s="254"/>
      <c r="G28" s="248"/>
      <c r="H28" s="256"/>
      <c r="I28" s="16" t="b">
        <f t="shared" si="0"/>
        <v>1</v>
      </c>
      <c r="J28" s="16" t="b">
        <f t="shared" si="1"/>
        <v>1</v>
      </c>
      <c r="K28" s="16" t="b">
        <f t="shared" si="2"/>
        <v>1</v>
      </c>
    </row>
    <row r="29" spans="1:11" x14ac:dyDescent="0.25">
      <c r="A29" s="79">
        <v>10</v>
      </c>
      <c r="B29" s="254"/>
      <c r="C29" s="255"/>
      <c r="D29" s="248"/>
      <c r="E29" s="248"/>
      <c r="F29" s="254"/>
      <c r="G29" s="248"/>
      <c r="H29" s="256"/>
      <c r="I29" s="16" t="b">
        <f t="shared" si="0"/>
        <v>1</v>
      </c>
      <c r="J29" s="16" t="b">
        <f t="shared" si="1"/>
        <v>1</v>
      </c>
      <c r="K29" s="16" t="b">
        <f t="shared" si="2"/>
        <v>1</v>
      </c>
    </row>
    <row r="30" spans="1:11" x14ac:dyDescent="0.25">
      <c r="A30" s="79">
        <v>11</v>
      </c>
      <c r="B30" s="254"/>
      <c r="C30" s="255"/>
      <c r="D30" s="248"/>
      <c r="E30" s="248"/>
      <c r="F30" s="254"/>
      <c r="G30" s="248"/>
      <c r="H30" s="256"/>
      <c r="I30" s="16" t="b">
        <f t="shared" si="0"/>
        <v>1</v>
      </c>
      <c r="J30" s="16" t="b">
        <f t="shared" si="1"/>
        <v>1</v>
      </c>
      <c r="K30" s="16" t="b">
        <f t="shared" si="2"/>
        <v>1</v>
      </c>
    </row>
    <row r="31" spans="1:11" x14ac:dyDescent="0.25">
      <c r="A31" s="79">
        <v>12</v>
      </c>
      <c r="B31" s="254"/>
      <c r="C31" s="255"/>
      <c r="D31" s="248"/>
      <c r="E31" s="248"/>
      <c r="F31" s="254"/>
      <c r="G31" s="248"/>
      <c r="H31" s="256"/>
      <c r="I31" s="16" t="b">
        <f t="shared" si="0"/>
        <v>1</v>
      </c>
      <c r="J31" s="16" t="b">
        <f t="shared" si="1"/>
        <v>1</v>
      </c>
      <c r="K31" s="16" t="b">
        <f t="shared" si="2"/>
        <v>1</v>
      </c>
    </row>
    <row r="32" spans="1:11" x14ac:dyDescent="0.25">
      <c r="A32" s="79">
        <v>13</v>
      </c>
      <c r="B32" s="254"/>
      <c r="C32" s="255"/>
      <c r="D32" s="248"/>
      <c r="E32" s="248"/>
      <c r="F32" s="254"/>
      <c r="G32" s="248"/>
      <c r="H32" s="256"/>
      <c r="I32" s="16" t="b">
        <f t="shared" si="0"/>
        <v>1</v>
      </c>
      <c r="J32" s="16" t="b">
        <f t="shared" si="1"/>
        <v>1</v>
      </c>
      <c r="K32" s="16" t="b">
        <f t="shared" si="2"/>
        <v>1</v>
      </c>
    </row>
    <row r="33" spans="1:11" x14ac:dyDescent="0.25">
      <c r="A33" s="79">
        <v>14</v>
      </c>
      <c r="B33" s="254"/>
      <c r="C33" s="255"/>
      <c r="D33" s="248"/>
      <c r="E33" s="248"/>
      <c r="F33" s="254"/>
      <c r="G33" s="248"/>
      <c r="H33" s="256"/>
      <c r="I33" s="16" t="b">
        <f t="shared" si="0"/>
        <v>1</v>
      </c>
      <c r="J33" s="16" t="b">
        <f t="shared" si="1"/>
        <v>1</v>
      </c>
      <c r="K33" s="16" t="b">
        <f t="shared" si="2"/>
        <v>1</v>
      </c>
    </row>
    <row r="34" spans="1:11" x14ac:dyDescent="0.25">
      <c r="A34" s="79">
        <v>15</v>
      </c>
      <c r="B34" s="254"/>
      <c r="C34" s="255"/>
      <c r="D34" s="248"/>
      <c r="E34" s="248"/>
      <c r="F34" s="254"/>
      <c r="G34" s="248"/>
      <c r="H34" s="256"/>
      <c r="I34" s="16" t="b">
        <f t="shared" si="0"/>
        <v>1</v>
      </c>
      <c r="J34" s="16" t="b">
        <f t="shared" si="1"/>
        <v>1</v>
      </c>
      <c r="K34" s="16" t="b">
        <f t="shared" si="2"/>
        <v>1</v>
      </c>
    </row>
    <row r="35" spans="1:11" x14ac:dyDescent="0.25">
      <c r="A35" s="79">
        <v>16</v>
      </c>
      <c r="B35" s="254"/>
      <c r="C35" s="255"/>
      <c r="D35" s="248"/>
      <c r="E35" s="248"/>
      <c r="F35" s="254"/>
      <c r="G35" s="248"/>
      <c r="H35" s="256"/>
      <c r="I35" s="16" t="b">
        <f t="shared" si="0"/>
        <v>1</v>
      </c>
      <c r="J35" s="16" t="b">
        <f t="shared" si="1"/>
        <v>1</v>
      </c>
      <c r="K35" s="16" t="b">
        <f t="shared" si="2"/>
        <v>1</v>
      </c>
    </row>
    <row r="36" spans="1:11" x14ac:dyDescent="0.25">
      <c r="A36" s="79">
        <v>17</v>
      </c>
      <c r="B36" s="254"/>
      <c r="C36" s="255"/>
      <c r="D36" s="248"/>
      <c r="E36" s="248"/>
      <c r="F36" s="254"/>
      <c r="G36" s="248"/>
      <c r="H36" s="256"/>
      <c r="I36" s="16" t="b">
        <f t="shared" si="0"/>
        <v>1</v>
      </c>
      <c r="J36" s="16" t="b">
        <f t="shared" si="1"/>
        <v>1</v>
      </c>
      <c r="K36" s="16" t="b">
        <f t="shared" si="2"/>
        <v>1</v>
      </c>
    </row>
    <row r="37" spans="1:11" x14ac:dyDescent="0.25">
      <c r="A37" s="79">
        <v>18</v>
      </c>
      <c r="B37" s="254"/>
      <c r="C37" s="255"/>
      <c r="D37" s="248"/>
      <c r="E37" s="248"/>
      <c r="F37" s="254"/>
      <c r="G37" s="248"/>
      <c r="H37" s="256"/>
      <c r="I37" s="16" t="b">
        <f t="shared" si="0"/>
        <v>1</v>
      </c>
      <c r="J37" s="16" t="b">
        <f t="shared" si="1"/>
        <v>1</v>
      </c>
      <c r="K37" s="16" t="b">
        <f t="shared" si="2"/>
        <v>1</v>
      </c>
    </row>
    <row r="38" spans="1:11" x14ac:dyDescent="0.25">
      <c r="A38" s="79">
        <v>19</v>
      </c>
      <c r="B38" s="254"/>
      <c r="C38" s="255"/>
      <c r="D38" s="248"/>
      <c r="E38" s="248"/>
      <c r="F38" s="254"/>
      <c r="G38" s="248"/>
      <c r="H38" s="256"/>
      <c r="I38" s="16" t="b">
        <f t="shared" si="0"/>
        <v>1</v>
      </c>
      <c r="J38" s="16" t="b">
        <f t="shared" si="1"/>
        <v>1</v>
      </c>
      <c r="K38" s="16" t="b">
        <f t="shared" si="2"/>
        <v>1</v>
      </c>
    </row>
    <row r="39" spans="1:11" x14ac:dyDescent="0.25">
      <c r="A39" s="79">
        <v>20</v>
      </c>
      <c r="B39" s="254"/>
      <c r="C39" s="255"/>
      <c r="D39" s="248"/>
      <c r="E39" s="248"/>
      <c r="F39" s="254"/>
      <c r="G39" s="248"/>
      <c r="H39" s="256"/>
      <c r="I39" s="16" t="b">
        <f t="shared" si="0"/>
        <v>1</v>
      </c>
      <c r="J39" s="16" t="b">
        <f t="shared" si="1"/>
        <v>1</v>
      </c>
      <c r="K39" s="16" t="b">
        <f t="shared" si="2"/>
        <v>1</v>
      </c>
    </row>
    <row r="40" spans="1:11" x14ac:dyDescent="0.25">
      <c r="A40" s="79">
        <v>21</v>
      </c>
      <c r="B40" s="254"/>
      <c r="C40" s="255"/>
      <c r="D40" s="248"/>
      <c r="E40" s="248"/>
      <c r="F40" s="254"/>
      <c r="G40" s="248"/>
      <c r="H40" s="256"/>
      <c r="I40" s="16" t="b">
        <f t="shared" si="0"/>
        <v>1</v>
      </c>
      <c r="J40" s="16" t="b">
        <f t="shared" si="1"/>
        <v>1</v>
      </c>
      <c r="K40" s="16" t="b">
        <f t="shared" si="2"/>
        <v>1</v>
      </c>
    </row>
    <row r="41" spans="1:11" x14ac:dyDescent="0.25">
      <c r="A41" s="79">
        <v>22</v>
      </c>
      <c r="B41" s="254"/>
      <c r="C41" s="255"/>
      <c r="D41" s="248"/>
      <c r="E41" s="248"/>
      <c r="F41" s="254"/>
      <c r="G41" s="248"/>
      <c r="H41" s="256"/>
      <c r="I41" s="16" t="b">
        <f t="shared" si="0"/>
        <v>1</v>
      </c>
      <c r="J41" s="16" t="b">
        <f t="shared" si="1"/>
        <v>1</v>
      </c>
      <c r="K41" s="16" t="b">
        <f t="shared" si="2"/>
        <v>1</v>
      </c>
    </row>
    <row r="42" spans="1:11" x14ac:dyDescent="0.25">
      <c r="A42" s="79">
        <v>23</v>
      </c>
      <c r="B42" s="254"/>
      <c r="C42" s="255"/>
      <c r="D42" s="248"/>
      <c r="E42" s="248"/>
      <c r="F42" s="254"/>
      <c r="G42" s="248"/>
      <c r="H42" s="256"/>
      <c r="I42" s="16" t="b">
        <f t="shared" si="0"/>
        <v>1</v>
      </c>
      <c r="J42" s="16" t="b">
        <f t="shared" si="1"/>
        <v>1</v>
      </c>
      <c r="K42" s="16" t="b">
        <f t="shared" si="2"/>
        <v>1</v>
      </c>
    </row>
    <row r="43" spans="1:11" x14ac:dyDescent="0.25">
      <c r="A43" s="79">
        <v>24</v>
      </c>
      <c r="B43" s="254"/>
      <c r="C43" s="255"/>
      <c r="D43" s="248"/>
      <c r="E43" s="248"/>
      <c r="F43" s="254"/>
      <c r="G43" s="248"/>
      <c r="H43" s="256"/>
      <c r="I43" s="16" t="b">
        <f t="shared" si="0"/>
        <v>1</v>
      </c>
      <c r="J43" s="16" t="b">
        <f t="shared" si="1"/>
        <v>1</v>
      </c>
      <c r="K43" s="16" t="b">
        <f t="shared" si="2"/>
        <v>1</v>
      </c>
    </row>
    <row r="44" spans="1:11" x14ac:dyDescent="0.25">
      <c r="A44" s="79">
        <v>25</v>
      </c>
      <c r="B44" s="254"/>
      <c r="C44" s="255"/>
      <c r="D44" s="248"/>
      <c r="E44" s="248"/>
      <c r="F44" s="254"/>
      <c r="G44" s="248"/>
      <c r="H44" s="256"/>
      <c r="I44" s="16" t="b">
        <f t="shared" si="0"/>
        <v>1</v>
      </c>
      <c r="J44" s="16" t="b">
        <f t="shared" si="1"/>
        <v>1</v>
      </c>
      <c r="K44" s="16" t="b">
        <f t="shared" si="2"/>
        <v>1</v>
      </c>
    </row>
    <row r="45" spans="1:11" x14ac:dyDescent="0.25">
      <c r="A45" s="79">
        <v>26</v>
      </c>
      <c r="B45" s="254"/>
      <c r="C45" s="255"/>
      <c r="D45" s="248"/>
      <c r="E45" s="248"/>
      <c r="F45" s="254"/>
      <c r="G45" s="248"/>
      <c r="H45" s="256"/>
      <c r="I45" s="16" t="b">
        <f t="shared" si="0"/>
        <v>1</v>
      </c>
      <c r="J45" s="16" t="b">
        <f t="shared" si="1"/>
        <v>1</v>
      </c>
      <c r="K45" s="16" t="b">
        <f t="shared" si="2"/>
        <v>1</v>
      </c>
    </row>
    <row r="46" spans="1:11" x14ac:dyDescent="0.25">
      <c r="A46" s="79">
        <v>27</v>
      </c>
      <c r="B46" s="254"/>
      <c r="C46" s="255"/>
      <c r="D46" s="248"/>
      <c r="E46" s="248"/>
      <c r="F46" s="254"/>
      <c r="G46" s="248"/>
      <c r="H46" s="256"/>
      <c r="I46" s="16" t="b">
        <f t="shared" si="0"/>
        <v>1</v>
      </c>
      <c r="J46" s="16" t="b">
        <f t="shared" si="1"/>
        <v>1</v>
      </c>
      <c r="K46" s="16" t="b">
        <f t="shared" si="2"/>
        <v>1</v>
      </c>
    </row>
    <row r="47" spans="1:11" x14ac:dyDescent="0.25">
      <c r="A47" s="79">
        <v>28</v>
      </c>
      <c r="B47" s="254"/>
      <c r="C47" s="255"/>
      <c r="D47" s="248"/>
      <c r="E47" s="248"/>
      <c r="F47" s="254"/>
      <c r="G47" s="248"/>
      <c r="H47" s="256"/>
      <c r="I47" s="16" t="b">
        <f t="shared" si="0"/>
        <v>1</v>
      </c>
      <c r="J47" s="16" t="b">
        <f t="shared" si="1"/>
        <v>1</v>
      </c>
      <c r="K47" s="16" t="b">
        <f t="shared" si="2"/>
        <v>1</v>
      </c>
    </row>
    <row r="48" spans="1:11" x14ac:dyDescent="0.25">
      <c r="A48" s="79">
        <v>29</v>
      </c>
      <c r="B48" s="254"/>
      <c r="C48" s="255"/>
      <c r="D48" s="248"/>
      <c r="E48" s="248"/>
      <c r="F48" s="254"/>
      <c r="G48" s="248"/>
      <c r="H48" s="256"/>
      <c r="I48" s="16" t="b">
        <f t="shared" si="0"/>
        <v>1</v>
      </c>
      <c r="J48" s="16" t="b">
        <f t="shared" si="1"/>
        <v>1</v>
      </c>
      <c r="K48" s="16" t="b">
        <f t="shared" si="2"/>
        <v>1</v>
      </c>
    </row>
    <row r="49" spans="1:11" x14ac:dyDescent="0.25">
      <c r="A49" s="79">
        <v>30</v>
      </c>
      <c r="B49" s="254"/>
      <c r="C49" s="255"/>
      <c r="D49" s="248"/>
      <c r="E49" s="248"/>
      <c r="F49" s="254"/>
      <c r="G49" s="248"/>
      <c r="H49" s="256"/>
      <c r="I49" s="16" t="b">
        <f t="shared" si="0"/>
        <v>1</v>
      </c>
      <c r="J49" s="16" t="b">
        <f t="shared" si="1"/>
        <v>1</v>
      </c>
      <c r="K49" s="16" t="b">
        <f t="shared" si="2"/>
        <v>1</v>
      </c>
    </row>
    <row r="50" spans="1:11" x14ac:dyDescent="0.25">
      <c r="A50" s="79">
        <v>31</v>
      </c>
      <c r="B50" s="254"/>
      <c r="C50" s="255"/>
      <c r="D50" s="248"/>
      <c r="E50" s="248"/>
      <c r="F50" s="254"/>
      <c r="G50" s="248"/>
      <c r="H50" s="256"/>
      <c r="I50" s="16" t="b">
        <f t="shared" si="0"/>
        <v>1</v>
      </c>
      <c r="J50" s="16" t="b">
        <f t="shared" si="1"/>
        <v>1</v>
      </c>
      <c r="K50" s="16" t="b">
        <f t="shared" si="2"/>
        <v>1</v>
      </c>
    </row>
    <row r="51" spans="1:11" x14ac:dyDescent="0.25">
      <c r="A51" s="79">
        <v>32</v>
      </c>
      <c r="B51" s="254"/>
      <c r="C51" s="255"/>
      <c r="D51" s="248"/>
      <c r="E51" s="248"/>
      <c r="F51" s="254"/>
      <c r="G51" s="248"/>
      <c r="H51" s="256"/>
      <c r="I51" s="16" t="b">
        <f t="shared" si="0"/>
        <v>1</v>
      </c>
      <c r="J51" s="16" t="b">
        <f t="shared" si="1"/>
        <v>1</v>
      </c>
      <c r="K51" s="16" t="b">
        <f t="shared" si="2"/>
        <v>1</v>
      </c>
    </row>
    <row r="52" spans="1:11" x14ac:dyDescent="0.25">
      <c r="A52" s="79">
        <v>33</v>
      </c>
      <c r="B52" s="254"/>
      <c r="C52" s="255"/>
      <c r="D52" s="248"/>
      <c r="E52" s="248"/>
      <c r="F52" s="254"/>
      <c r="G52" s="248"/>
      <c r="H52" s="256"/>
      <c r="I52" s="16" t="b">
        <f t="shared" si="0"/>
        <v>1</v>
      </c>
      <c r="J52" s="16" t="b">
        <f t="shared" si="1"/>
        <v>1</v>
      </c>
      <c r="K52" s="16" t="b">
        <f t="shared" si="2"/>
        <v>1</v>
      </c>
    </row>
    <row r="53" spans="1:11" x14ac:dyDescent="0.25">
      <c r="A53" s="79">
        <v>34</v>
      </c>
      <c r="B53" s="254"/>
      <c r="C53" s="255"/>
      <c r="D53" s="248"/>
      <c r="E53" s="248"/>
      <c r="F53" s="254"/>
      <c r="G53" s="248"/>
      <c r="H53" s="256"/>
      <c r="I53" s="16" t="b">
        <f t="shared" si="0"/>
        <v>1</v>
      </c>
      <c r="J53" s="16" t="b">
        <f t="shared" si="1"/>
        <v>1</v>
      </c>
      <c r="K53" s="16" t="b">
        <f t="shared" si="2"/>
        <v>1</v>
      </c>
    </row>
    <row r="54" spans="1:11" x14ac:dyDescent="0.25">
      <c r="A54" s="79">
        <v>35</v>
      </c>
      <c r="B54" s="254"/>
      <c r="C54" s="255"/>
      <c r="D54" s="248"/>
      <c r="E54" s="248"/>
      <c r="F54" s="254"/>
      <c r="G54" s="248"/>
      <c r="H54" s="256"/>
      <c r="I54" s="16" t="b">
        <f t="shared" si="0"/>
        <v>1</v>
      </c>
      <c r="J54" s="16" t="b">
        <f t="shared" si="1"/>
        <v>1</v>
      </c>
      <c r="K54" s="16" t="b">
        <f t="shared" si="2"/>
        <v>1</v>
      </c>
    </row>
    <row r="55" spans="1:11" x14ac:dyDescent="0.25">
      <c r="A55" s="79">
        <v>36</v>
      </c>
      <c r="B55" s="254"/>
      <c r="C55" s="255"/>
      <c r="D55" s="248"/>
      <c r="E55" s="248"/>
      <c r="F55" s="254"/>
      <c r="G55" s="248"/>
      <c r="H55" s="256"/>
      <c r="I55" s="16" t="b">
        <f t="shared" si="0"/>
        <v>1</v>
      </c>
      <c r="J55" s="16" t="b">
        <f t="shared" si="1"/>
        <v>1</v>
      </c>
      <c r="K55" s="16" t="b">
        <f t="shared" si="2"/>
        <v>1</v>
      </c>
    </row>
    <row r="56" spans="1:11" x14ac:dyDescent="0.25">
      <c r="A56" s="79">
        <v>37</v>
      </c>
      <c r="B56" s="254"/>
      <c r="C56" s="255"/>
      <c r="D56" s="248"/>
      <c r="E56" s="248"/>
      <c r="F56" s="254"/>
      <c r="G56" s="248"/>
      <c r="H56" s="256"/>
      <c r="I56" s="16" t="b">
        <f t="shared" si="0"/>
        <v>1</v>
      </c>
      <c r="J56" s="16" t="b">
        <f t="shared" si="1"/>
        <v>1</v>
      </c>
      <c r="K56" s="16" t="b">
        <f t="shared" si="2"/>
        <v>1</v>
      </c>
    </row>
    <row r="57" spans="1:11" x14ac:dyDescent="0.25">
      <c r="A57" s="79">
        <v>38</v>
      </c>
      <c r="B57" s="254"/>
      <c r="C57" s="255"/>
      <c r="D57" s="248"/>
      <c r="E57" s="248"/>
      <c r="F57" s="254"/>
      <c r="G57" s="248"/>
      <c r="H57" s="256"/>
      <c r="I57" s="16" t="b">
        <f t="shared" si="0"/>
        <v>1</v>
      </c>
      <c r="J57" s="16" t="b">
        <f t="shared" si="1"/>
        <v>1</v>
      </c>
      <c r="K57" s="16" t="b">
        <f t="shared" si="2"/>
        <v>1</v>
      </c>
    </row>
    <row r="58" spans="1:11" x14ac:dyDescent="0.25">
      <c r="A58" s="79">
        <v>39</v>
      </c>
      <c r="B58" s="254"/>
      <c r="C58" s="255"/>
      <c r="D58" s="248"/>
      <c r="E58" s="248"/>
      <c r="F58" s="254"/>
      <c r="G58" s="248"/>
      <c r="H58" s="256"/>
      <c r="I58" s="16" t="b">
        <f t="shared" si="0"/>
        <v>1</v>
      </c>
      <c r="J58" s="16" t="b">
        <f t="shared" si="1"/>
        <v>1</v>
      </c>
      <c r="K58" s="16" t="b">
        <f t="shared" si="2"/>
        <v>1</v>
      </c>
    </row>
    <row r="59" spans="1:11" x14ac:dyDescent="0.25">
      <c r="A59" s="79">
        <v>40</v>
      </c>
      <c r="B59" s="254"/>
      <c r="C59" s="255"/>
      <c r="D59" s="248"/>
      <c r="E59" s="248"/>
      <c r="F59" s="254"/>
      <c r="G59" s="248"/>
      <c r="H59" s="256"/>
      <c r="I59" s="16" t="b">
        <f t="shared" si="0"/>
        <v>1</v>
      </c>
      <c r="J59" s="16" t="b">
        <f t="shared" si="1"/>
        <v>1</v>
      </c>
      <c r="K59" s="16" t="b">
        <f t="shared" si="2"/>
        <v>1</v>
      </c>
    </row>
    <row r="60" spans="1:11" x14ac:dyDescent="0.25">
      <c r="A60" s="79">
        <v>41</v>
      </c>
      <c r="B60" s="254"/>
      <c r="C60" s="255"/>
      <c r="D60" s="248"/>
      <c r="E60" s="248"/>
      <c r="F60" s="254"/>
      <c r="G60" s="248"/>
      <c r="H60" s="256"/>
      <c r="I60" s="16" t="b">
        <f t="shared" si="0"/>
        <v>1</v>
      </c>
      <c r="J60" s="16" t="b">
        <f t="shared" si="1"/>
        <v>1</v>
      </c>
      <c r="K60" s="16" t="b">
        <f t="shared" si="2"/>
        <v>1</v>
      </c>
    </row>
    <row r="61" spans="1:11" x14ac:dyDescent="0.25">
      <c r="A61" s="79">
        <v>42</v>
      </c>
      <c r="B61" s="254"/>
      <c r="C61" s="255"/>
      <c r="D61" s="248"/>
      <c r="E61" s="248"/>
      <c r="F61" s="254"/>
      <c r="G61" s="248"/>
      <c r="H61" s="256"/>
      <c r="I61" s="16" t="b">
        <f t="shared" si="0"/>
        <v>1</v>
      </c>
      <c r="J61" s="16" t="b">
        <f t="shared" si="1"/>
        <v>1</v>
      </c>
      <c r="K61" s="16" t="b">
        <f t="shared" si="2"/>
        <v>1</v>
      </c>
    </row>
    <row r="62" spans="1:11" x14ac:dyDescent="0.25">
      <c r="A62" s="79">
        <v>43</v>
      </c>
      <c r="B62" s="254"/>
      <c r="C62" s="255"/>
      <c r="D62" s="248"/>
      <c r="E62" s="248"/>
      <c r="F62" s="254"/>
      <c r="G62" s="248"/>
      <c r="H62" s="256"/>
      <c r="I62" s="16" t="b">
        <f t="shared" si="0"/>
        <v>1</v>
      </c>
      <c r="J62" s="16" t="b">
        <f t="shared" si="1"/>
        <v>1</v>
      </c>
      <c r="K62" s="16" t="b">
        <f t="shared" si="2"/>
        <v>1</v>
      </c>
    </row>
    <row r="63" spans="1:11" x14ac:dyDescent="0.25">
      <c r="A63" s="79">
        <v>44</v>
      </c>
      <c r="B63" s="254"/>
      <c r="C63" s="255"/>
      <c r="D63" s="248"/>
      <c r="E63" s="248"/>
      <c r="F63" s="254"/>
      <c r="G63" s="248"/>
      <c r="H63" s="256"/>
      <c r="I63" s="16" t="b">
        <f t="shared" si="0"/>
        <v>1</v>
      </c>
      <c r="J63" s="16" t="b">
        <f t="shared" si="1"/>
        <v>1</v>
      </c>
      <c r="K63" s="16" t="b">
        <f t="shared" si="2"/>
        <v>1</v>
      </c>
    </row>
    <row r="64" spans="1:11" x14ac:dyDescent="0.25">
      <c r="A64" s="79">
        <v>45</v>
      </c>
      <c r="B64" s="254"/>
      <c r="C64" s="255"/>
      <c r="D64" s="248"/>
      <c r="E64" s="248"/>
      <c r="F64" s="254"/>
      <c r="G64" s="248"/>
      <c r="H64" s="256"/>
      <c r="I64" s="16" t="b">
        <f t="shared" si="0"/>
        <v>1</v>
      </c>
      <c r="J64" s="16" t="b">
        <f t="shared" si="1"/>
        <v>1</v>
      </c>
      <c r="K64" s="16" t="b">
        <f t="shared" si="2"/>
        <v>1</v>
      </c>
    </row>
    <row r="65" spans="1:11" x14ac:dyDescent="0.25">
      <c r="A65" s="79">
        <v>46</v>
      </c>
      <c r="B65" s="254"/>
      <c r="C65" s="255"/>
      <c r="D65" s="248"/>
      <c r="E65" s="248"/>
      <c r="F65" s="254"/>
      <c r="G65" s="248"/>
      <c r="H65" s="256"/>
      <c r="I65" s="16" t="b">
        <f t="shared" si="0"/>
        <v>1</v>
      </c>
      <c r="J65" s="16" t="b">
        <f t="shared" si="1"/>
        <v>1</v>
      </c>
      <c r="K65" s="16" t="b">
        <f t="shared" si="2"/>
        <v>1</v>
      </c>
    </row>
    <row r="66" spans="1:11" x14ac:dyDescent="0.25">
      <c r="A66" s="79">
        <v>47</v>
      </c>
      <c r="B66" s="254"/>
      <c r="C66" s="255"/>
      <c r="D66" s="248"/>
      <c r="E66" s="248"/>
      <c r="F66" s="254"/>
      <c r="G66" s="248"/>
      <c r="H66" s="256"/>
      <c r="I66" s="16" t="b">
        <f t="shared" si="0"/>
        <v>1</v>
      </c>
      <c r="J66" s="16" t="b">
        <f t="shared" si="1"/>
        <v>1</v>
      </c>
      <c r="K66" s="16" t="b">
        <f t="shared" si="2"/>
        <v>1</v>
      </c>
    </row>
    <row r="67" spans="1:11" x14ac:dyDescent="0.25">
      <c r="A67" s="79">
        <v>48</v>
      </c>
      <c r="B67" s="254"/>
      <c r="C67" s="255"/>
      <c r="D67" s="248"/>
      <c r="E67" s="248"/>
      <c r="F67" s="254"/>
      <c r="G67" s="248"/>
      <c r="H67" s="256"/>
      <c r="I67" s="16" t="b">
        <f t="shared" si="0"/>
        <v>1</v>
      </c>
      <c r="J67" s="16" t="b">
        <f t="shared" si="1"/>
        <v>1</v>
      </c>
      <c r="K67" s="16" t="b">
        <f t="shared" si="2"/>
        <v>1</v>
      </c>
    </row>
    <row r="68" spans="1:11" x14ac:dyDescent="0.25">
      <c r="A68" s="79">
        <v>49</v>
      </c>
      <c r="B68" s="254"/>
      <c r="C68" s="255"/>
      <c r="D68" s="248"/>
      <c r="E68" s="248"/>
      <c r="F68" s="254"/>
      <c r="G68" s="248"/>
      <c r="H68" s="256"/>
      <c r="I68" s="16" t="b">
        <f t="shared" si="0"/>
        <v>1</v>
      </c>
      <c r="J68" s="16" t="b">
        <f t="shared" si="1"/>
        <v>1</v>
      </c>
      <c r="K68" s="16" t="b">
        <f t="shared" si="2"/>
        <v>1</v>
      </c>
    </row>
    <row r="69" spans="1:11" x14ac:dyDescent="0.25">
      <c r="A69" s="79">
        <v>50</v>
      </c>
      <c r="B69" s="254"/>
      <c r="C69" s="255"/>
      <c r="D69" s="248"/>
      <c r="E69" s="248"/>
      <c r="F69" s="254"/>
      <c r="G69" s="248"/>
      <c r="H69" s="256"/>
      <c r="I69" s="16" t="b">
        <f t="shared" si="0"/>
        <v>1</v>
      </c>
      <c r="J69" s="16" t="b">
        <f t="shared" si="1"/>
        <v>1</v>
      </c>
      <c r="K69" s="16" t="b">
        <f t="shared" si="2"/>
        <v>1</v>
      </c>
    </row>
    <row r="70" spans="1:11" x14ac:dyDescent="0.25">
      <c r="A70" s="79">
        <v>51</v>
      </c>
      <c r="B70" s="254"/>
      <c r="C70" s="255"/>
      <c r="D70" s="248"/>
      <c r="E70" s="248"/>
      <c r="F70" s="254"/>
      <c r="G70" s="248"/>
      <c r="H70" s="256"/>
      <c r="I70" s="16" t="b">
        <f t="shared" si="0"/>
        <v>1</v>
      </c>
      <c r="J70" s="16" t="b">
        <f t="shared" si="1"/>
        <v>1</v>
      </c>
      <c r="K70" s="16" t="b">
        <f t="shared" si="2"/>
        <v>1</v>
      </c>
    </row>
    <row r="71" spans="1:11" x14ac:dyDescent="0.25">
      <c r="A71" s="79">
        <v>52</v>
      </c>
      <c r="B71" s="254"/>
      <c r="C71" s="255"/>
      <c r="D71" s="248"/>
      <c r="E71" s="248"/>
      <c r="F71" s="254"/>
      <c r="G71" s="248"/>
      <c r="H71" s="256"/>
      <c r="I71" s="16" t="b">
        <f t="shared" si="0"/>
        <v>1</v>
      </c>
      <c r="J71" s="16" t="b">
        <f t="shared" si="1"/>
        <v>1</v>
      </c>
      <c r="K71" s="16" t="b">
        <f t="shared" si="2"/>
        <v>1</v>
      </c>
    </row>
    <row r="72" spans="1:11" x14ac:dyDescent="0.25">
      <c r="A72" s="79">
        <v>53</v>
      </c>
      <c r="B72" s="254"/>
      <c r="C72" s="255"/>
      <c r="D72" s="248"/>
      <c r="E72" s="248"/>
      <c r="F72" s="254"/>
      <c r="G72" s="248"/>
      <c r="H72" s="256"/>
      <c r="I72" s="16" t="b">
        <f t="shared" si="0"/>
        <v>1</v>
      </c>
      <c r="J72" s="16" t="b">
        <f t="shared" si="1"/>
        <v>1</v>
      </c>
      <c r="K72" s="16" t="b">
        <f t="shared" si="2"/>
        <v>1</v>
      </c>
    </row>
    <row r="73" spans="1:11" x14ac:dyDescent="0.25">
      <c r="A73" s="79">
        <v>54</v>
      </c>
      <c r="B73" s="254"/>
      <c r="C73" s="255"/>
      <c r="D73" s="248"/>
      <c r="E73" s="248"/>
      <c r="F73" s="254"/>
      <c r="G73" s="248"/>
      <c r="H73" s="256"/>
      <c r="I73" s="16" t="b">
        <f t="shared" si="0"/>
        <v>1</v>
      </c>
      <c r="J73" s="16" t="b">
        <f t="shared" si="1"/>
        <v>1</v>
      </c>
      <c r="K73" s="16" t="b">
        <f t="shared" si="2"/>
        <v>1</v>
      </c>
    </row>
    <row r="74" spans="1:11" x14ac:dyDescent="0.25">
      <c r="A74" s="79">
        <v>55</v>
      </c>
      <c r="B74" s="254"/>
      <c r="C74" s="255"/>
      <c r="D74" s="248"/>
      <c r="E74" s="248"/>
      <c r="F74" s="254"/>
      <c r="G74" s="248"/>
      <c r="H74" s="256"/>
      <c r="I74" s="16" t="b">
        <f t="shared" si="0"/>
        <v>1</v>
      </c>
      <c r="J74" s="16" t="b">
        <f t="shared" si="1"/>
        <v>1</v>
      </c>
      <c r="K74" s="16" t="b">
        <f t="shared" si="2"/>
        <v>1</v>
      </c>
    </row>
    <row r="75" spans="1:11" x14ac:dyDescent="0.25">
      <c r="A75" s="79">
        <v>56</v>
      </c>
      <c r="B75" s="254"/>
      <c r="C75" s="255"/>
      <c r="D75" s="248"/>
      <c r="E75" s="248"/>
      <c r="F75" s="254"/>
      <c r="G75" s="248"/>
      <c r="H75" s="256"/>
      <c r="I75" s="16" t="b">
        <f t="shared" si="0"/>
        <v>1</v>
      </c>
      <c r="J75" s="16" t="b">
        <f t="shared" si="1"/>
        <v>1</v>
      </c>
      <c r="K75" s="16" t="b">
        <f t="shared" si="2"/>
        <v>1</v>
      </c>
    </row>
    <row r="76" spans="1:11" x14ac:dyDescent="0.25">
      <c r="A76" s="79">
        <v>57</v>
      </c>
      <c r="B76" s="254"/>
      <c r="C76" s="255"/>
      <c r="D76" s="248"/>
      <c r="E76" s="248"/>
      <c r="F76" s="254"/>
      <c r="G76" s="248"/>
      <c r="H76" s="256"/>
      <c r="I76" s="16" t="b">
        <f t="shared" si="0"/>
        <v>1</v>
      </c>
      <c r="J76" s="16" t="b">
        <f t="shared" si="1"/>
        <v>1</v>
      </c>
      <c r="K76" s="16" t="b">
        <f t="shared" si="2"/>
        <v>1</v>
      </c>
    </row>
    <row r="77" spans="1:11" x14ac:dyDescent="0.25">
      <c r="A77" s="79">
        <v>58</v>
      </c>
      <c r="B77" s="254"/>
      <c r="C77" s="255"/>
      <c r="D77" s="248"/>
      <c r="E77" s="248"/>
      <c r="F77" s="254"/>
      <c r="G77" s="248"/>
      <c r="H77" s="256"/>
      <c r="I77" s="16" t="b">
        <f t="shared" si="0"/>
        <v>1</v>
      </c>
      <c r="J77" s="16" t="b">
        <f t="shared" si="1"/>
        <v>1</v>
      </c>
      <c r="K77" s="16" t="b">
        <f t="shared" si="2"/>
        <v>1</v>
      </c>
    </row>
    <row r="78" spans="1:11" x14ac:dyDescent="0.25">
      <c r="A78" s="79">
        <v>59</v>
      </c>
      <c r="B78" s="254"/>
      <c r="C78" s="255"/>
      <c r="D78" s="248"/>
      <c r="E78" s="248"/>
      <c r="F78" s="254"/>
      <c r="G78" s="248"/>
      <c r="H78" s="256"/>
      <c r="I78" s="16" t="b">
        <f t="shared" si="0"/>
        <v>1</v>
      </c>
      <c r="J78" s="16" t="b">
        <f t="shared" si="1"/>
        <v>1</v>
      </c>
      <c r="K78" s="16" t="b">
        <f t="shared" si="2"/>
        <v>1</v>
      </c>
    </row>
    <row r="79" spans="1:11" x14ac:dyDescent="0.25">
      <c r="A79" s="79">
        <v>60</v>
      </c>
      <c r="B79" s="254"/>
      <c r="C79" s="255"/>
      <c r="D79" s="248"/>
      <c r="E79" s="248"/>
      <c r="F79" s="254"/>
      <c r="G79" s="248"/>
      <c r="H79" s="256"/>
      <c r="I79" s="16" t="b">
        <f t="shared" si="0"/>
        <v>1</v>
      </c>
      <c r="J79" s="16" t="b">
        <f t="shared" si="1"/>
        <v>1</v>
      </c>
      <c r="K79" s="16" t="b">
        <f t="shared" si="2"/>
        <v>1</v>
      </c>
    </row>
    <row r="80" spans="1:11" x14ac:dyDescent="0.25">
      <c r="A80" s="79">
        <v>61</v>
      </c>
      <c r="B80" s="254"/>
      <c r="C80" s="255"/>
      <c r="D80" s="248"/>
      <c r="E80" s="248"/>
      <c r="F80" s="254"/>
      <c r="G80" s="248"/>
      <c r="H80" s="256"/>
      <c r="I80" s="16" t="b">
        <f t="shared" si="0"/>
        <v>1</v>
      </c>
      <c r="J80" s="16" t="b">
        <f t="shared" si="1"/>
        <v>1</v>
      </c>
      <c r="K80" s="16" t="b">
        <f t="shared" si="2"/>
        <v>1</v>
      </c>
    </row>
    <row r="81" spans="1:11" x14ac:dyDescent="0.25">
      <c r="A81" s="79">
        <v>62</v>
      </c>
      <c r="B81" s="254"/>
      <c r="C81" s="255"/>
      <c r="D81" s="248"/>
      <c r="E81" s="248"/>
      <c r="F81" s="254"/>
      <c r="G81" s="248"/>
      <c r="H81" s="256"/>
      <c r="I81" s="16" t="b">
        <f t="shared" si="0"/>
        <v>1</v>
      </c>
      <c r="J81" s="16" t="b">
        <f t="shared" si="1"/>
        <v>1</v>
      </c>
      <c r="K81" s="16" t="b">
        <f t="shared" si="2"/>
        <v>1</v>
      </c>
    </row>
    <row r="82" spans="1:11" x14ac:dyDescent="0.25">
      <c r="A82" s="79">
        <v>63</v>
      </c>
      <c r="B82" s="254"/>
      <c r="C82" s="255"/>
      <c r="D82" s="248"/>
      <c r="E82" s="248"/>
      <c r="F82" s="254"/>
      <c r="G82" s="248"/>
      <c r="H82" s="256"/>
      <c r="I82" s="16" t="b">
        <f t="shared" si="0"/>
        <v>1</v>
      </c>
      <c r="J82" s="16" t="b">
        <f t="shared" si="1"/>
        <v>1</v>
      </c>
      <c r="K82" s="16" t="b">
        <f t="shared" si="2"/>
        <v>1</v>
      </c>
    </row>
    <row r="83" spans="1:11" x14ac:dyDescent="0.25">
      <c r="A83" s="79">
        <v>64</v>
      </c>
      <c r="B83" s="254"/>
      <c r="C83" s="255"/>
      <c r="D83" s="248"/>
      <c r="E83" s="248"/>
      <c r="F83" s="254"/>
      <c r="G83" s="248"/>
      <c r="H83" s="256"/>
      <c r="I83" s="16" t="b">
        <f t="shared" si="0"/>
        <v>1</v>
      </c>
      <c r="J83" s="16" t="b">
        <f t="shared" si="1"/>
        <v>1</v>
      </c>
      <c r="K83" s="16" t="b">
        <f t="shared" si="2"/>
        <v>1</v>
      </c>
    </row>
    <row r="84" spans="1:11" x14ac:dyDescent="0.25">
      <c r="A84" s="79">
        <v>65</v>
      </c>
      <c r="B84" s="254"/>
      <c r="C84" s="255"/>
      <c r="D84" s="248"/>
      <c r="E84" s="248"/>
      <c r="F84" s="254"/>
      <c r="G84" s="248"/>
      <c r="H84" s="256"/>
      <c r="I84" s="16" t="b">
        <f t="shared" si="0"/>
        <v>1</v>
      </c>
      <c r="J84" s="16" t="b">
        <f t="shared" si="1"/>
        <v>1</v>
      </c>
      <c r="K84" s="16" t="b">
        <f t="shared" si="2"/>
        <v>1</v>
      </c>
    </row>
    <row r="85" spans="1:11" x14ac:dyDescent="0.25">
      <c r="A85" s="79">
        <v>66</v>
      </c>
      <c r="B85" s="254"/>
      <c r="C85" s="255"/>
      <c r="D85" s="248"/>
      <c r="E85" s="248"/>
      <c r="F85" s="254"/>
      <c r="G85" s="248"/>
      <c r="H85" s="256"/>
      <c r="I85" s="16" t="b">
        <f t="shared" si="0"/>
        <v>1</v>
      </c>
      <c r="J85" s="16" t="b">
        <f t="shared" si="1"/>
        <v>1</v>
      </c>
      <c r="K85" s="16" t="b">
        <f t="shared" si="2"/>
        <v>1</v>
      </c>
    </row>
    <row r="86" spans="1:11" x14ac:dyDescent="0.25">
      <c r="A86" s="79">
        <v>67</v>
      </c>
      <c r="B86" s="254"/>
      <c r="C86" s="255"/>
      <c r="D86" s="248"/>
      <c r="E86" s="248"/>
      <c r="F86" s="254"/>
      <c r="G86" s="248"/>
      <c r="H86" s="256"/>
      <c r="I86" s="16" t="b">
        <f t="shared" ref="I86:I149" si="3">IF(ISBLANK(B86),TRUE,IF(OR(ISBLANK(C86),ISBLANK(D86),ISBLANK(E86),ISBLANK(F86),ISBLANK(G86),ISBLANK(H86)),FALSE,TRUE))</f>
        <v>1</v>
      </c>
      <c r="J86" s="16" t="b">
        <f t="shared" ref="J86:J149" si="4">IF(OR(AND(B86="N/A",D86="N/A",E86="N/A",G86="N/A"),AND(ISBLANK(B86),ISBLANK(D86),ISBLANK(E86),ISBLANK(G86)),AND(NOT(ISBLANK(B86)),NOT(ISBLANK(D86)),NOT(ISBLANK(E86)),NOT(ISBLANK(G86)),B86&lt;&gt;"N/A",D86&lt;&gt;"N/A",E86&lt;&gt;"N/A",G86&lt;&gt;"N/A")),TRUE,FALSE)</f>
        <v>1</v>
      </c>
      <c r="K86" s="16" t="b">
        <f t="shared" ref="K86:K149" si="5">IF(OR(AND(ISBLANK(B86),H86=0),AND(B86="N/A",H86=0),AND(NOT(ISBLANK(B86)),B86&lt;&gt;"N/A",H86&lt;&gt;0)),TRUE,FALSE)</f>
        <v>1</v>
      </c>
    </row>
    <row r="87" spans="1:11" x14ac:dyDescent="0.25">
      <c r="A87" s="79">
        <v>68</v>
      </c>
      <c r="B87" s="254"/>
      <c r="C87" s="255"/>
      <c r="D87" s="248"/>
      <c r="E87" s="248"/>
      <c r="F87" s="254"/>
      <c r="G87" s="248"/>
      <c r="H87" s="256"/>
      <c r="I87" s="16" t="b">
        <f t="shared" si="3"/>
        <v>1</v>
      </c>
      <c r="J87" s="16" t="b">
        <f t="shared" si="4"/>
        <v>1</v>
      </c>
      <c r="K87" s="16" t="b">
        <f t="shared" si="5"/>
        <v>1</v>
      </c>
    </row>
    <row r="88" spans="1:11" x14ac:dyDescent="0.25">
      <c r="A88" s="79">
        <v>69</v>
      </c>
      <c r="B88" s="254"/>
      <c r="C88" s="255"/>
      <c r="D88" s="248"/>
      <c r="E88" s="248"/>
      <c r="F88" s="254"/>
      <c r="G88" s="248"/>
      <c r="H88" s="256"/>
      <c r="I88" s="16" t="b">
        <f t="shared" si="3"/>
        <v>1</v>
      </c>
      <c r="J88" s="16" t="b">
        <f t="shared" si="4"/>
        <v>1</v>
      </c>
      <c r="K88" s="16" t="b">
        <f t="shared" si="5"/>
        <v>1</v>
      </c>
    </row>
    <row r="89" spans="1:11" x14ac:dyDescent="0.25">
      <c r="A89" s="79">
        <v>70</v>
      </c>
      <c r="B89" s="254"/>
      <c r="C89" s="255"/>
      <c r="D89" s="248"/>
      <c r="E89" s="248"/>
      <c r="F89" s="254"/>
      <c r="G89" s="248"/>
      <c r="H89" s="256"/>
      <c r="I89" s="16" t="b">
        <f t="shared" si="3"/>
        <v>1</v>
      </c>
      <c r="J89" s="16" t="b">
        <f t="shared" si="4"/>
        <v>1</v>
      </c>
      <c r="K89" s="16" t="b">
        <f t="shared" si="5"/>
        <v>1</v>
      </c>
    </row>
    <row r="90" spans="1:11" x14ac:dyDescent="0.25">
      <c r="A90" s="79">
        <v>71</v>
      </c>
      <c r="B90" s="254"/>
      <c r="C90" s="255"/>
      <c r="D90" s="248"/>
      <c r="E90" s="248"/>
      <c r="F90" s="254"/>
      <c r="G90" s="248"/>
      <c r="H90" s="256"/>
      <c r="I90" s="16" t="b">
        <f t="shared" si="3"/>
        <v>1</v>
      </c>
      <c r="J90" s="16" t="b">
        <f t="shared" si="4"/>
        <v>1</v>
      </c>
      <c r="K90" s="16" t="b">
        <f t="shared" si="5"/>
        <v>1</v>
      </c>
    </row>
    <row r="91" spans="1:11" x14ac:dyDescent="0.25">
      <c r="A91" s="79">
        <v>72</v>
      </c>
      <c r="B91" s="254"/>
      <c r="C91" s="255"/>
      <c r="D91" s="248"/>
      <c r="E91" s="248"/>
      <c r="F91" s="254"/>
      <c r="G91" s="248"/>
      <c r="H91" s="256"/>
      <c r="I91" s="16" t="b">
        <f t="shared" si="3"/>
        <v>1</v>
      </c>
      <c r="J91" s="16" t="b">
        <f t="shared" si="4"/>
        <v>1</v>
      </c>
      <c r="K91" s="16" t="b">
        <f t="shared" si="5"/>
        <v>1</v>
      </c>
    </row>
    <row r="92" spans="1:11" x14ac:dyDescent="0.25">
      <c r="A92" s="79">
        <v>73</v>
      </c>
      <c r="B92" s="254"/>
      <c r="C92" s="255"/>
      <c r="D92" s="248"/>
      <c r="E92" s="248"/>
      <c r="F92" s="254"/>
      <c r="G92" s="248"/>
      <c r="H92" s="256"/>
      <c r="I92" s="16" t="b">
        <f t="shared" si="3"/>
        <v>1</v>
      </c>
      <c r="J92" s="16" t="b">
        <f t="shared" si="4"/>
        <v>1</v>
      </c>
      <c r="K92" s="16" t="b">
        <f t="shared" si="5"/>
        <v>1</v>
      </c>
    </row>
    <row r="93" spans="1:11" x14ac:dyDescent="0.25">
      <c r="A93" s="79">
        <v>74</v>
      </c>
      <c r="B93" s="254"/>
      <c r="C93" s="255"/>
      <c r="D93" s="248"/>
      <c r="E93" s="248"/>
      <c r="F93" s="254"/>
      <c r="G93" s="248"/>
      <c r="H93" s="256"/>
      <c r="I93" s="16" t="b">
        <f t="shared" si="3"/>
        <v>1</v>
      </c>
      <c r="J93" s="16" t="b">
        <f t="shared" si="4"/>
        <v>1</v>
      </c>
      <c r="K93" s="16" t="b">
        <f t="shared" si="5"/>
        <v>1</v>
      </c>
    </row>
    <row r="94" spans="1:11" x14ac:dyDescent="0.25">
      <c r="A94" s="79">
        <v>75</v>
      </c>
      <c r="B94" s="254"/>
      <c r="C94" s="255"/>
      <c r="D94" s="248"/>
      <c r="E94" s="248"/>
      <c r="F94" s="254"/>
      <c r="G94" s="248"/>
      <c r="H94" s="256"/>
      <c r="I94" s="16" t="b">
        <f t="shared" si="3"/>
        <v>1</v>
      </c>
      <c r="J94" s="16" t="b">
        <f t="shared" si="4"/>
        <v>1</v>
      </c>
      <c r="K94" s="16" t="b">
        <f t="shared" si="5"/>
        <v>1</v>
      </c>
    </row>
    <row r="95" spans="1:11" x14ac:dyDescent="0.25">
      <c r="A95" s="79">
        <v>76</v>
      </c>
      <c r="B95" s="254"/>
      <c r="C95" s="255"/>
      <c r="D95" s="248"/>
      <c r="E95" s="248"/>
      <c r="F95" s="254"/>
      <c r="G95" s="248"/>
      <c r="H95" s="256"/>
      <c r="I95" s="16" t="b">
        <f t="shared" si="3"/>
        <v>1</v>
      </c>
      <c r="J95" s="16" t="b">
        <f t="shared" si="4"/>
        <v>1</v>
      </c>
      <c r="K95" s="16" t="b">
        <f t="shared" si="5"/>
        <v>1</v>
      </c>
    </row>
    <row r="96" spans="1:11" x14ac:dyDescent="0.25">
      <c r="A96" s="79">
        <v>77</v>
      </c>
      <c r="B96" s="254"/>
      <c r="C96" s="255"/>
      <c r="D96" s="248"/>
      <c r="E96" s="248"/>
      <c r="F96" s="254"/>
      <c r="G96" s="248"/>
      <c r="H96" s="256"/>
      <c r="I96" s="16" t="b">
        <f t="shared" si="3"/>
        <v>1</v>
      </c>
      <c r="J96" s="16" t="b">
        <f t="shared" si="4"/>
        <v>1</v>
      </c>
      <c r="K96" s="16" t="b">
        <f t="shared" si="5"/>
        <v>1</v>
      </c>
    </row>
    <row r="97" spans="1:11" x14ac:dyDescent="0.25">
      <c r="A97" s="79">
        <v>78</v>
      </c>
      <c r="B97" s="254"/>
      <c r="C97" s="255"/>
      <c r="D97" s="248"/>
      <c r="E97" s="248"/>
      <c r="F97" s="254"/>
      <c r="G97" s="248"/>
      <c r="H97" s="256"/>
      <c r="I97" s="16" t="b">
        <f t="shared" si="3"/>
        <v>1</v>
      </c>
      <c r="J97" s="16" t="b">
        <f t="shared" si="4"/>
        <v>1</v>
      </c>
      <c r="K97" s="16" t="b">
        <f t="shared" si="5"/>
        <v>1</v>
      </c>
    </row>
    <row r="98" spans="1:11" x14ac:dyDescent="0.25">
      <c r="A98" s="79">
        <v>79</v>
      </c>
      <c r="B98" s="254"/>
      <c r="C98" s="255"/>
      <c r="D98" s="248"/>
      <c r="E98" s="248"/>
      <c r="F98" s="254"/>
      <c r="G98" s="248"/>
      <c r="H98" s="256"/>
      <c r="I98" s="16" t="b">
        <f t="shared" si="3"/>
        <v>1</v>
      </c>
      <c r="J98" s="16" t="b">
        <f t="shared" si="4"/>
        <v>1</v>
      </c>
      <c r="K98" s="16" t="b">
        <f t="shared" si="5"/>
        <v>1</v>
      </c>
    </row>
    <row r="99" spans="1:11" x14ac:dyDescent="0.25">
      <c r="A99" s="79">
        <v>80</v>
      </c>
      <c r="B99" s="254"/>
      <c r="C99" s="255"/>
      <c r="D99" s="248"/>
      <c r="E99" s="248"/>
      <c r="F99" s="254"/>
      <c r="G99" s="248"/>
      <c r="H99" s="256"/>
      <c r="I99" s="16" t="b">
        <f t="shared" si="3"/>
        <v>1</v>
      </c>
      <c r="J99" s="16" t="b">
        <f t="shared" si="4"/>
        <v>1</v>
      </c>
      <c r="K99" s="16" t="b">
        <f t="shared" si="5"/>
        <v>1</v>
      </c>
    </row>
    <row r="100" spans="1:11" x14ac:dyDescent="0.25">
      <c r="A100" s="79">
        <v>81</v>
      </c>
      <c r="B100" s="254"/>
      <c r="C100" s="255"/>
      <c r="D100" s="248"/>
      <c r="E100" s="248"/>
      <c r="F100" s="254"/>
      <c r="G100" s="248"/>
      <c r="H100" s="256"/>
      <c r="I100" s="16" t="b">
        <f t="shared" si="3"/>
        <v>1</v>
      </c>
      <c r="J100" s="16" t="b">
        <f t="shared" si="4"/>
        <v>1</v>
      </c>
      <c r="K100" s="16" t="b">
        <f t="shared" si="5"/>
        <v>1</v>
      </c>
    </row>
    <row r="101" spans="1:11" x14ac:dyDescent="0.25">
      <c r="A101" s="79">
        <v>82</v>
      </c>
      <c r="B101" s="254"/>
      <c r="C101" s="255"/>
      <c r="D101" s="248"/>
      <c r="E101" s="248"/>
      <c r="F101" s="254"/>
      <c r="G101" s="248"/>
      <c r="H101" s="256"/>
      <c r="I101" s="16" t="b">
        <f t="shared" si="3"/>
        <v>1</v>
      </c>
      <c r="J101" s="16" t="b">
        <f t="shared" si="4"/>
        <v>1</v>
      </c>
      <c r="K101" s="16" t="b">
        <f t="shared" si="5"/>
        <v>1</v>
      </c>
    </row>
    <row r="102" spans="1:11" x14ac:dyDescent="0.25">
      <c r="A102" s="79">
        <v>83</v>
      </c>
      <c r="B102" s="254"/>
      <c r="C102" s="255"/>
      <c r="D102" s="248"/>
      <c r="E102" s="248"/>
      <c r="F102" s="254"/>
      <c r="G102" s="248"/>
      <c r="H102" s="256"/>
      <c r="I102" s="16" t="b">
        <f t="shared" si="3"/>
        <v>1</v>
      </c>
      <c r="J102" s="16" t="b">
        <f t="shared" si="4"/>
        <v>1</v>
      </c>
      <c r="K102" s="16" t="b">
        <f t="shared" si="5"/>
        <v>1</v>
      </c>
    </row>
    <row r="103" spans="1:11" x14ac:dyDescent="0.25">
      <c r="A103" s="79">
        <v>84</v>
      </c>
      <c r="B103" s="254"/>
      <c r="C103" s="255"/>
      <c r="D103" s="248"/>
      <c r="E103" s="248"/>
      <c r="F103" s="254"/>
      <c r="G103" s="248"/>
      <c r="H103" s="256"/>
      <c r="I103" s="16" t="b">
        <f t="shared" si="3"/>
        <v>1</v>
      </c>
      <c r="J103" s="16" t="b">
        <f t="shared" si="4"/>
        <v>1</v>
      </c>
      <c r="K103" s="16" t="b">
        <f t="shared" si="5"/>
        <v>1</v>
      </c>
    </row>
    <row r="104" spans="1:11" x14ac:dyDescent="0.25">
      <c r="A104" s="79">
        <v>85</v>
      </c>
      <c r="B104" s="254"/>
      <c r="C104" s="255"/>
      <c r="D104" s="248"/>
      <c r="E104" s="248"/>
      <c r="F104" s="254"/>
      <c r="G104" s="248"/>
      <c r="H104" s="256"/>
      <c r="I104" s="16" t="b">
        <f t="shared" si="3"/>
        <v>1</v>
      </c>
      <c r="J104" s="16" t="b">
        <f t="shared" si="4"/>
        <v>1</v>
      </c>
      <c r="K104" s="16" t="b">
        <f t="shared" si="5"/>
        <v>1</v>
      </c>
    </row>
    <row r="105" spans="1:11" x14ac:dyDescent="0.25">
      <c r="A105" s="79">
        <v>86</v>
      </c>
      <c r="B105" s="254"/>
      <c r="C105" s="255"/>
      <c r="D105" s="248"/>
      <c r="E105" s="248"/>
      <c r="F105" s="254"/>
      <c r="G105" s="248"/>
      <c r="H105" s="256"/>
      <c r="I105" s="16" t="b">
        <f t="shared" si="3"/>
        <v>1</v>
      </c>
      <c r="J105" s="16" t="b">
        <f t="shared" si="4"/>
        <v>1</v>
      </c>
      <c r="K105" s="16" t="b">
        <f t="shared" si="5"/>
        <v>1</v>
      </c>
    </row>
    <row r="106" spans="1:11" x14ac:dyDescent="0.25">
      <c r="A106" s="79">
        <v>87</v>
      </c>
      <c r="B106" s="254"/>
      <c r="C106" s="255"/>
      <c r="D106" s="248"/>
      <c r="E106" s="248"/>
      <c r="F106" s="254"/>
      <c r="G106" s="248"/>
      <c r="H106" s="256"/>
      <c r="I106" s="16" t="b">
        <f t="shared" si="3"/>
        <v>1</v>
      </c>
      <c r="J106" s="16" t="b">
        <f t="shared" si="4"/>
        <v>1</v>
      </c>
      <c r="K106" s="16" t="b">
        <f t="shared" si="5"/>
        <v>1</v>
      </c>
    </row>
    <row r="107" spans="1:11" x14ac:dyDescent="0.25">
      <c r="A107" s="79">
        <v>88</v>
      </c>
      <c r="B107" s="254"/>
      <c r="C107" s="255"/>
      <c r="D107" s="248"/>
      <c r="E107" s="248"/>
      <c r="F107" s="254"/>
      <c r="G107" s="248"/>
      <c r="H107" s="256"/>
      <c r="I107" s="16" t="b">
        <f t="shared" si="3"/>
        <v>1</v>
      </c>
      <c r="J107" s="16" t="b">
        <f t="shared" si="4"/>
        <v>1</v>
      </c>
      <c r="K107" s="16" t="b">
        <f t="shared" si="5"/>
        <v>1</v>
      </c>
    </row>
    <row r="108" spans="1:11" x14ac:dyDescent="0.25">
      <c r="A108" s="79">
        <v>89</v>
      </c>
      <c r="B108" s="254"/>
      <c r="C108" s="255"/>
      <c r="D108" s="248"/>
      <c r="E108" s="248"/>
      <c r="F108" s="254"/>
      <c r="G108" s="248"/>
      <c r="H108" s="256"/>
      <c r="I108" s="16" t="b">
        <f t="shared" si="3"/>
        <v>1</v>
      </c>
      <c r="J108" s="16" t="b">
        <f t="shared" si="4"/>
        <v>1</v>
      </c>
      <c r="K108" s="16" t="b">
        <f t="shared" si="5"/>
        <v>1</v>
      </c>
    </row>
    <row r="109" spans="1:11" x14ac:dyDescent="0.25">
      <c r="A109" s="79">
        <v>90</v>
      </c>
      <c r="B109" s="254"/>
      <c r="C109" s="255"/>
      <c r="D109" s="248"/>
      <c r="E109" s="248"/>
      <c r="F109" s="254"/>
      <c r="G109" s="248"/>
      <c r="H109" s="256"/>
      <c r="I109" s="16" t="b">
        <f t="shared" si="3"/>
        <v>1</v>
      </c>
      <c r="J109" s="16" t="b">
        <f t="shared" si="4"/>
        <v>1</v>
      </c>
      <c r="K109" s="16" t="b">
        <f t="shared" si="5"/>
        <v>1</v>
      </c>
    </row>
    <row r="110" spans="1:11" x14ac:dyDescent="0.25">
      <c r="A110" s="79">
        <v>91</v>
      </c>
      <c r="B110" s="254"/>
      <c r="C110" s="255"/>
      <c r="D110" s="248"/>
      <c r="E110" s="248"/>
      <c r="F110" s="254"/>
      <c r="G110" s="248"/>
      <c r="H110" s="256"/>
      <c r="I110" s="16" t="b">
        <f t="shared" si="3"/>
        <v>1</v>
      </c>
      <c r="J110" s="16" t="b">
        <f t="shared" si="4"/>
        <v>1</v>
      </c>
      <c r="K110" s="16" t="b">
        <f t="shared" si="5"/>
        <v>1</v>
      </c>
    </row>
    <row r="111" spans="1:11" x14ac:dyDescent="0.25">
      <c r="A111" s="79">
        <v>92</v>
      </c>
      <c r="B111" s="254"/>
      <c r="C111" s="255"/>
      <c r="D111" s="248"/>
      <c r="E111" s="248"/>
      <c r="F111" s="254"/>
      <c r="G111" s="248"/>
      <c r="H111" s="256"/>
      <c r="I111" s="16" t="b">
        <f t="shared" si="3"/>
        <v>1</v>
      </c>
      <c r="J111" s="16" t="b">
        <f t="shared" si="4"/>
        <v>1</v>
      </c>
      <c r="K111" s="16" t="b">
        <f t="shared" si="5"/>
        <v>1</v>
      </c>
    </row>
    <row r="112" spans="1:11" x14ac:dyDescent="0.25">
      <c r="A112" s="79">
        <v>93</v>
      </c>
      <c r="B112" s="254"/>
      <c r="C112" s="255"/>
      <c r="D112" s="248"/>
      <c r="E112" s="248"/>
      <c r="F112" s="254"/>
      <c r="G112" s="248"/>
      <c r="H112" s="256"/>
      <c r="I112" s="16" t="b">
        <f t="shared" si="3"/>
        <v>1</v>
      </c>
      <c r="J112" s="16" t="b">
        <f t="shared" si="4"/>
        <v>1</v>
      </c>
      <c r="K112" s="16" t="b">
        <f t="shared" si="5"/>
        <v>1</v>
      </c>
    </row>
    <row r="113" spans="1:11" x14ac:dyDescent="0.25">
      <c r="A113" s="79">
        <v>94</v>
      </c>
      <c r="B113" s="254"/>
      <c r="C113" s="255"/>
      <c r="D113" s="248"/>
      <c r="E113" s="248"/>
      <c r="F113" s="254"/>
      <c r="G113" s="248"/>
      <c r="H113" s="256"/>
      <c r="I113" s="16" t="b">
        <f t="shared" si="3"/>
        <v>1</v>
      </c>
      <c r="J113" s="16" t="b">
        <f t="shared" si="4"/>
        <v>1</v>
      </c>
      <c r="K113" s="16" t="b">
        <f t="shared" si="5"/>
        <v>1</v>
      </c>
    </row>
    <row r="114" spans="1:11" x14ac:dyDescent="0.25">
      <c r="A114" s="79">
        <v>95</v>
      </c>
      <c r="B114" s="254"/>
      <c r="C114" s="255"/>
      <c r="D114" s="248"/>
      <c r="E114" s="248"/>
      <c r="F114" s="254"/>
      <c r="G114" s="248"/>
      <c r="H114" s="256"/>
      <c r="I114" s="16" t="b">
        <f t="shared" si="3"/>
        <v>1</v>
      </c>
      <c r="J114" s="16" t="b">
        <f t="shared" si="4"/>
        <v>1</v>
      </c>
      <c r="K114" s="16" t="b">
        <f t="shared" si="5"/>
        <v>1</v>
      </c>
    </row>
    <row r="115" spans="1:11" x14ac:dyDescent="0.25">
      <c r="A115" s="79">
        <v>96</v>
      </c>
      <c r="B115" s="254"/>
      <c r="C115" s="255"/>
      <c r="D115" s="248"/>
      <c r="E115" s="248"/>
      <c r="F115" s="254"/>
      <c r="G115" s="248"/>
      <c r="H115" s="256"/>
      <c r="I115" s="16" t="b">
        <f t="shared" si="3"/>
        <v>1</v>
      </c>
      <c r="J115" s="16" t="b">
        <f t="shared" si="4"/>
        <v>1</v>
      </c>
      <c r="K115" s="16" t="b">
        <f t="shared" si="5"/>
        <v>1</v>
      </c>
    </row>
    <row r="116" spans="1:11" x14ac:dyDescent="0.25">
      <c r="A116" s="79">
        <v>97</v>
      </c>
      <c r="B116" s="254"/>
      <c r="C116" s="255"/>
      <c r="D116" s="248"/>
      <c r="E116" s="248"/>
      <c r="F116" s="254"/>
      <c r="G116" s="248"/>
      <c r="H116" s="256"/>
      <c r="I116" s="16" t="b">
        <f t="shared" si="3"/>
        <v>1</v>
      </c>
      <c r="J116" s="16" t="b">
        <f t="shared" si="4"/>
        <v>1</v>
      </c>
      <c r="K116" s="16" t="b">
        <f t="shared" si="5"/>
        <v>1</v>
      </c>
    </row>
    <row r="117" spans="1:11" x14ac:dyDescent="0.25">
      <c r="A117" s="79">
        <v>98</v>
      </c>
      <c r="B117" s="254"/>
      <c r="C117" s="255"/>
      <c r="D117" s="248"/>
      <c r="E117" s="248"/>
      <c r="F117" s="254"/>
      <c r="G117" s="248"/>
      <c r="H117" s="256"/>
      <c r="I117" s="16" t="b">
        <f t="shared" si="3"/>
        <v>1</v>
      </c>
      <c r="J117" s="16" t="b">
        <f t="shared" si="4"/>
        <v>1</v>
      </c>
      <c r="K117" s="16" t="b">
        <f t="shared" si="5"/>
        <v>1</v>
      </c>
    </row>
    <row r="118" spans="1:11" x14ac:dyDescent="0.25">
      <c r="A118" s="79">
        <v>99</v>
      </c>
      <c r="B118" s="254"/>
      <c r="C118" s="255"/>
      <c r="D118" s="248"/>
      <c r="E118" s="248"/>
      <c r="F118" s="254"/>
      <c r="G118" s="248"/>
      <c r="H118" s="256"/>
      <c r="I118" s="16" t="b">
        <f t="shared" si="3"/>
        <v>1</v>
      </c>
      <c r="J118" s="16" t="b">
        <f t="shared" si="4"/>
        <v>1</v>
      </c>
      <c r="K118" s="16" t="b">
        <f t="shared" si="5"/>
        <v>1</v>
      </c>
    </row>
    <row r="119" spans="1:11" x14ac:dyDescent="0.25">
      <c r="A119" s="79">
        <v>100</v>
      </c>
      <c r="B119" s="254"/>
      <c r="C119" s="255"/>
      <c r="D119" s="248"/>
      <c r="E119" s="248"/>
      <c r="F119" s="254"/>
      <c r="G119" s="248"/>
      <c r="H119" s="256"/>
      <c r="I119" s="16" t="b">
        <f t="shared" si="3"/>
        <v>1</v>
      </c>
      <c r="J119" s="16" t="b">
        <f t="shared" si="4"/>
        <v>1</v>
      </c>
      <c r="K119" s="16" t="b">
        <f t="shared" si="5"/>
        <v>1</v>
      </c>
    </row>
    <row r="120" spans="1:11" x14ac:dyDescent="0.25">
      <c r="A120" s="79">
        <v>101</v>
      </c>
      <c r="B120" s="254"/>
      <c r="C120" s="255"/>
      <c r="D120" s="248"/>
      <c r="E120" s="248"/>
      <c r="F120" s="254"/>
      <c r="G120" s="248"/>
      <c r="H120" s="256"/>
      <c r="I120" s="16" t="b">
        <f t="shared" si="3"/>
        <v>1</v>
      </c>
      <c r="J120" s="16" t="b">
        <f t="shared" si="4"/>
        <v>1</v>
      </c>
      <c r="K120" s="16" t="b">
        <f t="shared" si="5"/>
        <v>1</v>
      </c>
    </row>
    <row r="121" spans="1:11" x14ac:dyDescent="0.25">
      <c r="A121" s="79">
        <v>102</v>
      </c>
      <c r="B121" s="254"/>
      <c r="C121" s="255"/>
      <c r="D121" s="248"/>
      <c r="E121" s="248"/>
      <c r="F121" s="254"/>
      <c r="G121" s="248"/>
      <c r="H121" s="256"/>
      <c r="I121" s="16" t="b">
        <f t="shared" si="3"/>
        <v>1</v>
      </c>
      <c r="J121" s="16" t="b">
        <f t="shared" si="4"/>
        <v>1</v>
      </c>
      <c r="K121" s="16" t="b">
        <f t="shared" si="5"/>
        <v>1</v>
      </c>
    </row>
    <row r="122" spans="1:11" x14ac:dyDescent="0.25">
      <c r="A122" s="79">
        <v>103</v>
      </c>
      <c r="B122" s="254"/>
      <c r="C122" s="255"/>
      <c r="D122" s="248"/>
      <c r="E122" s="248"/>
      <c r="F122" s="254"/>
      <c r="G122" s="248"/>
      <c r="H122" s="256"/>
      <c r="I122" s="16" t="b">
        <f t="shared" si="3"/>
        <v>1</v>
      </c>
      <c r="J122" s="16" t="b">
        <f t="shared" si="4"/>
        <v>1</v>
      </c>
      <c r="K122" s="16" t="b">
        <f t="shared" si="5"/>
        <v>1</v>
      </c>
    </row>
    <row r="123" spans="1:11" x14ac:dyDescent="0.25">
      <c r="A123" s="79">
        <v>104</v>
      </c>
      <c r="B123" s="254"/>
      <c r="C123" s="255"/>
      <c r="D123" s="248"/>
      <c r="E123" s="248"/>
      <c r="F123" s="254"/>
      <c r="G123" s="248"/>
      <c r="H123" s="256"/>
      <c r="I123" s="16" t="b">
        <f t="shared" si="3"/>
        <v>1</v>
      </c>
      <c r="J123" s="16" t="b">
        <f t="shared" si="4"/>
        <v>1</v>
      </c>
      <c r="K123" s="16" t="b">
        <f t="shared" si="5"/>
        <v>1</v>
      </c>
    </row>
    <row r="124" spans="1:11" x14ac:dyDescent="0.25">
      <c r="A124" s="79">
        <v>105</v>
      </c>
      <c r="B124" s="254"/>
      <c r="C124" s="255"/>
      <c r="D124" s="248"/>
      <c r="E124" s="248"/>
      <c r="F124" s="254"/>
      <c r="G124" s="248"/>
      <c r="H124" s="256"/>
      <c r="I124" s="16" t="b">
        <f t="shared" si="3"/>
        <v>1</v>
      </c>
      <c r="J124" s="16" t="b">
        <f t="shared" si="4"/>
        <v>1</v>
      </c>
      <c r="K124" s="16" t="b">
        <f t="shared" si="5"/>
        <v>1</v>
      </c>
    </row>
    <row r="125" spans="1:11" x14ac:dyDescent="0.25">
      <c r="A125" s="79">
        <v>106</v>
      </c>
      <c r="B125" s="254"/>
      <c r="C125" s="255"/>
      <c r="D125" s="248"/>
      <c r="E125" s="248"/>
      <c r="F125" s="254"/>
      <c r="G125" s="248"/>
      <c r="H125" s="256"/>
      <c r="I125" s="16" t="b">
        <f t="shared" si="3"/>
        <v>1</v>
      </c>
      <c r="J125" s="16" t="b">
        <f t="shared" si="4"/>
        <v>1</v>
      </c>
      <c r="K125" s="16" t="b">
        <f t="shared" si="5"/>
        <v>1</v>
      </c>
    </row>
    <row r="126" spans="1:11" x14ac:dyDescent="0.25">
      <c r="A126" s="79">
        <v>107</v>
      </c>
      <c r="B126" s="254"/>
      <c r="C126" s="255"/>
      <c r="D126" s="248"/>
      <c r="E126" s="248"/>
      <c r="F126" s="254"/>
      <c r="G126" s="248"/>
      <c r="H126" s="256"/>
      <c r="I126" s="16" t="b">
        <f t="shared" si="3"/>
        <v>1</v>
      </c>
      <c r="J126" s="16" t="b">
        <f t="shared" si="4"/>
        <v>1</v>
      </c>
      <c r="K126" s="16" t="b">
        <f t="shared" si="5"/>
        <v>1</v>
      </c>
    </row>
    <row r="127" spans="1:11" x14ac:dyDescent="0.25">
      <c r="A127" s="79">
        <v>108</v>
      </c>
      <c r="B127" s="254"/>
      <c r="C127" s="255"/>
      <c r="D127" s="248"/>
      <c r="E127" s="248"/>
      <c r="F127" s="254"/>
      <c r="G127" s="248"/>
      <c r="H127" s="256"/>
      <c r="I127" s="16" t="b">
        <f t="shared" si="3"/>
        <v>1</v>
      </c>
      <c r="J127" s="16" t="b">
        <f t="shared" si="4"/>
        <v>1</v>
      </c>
      <c r="K127" s="16" t="b">
        <f t="shared" si="5"/>
        <v>1</v>
      </c>
    </row>
    <row r="128" spans="1:11" x14ac:dyDescent="0.25">
      <c r="A128" s="79">
        <v>109</v>
      </c>
      <c r="B128" s="254"/>
      <c r="C128" s="255"/>
      <c r="D128" s="248"/>
      <c r="E128" s="248"/>
      <c r="F128" s="254"/>
      <c r="G128" s="248"/>
      <c r="H128" s="256"/>
      <c r="I128" s="16" t="b">
        <f t="shared" si="3"/>
        <v>1</v>
      </c>
      <c r="J128" s="16" t="b">
        <f t="shared" si="4"/>
        <v>1</v>
      </c>
      <c r="K128" s="16" t="b">
        <f t="shared" si="5"/>
        <v>1</v>
      </c>
    </row>
    <row r="129" spans="1:11" x14ac:dyDescent="0.25">
      <c r="A129" s="79">
        <v>110</v>
      </c>
      <c r="B129" s="254"/>
      <c r="C129" s="255"/>
      <c r="D129" s="248"/>
      <c r="E129" s="248"/>
      <c r="F129" s="254"/>
      <c r="G129" s="248"/>
      <c r="H129" s="256"/>
      <c r="I129" s="16" t="b">
        <f t="shared" si="3"/>
        <v>1</v>
      </c>
      <c r="J129" s="16" t="b">
        <f t="shared" si="4"/>
        <v>1</v>
      </c>
      <c r="K129" s="16" t="b">
        <f t="shared" si="5"/>
        <v>1</v>
      </c>
    </row>
    <row r="130" spans="1:11" x14ac:dyDescent="0.25">
      <c r="A130" s="79">
        <v>111</v>
      </c>
      <c r="B130" s="254"/>
      <c r="C130" s="255"/>
      <c r="D130" s="248"/>
      <c r="E130" s="248"/>
      <c r="F130" s="254"/>
      <c r="G130" s="248"/>
      <c r="H130" s="256"/>
      <c r="I130" s="16" t="b">
        <f t="shared" si="3"/>
        <v>1</v>
      </c>
      <c r="J130" s="16" t="b">
        <f t="shared" si="4"/>
        <v>1</v>
      </c>
      <c r="K130" s="16" t="b">
        <f t="shared" si="5"/>
        <v>1</v>
      </c>
    </row>
    <row r="131" spans="1:11" x14ac:dyDescent="0.25">
      <c r="A131" s="79">
        <v>112</v>
      </c>
      <c r="B131" s="254"/>
      <c r="C131" s="255"/>
      <c r="D131" s="248"/>
      <c r="E131" s="248"/>
      <c r="F131" s="254"/>
      <c r="G131" s="248"/>
      <c r="H131" s="256"/>
      <c r="I131" s="16" t="b">
        <f t="shared" si="3"/>
        <v>1</v>
      </c>
      <c r="J131" s="16" t="b">
        <f t="shared" si="4"/>
        <v>1</v>
      </c>
      <c r="K131" s="16" t="b">
        <f t="shared" si="5"/>
        <v>1</v>
      </c>
    </row>
    <row r="132" spans="1:11" x14ac:dyDescent="0.25">
      <c r="A132" s="79">
        <v>113</v>
      </c>
      <c r="B132" s="254"/>
      <c r="C132" s="255"/>
      <c r="D132" s="248"/>
      <c r="E132" s="248"/>
      <c r="F132" s="254"/>
      <c r="G132" s="248"/>
      <c r="H132" s="256"/>
      <c r="I132" s="16" t="b">
        <f t="shared" si="3"/>
        <v>1</v>
      </c>
      <c r="J132" s="16" t="b">
        <f t="shared" si="4"/>
        <v>1</v>
      </c>
      <c r="K132" s="16" t="b">
        <f t="shared" si="5"/>
        <v>1</v>
      </c>
    </row>
    <row r="133" spans="1:11" x14ac:dyDescent="0.25">
      <c r="A133" s="79">
        <v>114</v>
      </c>
      <c r="B133" s="254"/>
      <c r="C133" s="255"/>
      <c r="D133" s="248"/>
      <c r="E133" s="248"/>
      <c r="F133" s="254"/>
      <c r="G133" s="248"/>
      <c r="H133" s="256"/>
      <c r="I133" s="16" t="b">
        <f t="shared" si="3"/>
        <v>1</v>
      </c>
      <c r="J133" s="16" t="b">
        <f t="shared" si="4"/>
        <v>1</v>
      </c>
      <c r="K133" s="16" t="b">
        <f t="shared" si="5"/>
        <v>1</v>
      </c>
    </row>
    <row r="134" spans="1:11" x14ac:dyDescent="0.25">
      <c r="A134" s="79">
        <v>115</v>
      </c>
      <c r="B134" s="254"/>
      <c r="C134" s="255"/>
      <c r="D134" s="248"/>
      <c r="E134" s="248"/>
      <c r="F134" s="254"/>
      <c r="G134" s="248"/>
      <c r="H134" s="256"/>
      <c r="I134" s="16" t="b">
        <f t="shared" si="3"/>
        <v>1</v>
      </c>
      <c r="J134" s="16" t="b">
        <f t="shared" si="4"/>
        <v>1</v>
      </c>
      <c r="K134" s="16" t="b">
        <f t="shared" si="5"/>
        <v>1</v>
      </c>
    </row>
    <row r="135" spans="1:11" x14ac:dyDescent="0.25">
      <c r="A135" s="79">
        <v>116</v>
      </c>
      <c r="B135" s="254"/>
      <c r="C135" s="255"/>
      <c r="D135" s="248"/>
      <c r="E135" s="248"/>
      <c r="F135" s="254"/>
      <c r="G135" s="248"/>
      <c r="H135" s="256"/>
      <c r="I135" s="16" t="b">
        <f t="shared" si="3"/>
        <v>1</v>
      </c>
      <c r="J135" s="16" t="b">
        <f t="shared" si="4"/>
        <v>1</v>
      </c>
      <c r="K135" s="16" t="b">
        <f t="shared" si="5"/>
        <v>1</v>
      </c>
    </row>
    <row r="136" spans="1:11" x14ac:dyDescent="0.25">
      <c r="A136" s="79">
        <v>117</v>
      </c>
      <c r="B136" s="254"/>
      <c r="C136" s="255"/>
      <c r="D136" s="248"/>
      <c r="E136" s="248"/>
      <c r="F136" s="254"/>
      <c r="G136" s="248"/>
      <c r="H136" s="256"/>
      <c r="I136" s="16" t="b">
        <f t="shared" si="3"/>
        <v>1</v>
      </c>
      <c r="J136" s="16" t="b">
        <f t="shared" si="4"/>
        <v>1</v>
      </c>
      <c r="K136" s="16" t="b">
        <f t="shared" si="5"/>
        <v>1</v>
      </c>
    </row>
    <row r="137" spans="1:11" x14ac:dyDescent="0.25">
      <c r="A137" s="79">
        <v>118</v>
      </c>
      <c r="B137" s="254"/>
      <c r="C137" s="255"/>
      <c r="D137" s="248"/>
      <c r="E137" s="248"/>
      <c r="F137" s="254"/>
      <c r="G137" s="248"/>
      <c r="H137" s="256"/>
      <c r="I137" s="16" t="b">
        <f t="shared" si="3"/>
        <v>1</v>
      </c>
      <c r="J137" s="16" t="b">
        <f t="shared" si="4"/>
        <v>1</v>
      </c>
      <c r="K137" s="16" t="b">
        <f t="shared" si="5"/>
        <v>1</v>
      </c>
    </row>
    <row r="138" spans="1:11" x14ac:dyDescent="0.25">
      <c r="A138" s="79">
        <v>119</v>
      </c>
      <c r="B138" s="254"/>
      <c r="C138" s="255"/>
      <c r="D138" s="248"/>
      <c r="E138" s="248"/>
      <c r="F138" s="254"/>
      <c r="G138" s="248"/>
      <c r="H138" s="256"/>
      <c r="I138" s="16" t="b">
        <f t="shared" si="3"/>
        <v>1</v>
      </c>
      <c r="J138" s="16" t="b">
        <f t="shared" si="4"/>
        <v>1</v>
      </c>
      <c r="K138" s="16" t="b">
        <f t="shared" si="5"/>
        <v>1</v>
      </c>
    </row>
    <row r="139" spans="1:11" x14ac:dyDescent="0.25">
      <c r="A139" s="79">
        <v>120</v>
      </c>
      <c r="B139" s="254"/>
      <c r="C139" s="255"/>
      <c r="D139" s="248"/>
      <c r="E139" s="248"/>
      <c r="F139" s="254"/>
      <c r="G139" s="248"/>
      <c r="H139" s="256"/>
      <c r="I139" s="16" t="b">
        <f t="shared" si="3"/>
        <v>1</v>
      </c>
      <c r="J139" s="16" t="b">
        <f t="shared" si="4"/>
        <v>1</v>
      </c>
      <c r="K139" s="16" t="b">
        <f t="shared" si="5"/>
        <v>1</v>
      </c>
    </row>
    <row r="140" spans="1:11" x14ac:dyDescent="0.25">
      <c r="A140" s="79">
        <v>121</v>
      </c>
      <c r="B140" s="254"/>
      <c r="C140" s="255"/>
      <c r="D140" s="248"/>
      <c r="E140" s="248"/>
      <c r="F140" s="254"/>
      <c r="G140" s="248"/>
      <c r="H140" s="256"/>
      <c r="I140" s="16" t="b">
        <f t="shared" si="3"/>
        <v>1</v>
      </c>
      <c r="J140" s="16" t="b">
        <f t="shared" si="4"/>
        <v>1</v>
      </c>
      <c r="K140" s="16" t="b">
        <f t="shared" si="5"/>
        <v>1</v>
      </c>
    </row>
    <row r="141" spans="1:11" x14ac:dyDescent="0.25">
      <c r="A141" s="79">
        <v>122</v>
      </c>
      <c r="B141" s="254"/>
      <c r="C141" s="255"/>
      <c r="D141" s="248"/>
      <c r="E141" s="248"/>
      <c r="F141" s="254"/>
      <c r="G141" s="248"/>
      <c r="H141" s="256"/>
      <c r="I141" s="16" t="b">
        <f t="shared" si="3"/>
        <v>1</v>
      </c>
      <c r="J141" s="16" t="b">
        <f t="shared" si="4"/>
        <v>1</v>
      </c>
      <c r="K141" s="16" t="b">
        <f t="shared" si="5"/>
        <v>1</v>
      </c>
    </row>
    <row r="142" spans="1:11" x14ac:dyDescent="0.25">
      <c r="A142" s="79">
        <v>123</v>
      </c>
      <c r="B142" s="254"/>
      <c r="C142" s="255"/>
      <c r="D142" s="248"/>
      <c r="E142" s="248"/>
      <c r="F142" s="254"/>
      <c r="G142" s="248"/>
      <c r="H142" s="256"/>
      <c r="I142" s="16" t="b">
        <f t="shared" si="3"/>
        <v>1</v>
      </c>
      <c r="J142" s="16" t="b">
        <f t="shared" si="4"/>
        <v>1</v>
      </c>
      <c r="K142" s="16" t="b">
        <f t="shared" si="5"/>
        <v>1</v>
      </c>
    </row>
    <row r="143" spans="1:11" x14ac:dyDescent="0.25">
      <c r="A143" s="79">
        <v>124</v>
      </c>
      <c r="B143" s="254"/>
      <c r="C143" s="255"/>
      <c r="D143" s="248"/>
      <c r="E143" s="248"/>
      <c r="F143" s="254"/>
      <c r="G143" s="248"/>
      <c r="H143" s="256"/>
      <c r="I143" s="16" t="b">
        <f t="shared" si="3"/>
        <v>1</v>
      </c>
      <c r="J143" s="16" t="b">
        <f t="shared" si="4"/>
        <v>1</v>
      </c>
      <c r="K143" s="16" t="b">
        <f t="shared" si="5"/>
        <v>1</v>
      </c>
    </row>
    <row r="144" spans="1:11" x14ac:dyDescent="0.25">
      <c r="A144" s="79">
        <v>125</v>
      </c>
      <c r="B144" s="254"/>
      <c r="C144" s="255"/>
      <c r="D144" s="248"/>
      <c r="E144" s="248"/>
      <c r="F144" s="254"/>
      <c r="G144" s="248"/>
      <c r="H144" s="256"/>
      <c r="I144" s="16" t="b">
        <f t="shared" si="3"/>
        <v>1</v>
      </c>
      <c r="J144" s="16" t="b">
        <f t="shared" si="4"/>
        <v>1</v>
      </c>
      <c r="K144" s="16" t="b">
        <f t="shared" si="5"/>
        <v>1</v>
      </c>
    </row>
    <row r="145" spans="1:11" x14ac:dyDescent="0.25">
      <c r="A145" s="79">
        <v>126</v>
      </c>
      <c r="B145" s="254"/>
      <c r="C145" s="255"/>
      <c r="D145" s="248"/>
      <c r="E145" s="248"/>
      <c r="F145" s="254"/>
      <c r="G145" s="248"/>
      <c r="H145" s="256"/>
      <c r="I145" s="16" t="b">
        <f t="shared" si="3"/>
        <v>1</v>
      </c>
      <c r="J145" s="16" t="b">
        <f t="shared" si="4"/>
        <v>1</v>
      </c>
      <c r="K145" s="16" t="b">
        <f t="shared" si="5"/>
        <v>1</v>
      </c>
    </row>
    <row r="146" spans="1:11" x14ac:dyDescent="0.25">
      <c r="A146" s="79">
        <v>127</v>
      </c>
      <c r="B146" s="254"/>
      <c r="C146" s="255"/>
      <c r="D146" s="248"/>
      <c r="E146" s="248"/>
      <c r="F146" s="254"/>
      <c r="G146" s="248"/>
      <c r="H146" s="256"/>
      <c r="I146" s="16" t="b">
        <f t="shared" si="3"/>
        <v>1</v>
      </c>
      <c r="J146" s="16" t="b">
        <f t="shared" si="4"/>
        <v>1</v>
      </c>
      <c r="K146" s="16" t="b">
        <f t="shared" si="5"/>
        <v>1</v>
      </c>
    </row>
    <row r="147" spans="1:11" x14ac:dyDescent="0.25">
      <c r="A147" s="79">
        <v>128</v>
      </c>
      <c r="B147" s="254"/>
      <c r="C147" s="255"/>
      <c r="D147" s="248"/>
      <c r="E147" s="248"/>
      <c r="F147" s="254"/>
      <c r="G147" s="248"/>
      <c r="H147" s="256"/>
      <c r="I147" s="16" t="b">
        <f t="shared" si="3"/>
        <v>1</v>
      </c>
      <c r="J147" s="16" t="b">
        <f t="shared" si="4"/>
        <v>1</v>
      </c>
      <c r="K147" s="16" t="b">
        <f t="shared" si="5"/>
        <v>1</v>
      </c>
    </row>
    <row r="148" spans="1:11" x14ac:dyDescent="0.25">
      <c r="A148" s="79">
        <v>129</v>
      </c>
      <c r="B148" s="254"/>
      <c r="C148" s="255"/>
      <c r="D148" s="248"/>
      <c r="E148" s="248"/>
      <c r="F148" s="254"/>
      <c r="G148" s="248"/>
      <c r="H148" s="256"/>
      <c r="I148" s="16" t="b">
        <f t="shared" si="3"/>
        <v>1</v>
      </c>
      <c r="J148" s="16" t="b">
        <f t="shared" si="4"/>
        <v>1</v>
      </c>
      <c r="K148" s="16" t="b">
        <f t="shared" si="5"/>
        <v>1</v>
      </c>
    </row>
    <row r="149" spans="1:11" x14ac:dyDescent="0.25">
      <c r="A149" s="79">
        <v>130</v>
      </c>
      <c r="B149" s="254"/>
      <c r="C149" s="255"/>
      <c r="D149" s="248"/>
      <c r="E149" s="248"/>
      <c r="F149" s="254"/>
      <c r="G149" s="248"/>
      <c r="H149" s="256"/>
      <c r="I149" s="16" t="b">
        <f t="shared" si="3"/>
        <v>1</v>
      </c>
      <c r="J149" s="16" t="b">
        <f t="shared" si="4"/>
        <v>1</v>
      </c>
      <c r="K149" s="16" t="b">
        <f t="shared" si="5"/>
        <v>1</v>
      </c>
    </row>
    <row r="150" spans="1:11" x14ac:dyDescent="0.25">
      <c r="A150" s="79">
        <v>131</v>
      </c>
      <c r="B150" s="254"/>
      <c r="C150" s="255"/>
      <c r="D150" s="248"/>
      <c r="E150" s="248"/>
      <c r="F150" s="254"/>
      <c r="G150" s="248"/>
      <c r="H150" s="256"/>
      <c r="I150" s="16" t="b">
        <f t="shared" ref="I150:I213" si="6">IF(ISBLANK(B150),TRUE,IF(OR(ISBLANK(C150),ISBLANK(D150),ISBLANK(E150),ISBLANK(F150),ISBLANK(G150),ISBLANK(H150)),FALSE,TRUE))</f>
        <v>1</v>
      </c>
      <c r="J150" s="16" t="b">
        <f t="shared" ref="J150:J213" si="7">IF(OR(AND(B150="N/A",D150="N/A",E150="N/A",G150="N/A"),AND(ISBLANK(B150),ISBLANK(D150),ISBLANK(E150),ISBLANK(G150)),AND(NOT(ISBLANK(B150)),NOT(ISBLANK(D150)),NOT(ISBLANK(E150)),NOT(ISBLANK(G150)),B150&lt;&gt;"N/A",D150&lt;&gt;"N/A",E150&lt;&gt;"N/A",G150&lt;&gt;"N/A")),TRUE,FALSE)</f>
        <v>1</v>
      </c>
      <c r="K150" s="16" t="b">
        <f t="shared" ref="K150:K213" si="8">IF(OR(AND(ISBLANK(B150),H150=0),AND(B150="N/A",H150=0),AND(NOT(ISBLANK(B150)),B150&lt;&gt;"N/A",H150&lt;&gt;0)),TRUE,FALSE)</f>
        <v>1</v>
      </c>
    </row>
    <row r="151" spans="1:11" x14ac:dyDescent="0.25">
      <c r="A151" s="79">
        <v>132</v>
      </c>
      <c r="B151" s="254"/>
      <c r="C151" s="255"/>
      <c r="D151" s="248"/>
      <c r="E151" s="248"/>
      <c r="F151" s="254"/>
      <c r="G151" s="248"/>
      <c r="H151" s="256"/>
      <c r="I151" s="16" t="b">
        <f t="shared" si="6"/>
        <v>1</v>
      </c>
      <c r="J151" s="16" t="b">
        <f t="shared" si="7"/>
        <v>1</v>
      </c>
      <c r="K151" s="16" t="b">
        <f t="shared" si="8"/>
        <v>1</v>
      </c>
    </row>
    <row r="152" spans="1:11" x14ac:dyDescent="0.25">
      <c r="A152" s="79">
        <v>133</v>
      </c>
      <c r="B152" s="254"/>
      <c r="C152" s="255"/>
      <c r="D152" s="248"/>
      <c r="E152" s="248"/>
      <c r="F152" s="254"/>
      <c r="G152" s="248"/>
      <c r="H152" s="256"/>
      <c r="I152" s="16" t="b">
        <f t="shared" si="6"/>
        <v>1</v>
      </c>
      <c r="J152" s="16" t="b">
        <f t="shared" si="7"/>
        <v>1</v>
      </c>
      <c r="K152" s="16" t="b">
        <f t="shared" si="8"/>
        <v>1</v>
      </c>
    </row>
    <row r="153" spans="1:11" x14ac:dyDescent="0.25">
      <c r="A153" s="79">
        <v>134</v>
      </c>
      <c r="B153" s="254"/>
      <c r="C153" s="255"/>
      <c r="D153" s="248"/>
      <c r="E153" s="248"/>
      <c r="F153" s="254"/>
      <c r="G153" s="248"/>
      <c r="H153" s="256"/>
      <c r="I153" s="16" t="b">
        <f t="shared" si="6"/>
        <v>1</v>
      </c>
      <c r="J153" s="16" t="b">
        <f t="shared" si="7"/>
        <v>1</v>
      </c>
      <c r="K153" s="16" t="b">
        <f t="shared" si="8"/>
        <v>1</v>
      </c>
    </row>
    <row r="154" spans="1:11" x14ac:dyDescent="0.25">
      <c r="A154" s="79">
        <v>135</v>
      </c>
      <c r="B154" s="254"/>
      <c r="C154" s="255"/>
      <c r="D154" s="248"/>
      <c r="E154" s="248"/>
      <c r="F154" s="254"/>
      <c r="G154" s="248"/>
      <c r="H154" s="256"/>
      <c r="I154" s="16" t="b">
        <f t="shared" si="6"/>
        <v>1</v>
      </c>
      <c r="J154" s="16" t="b">
        <f t="shared" si="7"/>
        <v>1</v>
      </c>
      <c r="K154" s="16" t="b">
        <f t="shared" si="8"/>
        <v>1</v>
      </c>
    </row>
    <row r="155" spans="1:11" x14ac:dyDescent="0.25">
      <c r="A155" s="79">
        <v>136</v>
      </c>
      <c r="B155" s="254"/>
      <c r="C155" s="255"/>
      <c r="D155" s="248"/>
      <c r="E155" s="248"/>
      <c r="F155" s="254"/>
      <c r="G155" s="248"/>
      <c r="H155" s="256"/>
      <c r="I155" s="16" t="b">
        <f t="shared" si="6"/>
        <v>1</v>
      </c>
      <c r="J155" s="16" t="b">
        <f t="shared" si="7"/>
        <v>1</v>
      </c>
      <c r="K155" s="16" t="b">
        <f t="shared" si="8"/>
        <v>1</v>
      </c>
    </row>
    <row r="156" spans="1:11" x14ac:dyDescent="0.25">
      <c r="A156" s="79">
        <v>137</v>
      </c>
      <c r="B156" s="254"/>
      <c r="C156" s="255"/>
      <c r="D156" s="248"/>
      <c r="E156" s="248"/>
      <c r="F156" s="254"/>
      <c r="G156" s="248"/>
      <c r="H156" s="256"/>
      <c r="I156" s="16" t="b">
        <f t="shared" si="6"/>
        <v>1</v>
      </c>
      <c r="J156" s="16" t="b">
        <f t="shared" si="7"/>
        <v>1</v>
      </c>
      <c r="K156" s="16" t="b">
        <f t="shared" si="8"/>
        <v>1</v>
      </c>
    </row>
    <row r="157" spans="1:11" x14ac:dyDescent="0.25">
      <c r="A157" s="79">
        <v>138</v>
      </c>
      <c r="B157" s="254"/>
      <c r="C157" s="255"/>
      <c r="D157" s="248"/>
      <c r="E157" s="248"/>
      <c r="F157" s="254"/>
      <c r="G157" s="248"/>
      <c r="H157" s="256"/>
      <c r="I157" s="16" t="b">
        <f t="shared" si="6"/>
        <v>1</v>
      </c>
      <c r="J157" s="16" t="b">
        <f t="shared" si="7"/>
        <v>1</v>
      </c>
      <c r="K157" s="16" t="b">
        <f t="shared" si="8"/>
        <v>1</v>
      </c>
    </row>
    <row r="158" spans="1:11" x14ac:dyDescent="0.25">
      <c r="A158" s="79">
        <v>139</v>
      </c>
      <c r="B158" s="254"/>
      <c r="C158" s="255"/>
      <c r="D158" s="248"/>
      <c r="E158" s="248"/>
      <c r="F158" s="254"/>
      <c r="G158" s="248"/>
      <c r="H158" s="256"/>
      <c r="I158" s="16" t="b">
        <f t="shared" si="6"/>
        <v>1</v>
      </c>
      <c r="J158" s="16" t="b">
        <f t="shared" si="7"/>
        <v>1</v>
      </c>
      <c r="K158" s="16" t="b">
        <f t="shared" si="8"/>
        <v>1</v>
      </c>
    </row>
    <row r="159" spans="1:11" x14ac:dyDescent="0.25">
      <c r="A159" s="79">
        <v>140</v>
      </c>
      <c r="B159" s="254"/>
      <c r="C159" s="255"/>
      <c r="D159" s="248"/>
      <c r="E159" s="248"/>
      <c r="F159" s="254"/>
      <c r="G159" s="248"/>
      <c r="H159" s="256"/>
      <c r="I159" s="16" t="b">
        <f t="shared" si="6"/>
        <v>1</v>
      </c>
      <c r="J159" s="16" t="b">
        <f t="shared" si="7"/>
        <v>1</v>
      </c>
      <c r="K159" s="16" t="b">
        <f t="shared" si="8"/>
        <v>1</v>
      </c>
    </row>
    <row r="160" spans="1:11" x14ac:dyDescent="0.25">
      <c r="A160" s="79">
        <v>141</v>
      </c>
      <c r="B160" s="254"/>
      <c r="C160" s="255"/>
      <c r="D160" s="248"/>
      <c r="E160" s="248"/>
      <c r="F160" s="254"/>
      <c r="G160" s="248"/>
      <c r="H160" s="256"/>
      <c r="I160" s="16" t="b">
        <f t="shared" si="6"/>
        <v>1</v>
      </c>
      <c r="J160" s="16" t="b">
        <f t="shared" si="7"/>
        <v>1</v>
      </c>
      <c r="K160" s="16" t="b">
        <f t="shared" si="8"/>
        <v>1</v>
      </c>
    </row>
    <row r="161" spans="1:11" x14ac:dyDescent="0.25">
      <c r="A161" s="79">
        <v>142</v>
      </c>
      <c r="B161" s="254"/>
      <c r="C161" s="255"/>
      <c r="D161" s="248"/>
      <c r="E161" s="248"/>
      <c r="F161" s="254"/>
      <c r="G161" s="248"/>
      <c r="H161" s="256"/>
      <c r="I161" s="16" t="b">
        <f t="shared" si="6"/>
        <v>1</v>
      </c>
      <c r="J161" s="16" t="b">
        <f t="shared" si="7"/>
        <v>1</v>
      </c>
      <c r="K161" s="16" t="b">
        <f t="shared" si="8"/>
        <v>1</v>
      </c>
    </row>
    <row r="162" spans="1:11" x14ac:dyDescent="0.25">
      <c r="A162" s="79">
        <v>143</v>
      </c>
      <c r="B162" s="254"/>
      <c r="C162" s="255"/>
      <c r="D162" s="248"/>
      <c r="E162" s="248"/>
      <c r="F162" s="254"/>
      <c r="G162" s="248"/>
      <c r="H162" s="256"/>
      <c r="I162" s="16" t="b">
        <f t="shared" si="6"/>
        <v>1</v>
      </c>
      <c r="J162" s="16" t="b">
        <f t="shared" si="7"/>
        <v>1</v>
      </c>
      <c r="K162" s="16" t="b">
        <f t="shared" si="8"/>
        <v>1</v>
      </c>
    </row>
    <row r="163" spans="1:11" x14ac:dyDescent="0.25">
      <c r="A163" s="79">
        <v>144</v>
      </c>
      <c r="B163" s="254"/>
      <c r="C163" s="255"/>
      <c r="D163" s="248"/>
      <c r="E163" s="248"/>
      <c r="F163" s="254"/>
      <c r="G163" s="248"/>
      <c r="H163" s="256"/>
      <c r="I163" s="16" t="b">
        <f t="shared" si="6"/>
        <v>1</v>
      </c>
      <c r="J163" s="16" t="b">
        <f t="shared" si="7"/>
        <v>1</v>
      </c>
      <c r="K163" s="16" t="b">
        <f t="shared" si="8"/>
        <v>1</v>
      </c>
    </row>
    <row r="164" spans="1:11" x14ac:dyDescent="0.25">
      <c r="A164" s="79">
        <v>145</v>
      </c>
      <c r="B164" s="254"/>
      <c r="C164" s="255"/>
      <c r="D164" s="248"/>
      <c r="E164" s="248"/>
      <c r="F164" s="254"/>
      <c r="G164" s="248"/>
      <c r="H164" s="256"/>
      <c r="I164" s="16" t="b">
        <f t="shared" si="6"/>
        <v>1</v>
      </c>
      <c r="J164" s="16" t="b">
        <f t="shared" si="7"/>
        <v>1</v>
      </c>
      <c r="K164" s="16" t="b">
        <f t="shared" si="8"/>
        <v>1</v>
      </c>
    </row>
    <row r="165" spans="1:11" x14ac:dyDescent="0.25">
      <c r="A165" s="79">
        <v>146</v>
      </c>
      <c r="B165" s="254"/>
      <c r="C165" s="255"/>
      <c r="D165" s="248"/>
      <c r="E165" s="248"/>
      <c r="F165" s="254"/>
      <c r="G165" s="248"/>
      <c r="H165" s="256"/>
      <c r="I165" s="16" t="b">
        <f t="shared" si="6"/>
        <v>1</v>
      </c>
      <c r="J165" s="16" t="b">
        <f t="shared" si="7"/>
        <v>1</v>
      </c>
      <c r="K165" s="16" t="b">
        <f t="shared" si="8"/>
        <v>1</v>
      </c>
    </row>
    <row r="166" spans="1:11" x14ac:dyDescent="0.25">
      <c r="A166" s="79">
        <v>147</v>
      </c>
      <c r="B166" s="254"/>
      <c r="C166" s="255"/>
      <c r="D166" s="248"/>
      <c r="E166" s="248"/>
      <c r="F166" s="254"/>
      <c r="G166" s="248"/>
      <c r="H166" s="256"/>
      <c r="I166" s="16" t="b">
        <f t="shared" si="6"/>
        <v>1</v>
      </c>
      <c r="J166" s="16" t="b">
        <f t="shared" si="7"/>
        <v>1</v>
      </c>
      <c r="K166" s="16" t="b">
        <f t="shared" si="8"/>
        <v>1</v>
      </c>
    </row>
    <row r="167" spans="1:11" x14ac:dyDescent="0.25">
      <c r="A167" s="79">
        <v>148</v>
      </c>
      <c r="B167" s="254"/>
      <c r="C167" s="255"/>
      <c r="D167" s="248"/>
      <c r="E167" s="248"/>
      <c r="F167" s="254"/>
      <c r="G167" s="248"/>
      <c r="H167" s="256"/>
      <c r="I167" s="16" t="b">
        <f t="shared" si="6"/>
        <v>1</v>
      </c>
      <c r="J167" s="16" t="b">
        <f t="shared" si="7"/>
        <v>1</v>
      </c>
      <c r="K167" s="16" t="b">
        <f t="shared" si="8"/>
        <v>1</v>
      </c>
    </row>
    <row r="168" spans="1:11" x14ac:dyDescent="0.25">
      <c r="A168" s="79">
        <v>149</v>
      </c>
      <c r="B168" s="254"/>
      <c r="C168" s="255"/>
      <c r="D168" s="248"/>
      <c r="E168" s="248"/>
      <c r="F168" s="254"/>
      <c r="G168" s="248"/>
      <c r="H168" s="256"/>
      <c r="I168" s="16" t="b">
        <f t="shared" si="6"/>
        <v>1</v>
      </c>
      <c r="J168" s="16" t="b">
        <f t="shared" si="7"/>
        <v>1</v>
      </c>
      <c r="K168" s="16" t="b">
        <f t="shared" si="8"/>
        <v>1</v>
      </c>
    </row>
    <row r="169" spans="1:11" x14ac:dyDescent="0.25">
      <c r="A169" s="79">
        <v>150</v>
      </c>
      <c r="B169" s="254"/>
      <c r="C169" s="255"/>
      <c r="D169" s="248"/>
      <c r="E169" s="248"/>
      <c r="F169" s="254"/>
      <c r="G169" s="248"/>
      <c r="H169" s="256"/>
      <c r="I169" s="16" t="b">
        <f t="shared" si="6"/>
        <v>1</v>
      </c>
      <c r="J169" s="16" t="b">
        <f t="shared" si="7"/>
        <v>1</v>
      </c>
      <c r="K169" s="16" t="b">
        <f t="shared" si="8"/>
        <v>1</v>
      </c>
    </row>
    <row r="170" spans="1:11" x14ac:dyDescent="0.25">
      <c r="A170" s="79">
        <v>151</v>
      </c>
      <c r="B170" s="254"/>
      <c r="C170" s="255"/>
      <c r="D170" s="248"/>
      <c r="E170" s="248"/>
      <c r="F170" s="254"/>
      <c r="G170" s="248"/>
      <c r="H170" s="256"/>
      <c r="I170" s="16" t="b">
        <f t="shared" si="6"/>
        <v>1</v>
      </c>
      <c r="J170" s="16" t="b">
        <f t="shared" si="7"/>
        <v>1</v>
      </c>
      <c r="K170" s="16" t="b">
        <f t="shared" si="8"/>
        <v>1</v>
      </c>
    </row>
    <row r="171" spans="1:11" x14ac:dyDescent="0.25">
      <c r="A171" s="79">
        <v>152</v>
      </c>
      <c r="B171" s="254"/>
      <c r="C171" s="255"/>
      <c r="D171" s="248"/>
      <c r="E171" s="248"/>
      <c r="F171" s="254"/>
      <c r="G171" s="248"/>
      <c r="H171" s="256"/>
      <c r="I171" s="16" t="b">
        <f t="shared" si="6"/>
        <v>1</v>
      </c>
      <c r="J171" s="16" t="b">
        <f t="shared" si="7"/>
        <v>1</v>
      </c>
      <c r="K171" s="16" t="b">
        <f t="shared" si="8"/>
        <v>1</v>
      </c>
    </row>
    <row r="172" spans="1:11" x14ac:dyDescent="0.25">
      <c r="A172" s="79">
        <v>153</v>
      </c>
      <c r="B172" s="254"/>
      <c r="C172" s="255"/>
      <c r="D172" s="248"/>
      <c r="E172" s="248"/>
      <c r="F172" s="254"/>
      <c r="G172" s="248"/>
      <c r="H172" s="256"/>
      <c r="I172" s="16" t="b">
        <f t="shared" si="6"/>
        <v>1</v>
      </c>
      <c r="J172" s="16" t="b">
        <f t="shared" si="7"/>
        <v>1</v>
      </c>
      <c r="K172" s="16" t="b">
        <f t="shared" si="8"/>
        <v>1</v>
      </c>
    </row>
    <row r="173" spans="1:11" x14ac:dyDescent="0.25">
      <c r="A173" s="79">
        <v>154</v>
      </c>
      <c r="B173" s="254"/>
      <c r="C173" s="255"/>
      <c r="D173" s="248"/>
      <c r="E173" s="248"/>
      <c r="F173" s="254"/>
      <c r="G173" s="248"/>
      <c r="H173" s="256"/>
      <c r="I173" s="16" t="b">
        <f t="shared" si="6"/>
        <v>1</v>
      </c>
      <c r="J173" s="16" t="b">
        <f t="shared" si="7"/>
        <v>1</v>
      </c>
      <c r="K173" s="16" t="b">
        <f t="shared" si="8"/>
        <v>1</v>
      </c>
    </row>
    <row r="174" spans="1:11" x14ac:dyDescent="0.25">
      <c r="A174" s="79">
        <v>155</v>
      </c>
      <c r="B174" s="254"/>
      <c r="C174" s="255"/>
      <c r="D174" s="248"/>
      <c r="E174" s="248"/>
      <c r="F174" s="254"/>
      <c r="G174" s="248"/>
      <c r="H174" s="256"/>
      <c r="I174" s="16" t="b">
        <f t="shared" si="6"/>
        <v>1</v>
      </c>
      <c r="J174" s="16" t="b">
        <f t="shared" si="7"/>
        <v>1</v>
      </c>
      <c r="K174" s="16" t="b">
        <f t="shared" si="8"/>
        <v>1</v>
      </c>
    </row>
    <row r="175" spans="1:11" x14ac:dyDescent="0.25">
      <c r="A175" s="79">
        <v>156</v>
      </c>
      <c r="B175" s="254"/>
      <c r="C175" s="255"/>
      <c r="D175" s="248"/>
      <c r="E175" s="248"/>
      <c r="F175" s="254"/>
      <c r="G175" s="248"/>
      <c r="H175" s="256"/>
      <c r="I175" s="16" t="b">
        <f t="shared" si="6"/>
        <v>1</v>
      </c>
      <c r="J175" s="16" t="b">
        <f t="shared" si="7"/>
        <v>1</v>
      </c>
      <c r="K175" s="16" t="b">
        <f t="shared" si="8"/>
        <v>1</v>
      </c>
    </row>
    <row r="176" spans="1:11" x14ac:dyDescent="0.25">
      <c r="A176" s="79">
        <v>157</v>
      </c>
      <c r="B176" s="254"/>
      <c r="C176" s="255"/>
      <c r="D176" s="248"/>
      <c r="E176" s="248"/>
      <c r="F176" s="254"/>
      <c r="G176" s="248"/>
      <c r="H176" s="256"/>
      <c r="I176" s="16" t="b">
        <f t="shared" si="6"/>
        <v>1</v>
      </c>
      <c r="J176" s="16" t="b">
        <f t="shared" si="7"/>
        <v>1</v>
      </c>
      <c r="K176" s="16" t="b">
        <f t="shared" si="8"/>
        <v>1</v>
      </c>
    </row>
    <row r="177" spans="1:11" x14ac:dyDescent="0.25">
      <c r="A177" s="79">
        <v>158</v>
      </c>
      <c r="B177" s="254"/>
      <c r="C177" s="255"/>
      <c r="D177" s="248"/>
      <c r="E177" s="248"/>
      <c r="F177" s="254"/>
      <c r="G177" s="248"/>
      <c r="H177" s="256"/>
      <c r="I177" s="16" t="b">
        <f t="shared" si="6"/>
        <v>1</v>
      </c>
      <c r="J177" s="16" t="b">
        <f t="shared" si="7"/>
        <v>1</v>
      </c>
      <c r="K177" s="16" t="b">
        <f t="shared" si="8"/>
        <v>1</v>
      </c>
    </row>
    <row r="178" spans="1:11" x14ac:dyDescent="0.25">
      <c r="A178" s="79">
        <v>159</v>
      </c>
      <c r="B178" s="254"/>
      <c r="C178" s="255"/>
      <c r="D178" s="248"/>
      <c r="E178" s="248"/>
      <c r="F178" s="254"/>
      <c r="G178" s="248"/>
      <c r="H178" s="256"/>
      <c r="I178" s="16" t="b">
        <f t="shared" si="6"/>
        <v>1</v>
      </c>
      <c r="J178" s="16" t="b">
        <f t="shared" si="7"/>
        <v>1</v>
      </c>
      <c r="K178" s="16" t="b">
        <f t="shared" si="8"/>
        <v>1</v>
      </c>
    </row>
    <row r="179" spans="1:11" x14ac:dyDescent="0.25">
      <c r="A179" s="79">
        <v>160</v>
      </c>
      <c r="B179" s="254"/>
      <c r="C179" s="255"/>
      <c r="D179" s="248"/>
      <c r="E179" s="248"/>
      <c r="F179" s="254"/>
      <c r="G179" s="248"/>
      <c r="H179" s="256"/>
      <c r="I179" s="16" t="b">
        <f t="shared" si="6"/>
        <v>1</v>
      </c>
      <c r="J179" s="16" t="b">
        <f t="shared" si="7"/>
        <v>1</v>
      </c>
      <c r="K179" s="16" t="b">
        <f t="shared" si="8"/>
        <v>1</v>
      </c>
    </row>
    <row r="180" spans="1:11" x14ac:dyDescent="0.25">
      <c r="A180" s="79">
        <v>161</v>
      </c>
      <c r="B180" s="254"/>
      <c r="C180" s="255"/>
      <c r="D180" s="248"/>
      <c r="E180" s="248"/>
      <c r="F180" s="254"/>
      <c r="G180" s="248"/>
      <c r="H180" s="256"/>
      <c r="I180" s="16" t="b">
        <f t="shared" si="6"/>
        <v>1</v>
      </c>
      <c r="J180" s="16" t="b">
        <f t="shared" si="7"/>
        <v>1</v>
      </c>
      <c r="K180" s="16" t="b">
        <f t="shared" si="8"/>
        <v>1</v>
      </c>
    </row>
    <row r="181" spans="1:11" x14ac:dyDescent="0.25">
      <c r="A181" s="79">
        <v>162</v>
      </c>
      <c r="B181" s="254"/>
      <c r="C181" s="255"/>
      <c r="D181" s="248"/>
      <c r="E181" s="248"/>
      <c r="F181" s="254"/>
      <c r="G181" s="248"/>
      <c r="H181" s="256"/>
      <c r="I181" s="16" t="b">
        <f t="shared" si="6"/>
        <v>1</v>
      </c>
      <c r="J181" s="16" t="b">
        <f t="shared" si="7"/>
        <v>1</v>
      </c>
      <c r="K181" s="16" t="b">
        <f t="shared" si="8"/>
        <v>1</v>
      </c>
    </row>
    <row r="182" spans="1:11" x14ac:dyDescent="0.25">
      <c r="A182" s="79">
        <v>163</v>
      </c>
      <c r="B182" s="254"/>
      <c r="C182" s="255"/>
      <c r="D182" s="248"/>
      <c r="E182" s="248"/>
      <c r="F182" s="254"/>
      <c r="G182" s="248"/>
      <c r="H182" s="256"/>
      <c r="I182" s="16" t="b">
        <f t="shared" si="6"/>
        <v>1</v>
      </c>
      <c r="J182" s="16" t="b">
        <f t="shared" si="7"/>
        <v>1</v>
      </c>
      <c r="K182" s="16" t="b">
        <f t="shared" si="8"/>
        <v>1</v>
      </c>
    </row>
    <row r="183" spans="1:11" x14ac:dyDescent="0.25">
      <c r="A183" s="79">
        <v>164</v>
      </c>
      <c r="B183" s="254"/>
      <c r="C183" s="255"/>
      <c r="D183" s="248"/>
      <c r="E183" s="248"/>
      <c r="F183" s="254"/>
      <c r="G183" s="248"/>
      <c r="H183" s="256"/>
      <c r="I183" s="16" t="b">
        <f t="shared" si="6"/>
        <v>1</v>
      </c>
      <c r="J183" s="16" t="b">
        <f t="shared" si="7"/>
        <v>1</v>
      </c>
      <c r="K183" s="16" t="b">
        <f t="shared" si="8"/>
        <v>1</v>
      </c>
    </row>
    <row r="184" spans="1:11" x14ac:dyDescent="0.25">
      <c r="A184" s="79">
        <v>165</v>
      </c>
      <c r="B184" s="254"/>
      <c r="C184" s="255"/>
      <c r="D184" s="248"/>
      <c r="E184" s="248"/>
      <c r="F184" s="254"/>
      <c r="G184" s="248"/>
      <c r="H184" s="256"/>
      <c r="I184" s="16" t="b">
        <f t="shared" si="6"/>
        <v>1</v>
      </c>
      <c r="J184" s="16" t="b">
        <f t="shared" si="7"/>
        <v>1</v>
      </c>
      <c r="K184" s="16" t="b">
        <f t="shared" si="8"/>
        <v>1</v>
      </c>
    </row>
    <row r="185" spans="1:11" x14ac:dyDescent="0.25">
      <c r="A185" s="79">
        <v>166</v>
      </c>
      <c r="B185" s="254"/>
      <c r="C185" s="255"/>
      <c r="D185" s="248"/>
      <c r="E185" s="248"/>
      <c r="F185" s="254"/>
      <c r="G185" s="248"/>
      <c r="H185" s="256"/>
      <c r="I185" s="16" t="b">
        <f t="shared" si="6"/>
        <v>1</v>
      </c>
      <c r="J185" s="16" t="b">
        <f t="shared" si="7"/>
        <v>1</v>
      </c>
      <c r="K185" s="16" t="b">
        <f t="shared" si="8"/>
        <v>1</v>
      </c>
    </row>
    <row r="186" spans="1:11" x14ac:dyDescent="0.25">
      <c r="A186" s="79">
        <v>167</v>
      </c>
      <c r="B186" s="254"/>
      <c r="C186" s="255"/>
      <c r="D186" s="248"/>
      <c r="E186" s="248"/>
      <c r="F186" s="254"/>
      <c r="G186" s="248"/>
      <c r="H186" s="256"/>
      <c r="I186" s="16" t="b">
        <f t="shared" si="6"/>
        <v>1</v>
      </c>
      <c r="J186" s="16" t="b">
        <f t="shared" si="7"/>
        <v>1</v>
      </c>
      <c r="K186" s="16" t="b">
        <f t="shared" si="8"/>
        <v>1</v>
      </c>
    </row>
    <row r="187" spans="1:11" x14ac:dyDescent="0.25">
      <c r="A187" s="79">
        <v>168</v>
      </c>
      <c r="B187" s="254"/>
      <c r="C187" s="255"/>
      <c r="D187" s="248"/>
      <c r="E187" s="248"/>
      <c r="F187" s="254"/>
      <c r="G187" s="248"/>
      <c r="H187" s="256"/>
      <c r="I187" s="16" t="b">
        <f t="shared" si="6"/>
        <v>1</v>
      </c>
      <c r="J187" s="16" t="b">
        <f t="shared" si="7"/>
        <v>1</v>
      </c>
      <c r="K187" s="16" t="b">
        <f t="shared" si="8"/>
        <v>1</v>
      </c>
    </row>
    <row r="188" spans="1:11" x14ac:dyDescent="0.25">
      <c r="A188" s="79">
        <v>169</v>
      </c>
      <c r="B188" s="254"/>
      <c r="C188" s="255"/>
      <c r="D188" s="248"/>
      <c r="E188" s="248"/>
      <c r="F188" s="254"/>
      <c r="G188" s="248"/>
      <c r="H188" s="256"/>
      <c r="I188" s="16" t="b">
        <f t="shared" si="6"/>
        <v>1</v>
      </c>
      <c r="J188" s="16" t="b">
        <f t="shared" si="7"/>
        <v>1</v>
      </c>
      <c r="K188" s="16" t="b">
        <f t="shared" si="8"/>
        <v>1</v>
      </c>
    </row>
    <row r="189" spans="1:11" x14ac:dyDescent="0.25">
      <c r="A189" s="79">
        <v>170</v>
      </c>
      <c r="B189" s="254"/>
      <c r="C189" s="255"/>
      <c r="D189" s="248"/>
      <c r="E189" s="248"/>
      <c r="F189" s="254"/>
      <c r="G189" s="248"/>
      <c r="H189" s="256"/>
      <c r="I189" s="16" t="b">
        <f t="shared" si="6"/>
        <v>1</v>
      </c>
      <c r="J189" s="16" t="b">
        <f t="shared" si="7"/>
        <v>1</v>
      </c>
      <c r="K189" s="16" t="b">
        <f t="shared" si="8"/>
        <v>1</v>
      </c>
    </row>
    <row r="190" spans="1:11" x14ac:dyDescent="0.25">
      <c r="A190" s="79">
        <v>171</v>
      </c>
      <c r="B190" s="254"/>
      <c r="C190" s="255"/>
      <c r="D190" s="248"/>
      <c r="E190" s="248"/>
      <c r="F190" s="254"/>
      <c r="G190" s="248"/>
      <c r="H190" s="256"/>
      <c r="I190" s="16" t="b">
        <f t="shared" si="6"/>
        <v>1</v>
      </c>
      <c r="J190" s="16" t="b">
        <f t="shared" si="7"/>
        <v>1</v>
      </c>
      <c r="K190" s="16" t="b">
        <f t="shared" si="8"/>
        <v>1</v>
      </c>
    </row>
    <row r="191" spans="1:11" x14ac:dyDescent="0.25">
      <c r="A191" s="79">
        <v>172</v>
      </c>
      <c r="B191" s="254"/>
      <c r="C191" s="255"/>
      <c r="D191" s="248"/>
      <c r="E191" s="248"/>
      <c r="F191" s="254"/>
      <c r="G191" s="248"/>
      <c r="H191" s="256"/>
      <c r="I191" s="16" t="b">
        <f t="shared" si="6"/>
        <v>1</v>
      </c>
      <c r="J191" s="16" t="b">
        <f t="shared" si="7"/>
        <v>1</v>
      </c>
      <c r="K191" s="16" t="b">
        <f t="shared" si="8"/>
        <v>1</v>
      </c>
    </row>
    <row r="192" spans="1:11" x14ac:dyDescent="0.25">
      <c r="A192" s="79">
        <v>173</v>
      </c>
      <c r="B192" s="254"/>
      <c r="C192" s="255"/>
      <c r="D192" s="248"/>
      <c r="E192" s="248"/>
      <c r="F192" s="254"/>
      <c r="G192" s="248"/>
      <c r="H192" s="256"/>
      <c r="I192" s="16" t="b">
        <f t="shared" si="6"/>
        <v>1</v>
      </c>
      <c r="J192" s="16" t="b">
        <f t="shared" si="7"/>
        <v>1</v>
      </c>
      <c r="K192" s="16" t="b">
        <f t="shared" si="8"/>
        <v>1</v>
      </c>
    </row>
    <row r="193" spans="1:11" x14ac:dyDescent="0.25">
      <c r="A193" s="79">
        <v>174</v>
      </c>
      <c r="B193" s="254"/>
      <c r="C193" s="255"/>
      <c r="D193" s="248"/>
      <c r="E193" s="248"/>
      <c r="F193" s="254"/>
      <c r="G193" s="248"/>
      <c r="H193" s="256"/>
      <c r="I193" s="16" t="b">
        <f t="shared" si="6"/>
        <v>1</v>
      </c>
      <c r="J193" s="16" t="b">
        <f t="shared" si="7"/>
        <v>1</v>
      </c>
      <c r="K193" s="16" t="b">
        <f t="shared" si="8"/>
        <v>1</v>
      </c>
    </row>
    <row r="194" spans="1:11" x14ac:dyDescent="0.25">
      <c r="A194" s="79">
        <v>175</v>
      </c>
      <c r="B194" s="254"/>
      <c r="C194" s="255"/>
      <c r="D194" s="248"/>
      <c r="E194" s="248"/>
      <c r="F194" s="254"/>
      <c r="G194" s="248"/>
      <c r="H194" s="256"/>
      <c r="I194" s="16" t="b">
        <f t="shared" si="6"/>
        <v>1</v>
      </c>
      <c r="J194" s="16" t="b">
        <f t="shared" si="7"/>
        <v>1</v>
      </c>
      <c r="K194" s="16" t="b">
        <f t="shared" si="8"/>
        <v>1</v>
      </c>
    </row>
    <row r="195" spans="1:11" x14ac:dyDescent="0.25">
      <c r="A195" s="79">
        <v>176</v>
      </c>
      <c r="B195" s="254"/>
      <c r="C195" s="255"/>
      <c r="D195" s="248"/>
      <c r="E195" s="248"/>
      <c r="F195" s="254"/>
      <c r="G195" s="248"/>
      <c r="H195" s="256"/>
      <c r="I195" s="16" t="b">
        <f t="shared" si="6"/>
        <v>1</v>
      </c>
      <c r="J195" s="16" t="b">
        <f t="shared" si="7"/>
        <v>1</v>
      </c>
      <c r="K195" s="16" t="b">
        <f t="shared" si="8"/>
        <v>1</v>
      </c>
    </row>
    <row r="196" spans="1:11" x14ac:dyDescent="0.25">
      <c r="A196" s="79">
        <v>177</v>
      </c>
      <c r="B196" s="254"/>
      <c r="C196" s="255"/>
      <c r="D196" s="248"/>
      <c r="E196" s="248"/>
      <c r="F196" s="254"/>
      <c r="G196" s="248"/>
      <c r="H196" s="256"/>
      <c r="I196" s="16" t="b">
        <f t="shared" si="6"/>
        <v>1</v>
      </c>
      <c r="J196" s="16" t="b">
        <f t="shared" si="7"/>
        <v>1</v>
      </c>
      <c r="K196" s="16" t="b">
        <f t="shared" si="8"/>
        <v>1</v>
      </c>
    </row>
    <row r="197" spans="1:11" x14ac:dyDescent="0.25">
      <c r="A197" s="79">
        <v>178</v>
      </c>
      <c r="B197" s="254"/>
      <c r="C197" s="255"/>
      <c r="D197" s="248"/>
      <c r="E197" s="248"/>
      <c r="F197" s="254"/>
      <c r="G197" s="248"/>
      <c r="H197" s="256"/>
      <c r="I197" s="16" t="b">
        <f t="shared" si="6"/>
        <v>1</v>
      </c>
      <c r="J197" s="16" t="b">
        <f t="shared" si="7"/>
        <v>1</v>
      </c>
      <c r="K197" s="16" t="b">
        <f t="shared" si="8"/>
        <v>1</v>
      </c>
    </row>
    <row r="198" spans="1:11" x14ac:dyDescent="0.25">
      <c r="A198" s="79">
        <v>179</v>
      </c>
      <c r="B198" s="254"/>
      <c r="C198" s="255"/>
      <c r="D198" s="248"/>
      <c r="E198" s="248"/>
      <c r="F198" s="254"/>
      <c r="G198" s="248"/>
      <c r="H198" s="256"/>
      <c r="I198" s="16" t="b">
        <f t="shared" si="6"/>
        <v>1</v>
      </c>
      <c r="J198" s="16" t="b">
        <f t="shared" si="7"/>
        <v>1</v>
      </c>
      <c r="K198" s="16" t="b">
        <f t="shared" si="8"/>
        <v>1</v>
      </c>
    </row>
    <row r="199" spans="1:11" x14ac:dyDescent="0.25">
      <c r="A199" s="79">
        <v>180</v>
      </c>
      <c r="B199" s="254"/>
      <c r="C199" s="255"/>
      <c r="D199" s="248"/>
      <c r="E199" s="248"/>
      <c r="F199" s="254"/>
      <c r="G199" s="248"/>
      <c r="H199" s="256"/>
      <c r="I199" s="16" t="b">
        <f t="shared" si="6"/>
        <v>1</v>
      </c>
      <c r="J199" s="16" t="b">
        <f t="shared" si="7"/>
        <v>1</v>
      </c>
      <c r="K199" s="16" t="b">
        <f t="shared" si="8"/>
        <v>1</v>
      </c>
    </row>
    <row r="200" spans="1:11" x14ac:dyDescent="0.25">
      <c r="A200" s="79">
        <v>181</v>
      </c>
      <c r="B200" s="254"/>
      <c r="C200" s="255"/>
      <c r="D200" s="248"/>
      <c r="E200" s="248"/>
      <c r="F200" s="254"/>
      <c r="G200" s="248"/>
      <c r="H200" s="256"/>
      <c r="I200" s="16" t="b">
        <f t="shared" si="6"/>
        <v>1</v>
      </c>
      <c r="J200" s="16" t="b">
        <f t="shared" si="7"/>
        <v>1</v>
      </c>
      <c r="K200" s="16" t="b">
        <f t="shared" si="8"/>
        <v>1</v>
      </c>
    </row>
    <row r="201" spans="1:11" x14ac:dyDescent="0.25">
      <c r="A201" s="79">
        <v>182</v>
      </c>
      <c r="B201" s="254"/>
      <c r="C201" s="255"/>
      <c r="D201" s="248"/>
      <c r="E201" s="248"/>
      <c r="F201" s="254"/>
      <c r="G201" s="248"/>
      <c r="H201" s="256"/>
      <c r="I201" s="16" t="b">
        <f t="shared" si="6"/>
        <v>1</v>
      </c>
      <c r="J201" s="16" t="b">
        <f t="shared" si="7"/>
        <v>1</v>
      </c>
      <c r="K201" s="16" t="b">
        <f t="shared" si="8"/>
        <v>1</v>
      </c>
    </row>
    <row r="202" spans="1:11" x14ac:dyDescent="0.25">
      <c r="A202" s="79">
        <v>183</v>
      </c>
      <c r="B202" s="254"/>
      <c r="C202" s="255"/>
      <c r="D202" s="248"/>
      <c r="E202" s="248"/>
      <c r="F202" s="254"/>
      <c r="G202" s="248"/>
      <c r="H202" s="256"/>
      <c r="I202" s="16" t="b">
        <f t="shared" si="6"/>
        <v>1</v>
      </c>
      <c r="J202" s="16" t="b">
        <f t="shared" si="7"/>
        <v>1</v>
      </c>
      <c r="K202" s="16" t="b">
        <f t="shared" si="8"/>
        <v>1</v>
      </c>
    </row>
    <row r="203" spans="1:11" x14ac:dyDescent="0.25">
      <c r="A203" s="79">
        <v>184</v>
      </c>
      <c r="B203" s="254"/>
      <c r="C203" s="255"/>
      <c r="D203" s="248"/>
      <c r="E203" s="248"/>
      <c r="F203" s="254"/>
      <c r="G203" s="248"/>
      <c r="H203" s="256"/>
      <c r="I203" s="16" t="b">
        <f t="shared" si="6"/>
        <v>1</v>
      </c>
      <c r="J203" s="16" t="b">
        <f t="shared" si="7"/>
        <v>1</v>
      </c>
      <c r="K203" s="16" t="b">
        <f t="shared" si="8"/>
        <v>1</v>
      </c>
    </row>
    <row r="204" spans="1:11" x14ac:dyDescent="0.25">
      <c r="A204" s="79">
        <v>185</v>
      </c>
      <c r="B204" s="254"/>
      <c r="C204" s="255"/>
      <c r="D204" s="248"/>
      <c r="E204" s="248"/>
      <c r="F204" s="254"/>
      <c r="G204" s="248"/>
      <c r="H204" s="256"/>
      <c r="I204" s="16" t="b">
        <f t="shared" si="6"/>
        <v>1</v>
      </c>
      <c r="J204" s="16" t="b">
        <f t="shared" si="7"/>
        <v>1</v>
      </c>
      <c r="K204" s="16" t="b">
        <f t="shared" si="8"/>
        <v>1</v>
      </c>
    </row>
    <row r="205" spans="1:11" x14ac:dyDescent="0.25">
      <c r="A205" s="79">
        <v>186</v>
      </c>
      <c r="B205" s="254"/>
      <c r="C205" s="255"/>
      <c r="D205" s="248"/>
      <c r="E205" s="248"/>
      <c r="F205" s="254"/>
      <c r="G205" s="248"/>
      <c r="H205" s="256"/>
      <c r="I205" s="16" t="b">
        <f t="shared" si="6"/>
        <v>1</v>
      </c>
      <c r="J205" s="16" t="b">
        <f t="shared" si="7"/>
        <v>1</v>
      </c>
      <c r="K205" s="16" t="b">
        <f t="shared" si="8"/>
        <v>1</v>
      </c>
    </row>
    <row r="206" spans="1:11" x14ac:dyDescent="0.25">
      <c r="A206" s="79">
        <v>187</v>
      </c>
      <c r="B206" s="254"/>
      <c r="C206" s="255"/>
      <c r="D206" s="248"/>
      <c r="E206" s="248"/>
      <c r="F206" s="254"/>
      <c r="G206" s="248"/>
      <c r="H206" s="256"/>
      <c r="I206" s="16" t="b">
        <f t="shared" si="6"/>
        <v>1</v>
      </c>
      <c r="J206" s="16" t="b">
        <f t="shared" si="7"/>
        <v>1</v>
      </c>
      <c r="K206" s="16" t="b">
        <f t="shared" si="8"/>
        <v>1</v>
      </c>
    </row>
    <row r="207" spans="1:11" x14ac:dyDescent="0.25">
      <c r="A207" s="79">
        <v>188</v>
      </c>
      <c r="B207" s="254"/>
      <c r="C207" s="255"/>
      <c r="D207" s="248"/>
      <c r="E207" s="248"/>
      <c r="F207" s="254"/>
      <c r="G207" s="248"/>
      <c r="H207" s="256"/>
      <c r="I207" s="16" t="b">
        <f t="shared" si="6"/>
        <v>1</v>
      </c>
      <c r="J207" s="16" t="b">
        <f t="shared" si="7"/>
        <v>1</v>
      </c>
      <c r="K207" s="16" t="b">
        <f t="shared" si="8"/>
        <v>1</v>
      </c>
    </row>
    <row r="208" spans="1:11" x14ac:dyDescent="0.25">
      <c r="A208" s="79">
        <v>189</v>
      </c>
      <c r="B208" s="254"/>
      <c r="C208" s="255"/>
      <c r="D208" s="248"/>
      <c r="E208" s="248"/>
      <c r="F208" s="254"/>
      <c r="G208" s="248"/>
      <c r="H208" s="256"/>
      <c r="I208" s="16" t="b">
        <f t="shared" si="6"/>
        <v>1</v>
      </c>
      <c r="J208" s="16" t="b">
        <f t="shared" si="7"/>
        <v>1</v>
      </c>
      <c r="K208" s="16" t="b">
        <f t="shared" si="8"/>
        <v>1</v>
      </c>
    </row>
    <row r="209" spans="1:11" x14ac:dyDescent="0.25">
      <c r="A209" s="79">
        <v>190</v>
      </c>
      <c r="B209" s="254"/>
      <c r="C209" s="255"/>
      <c r="D209" s="248"/>
      <c r="E209" s="248"/>
      <c r="F209" s="254"/>
      <c r="G209" s="248"/>
      <c r="H209" s="256"/>
      <c r="I209" s="16" t="b">
        <f t="shared" si="6"/>
        <v>1</v>
      </c>
      <c r="J209" s="16" t="b">
        <f t="shared" si="7"/>
        <v>1</v>
      </c>
      <c r="K209" s="16" t="b">
        <f t="shared" si="8"/>
        <v>1</v>
      </c>
    </row>
    <row r="210" spans="1:11" x14ac:dyDescent="0.25">
      <c r="A210" s="79">
        <v>191</v>
      </c>
      <c r="B210" s="254"/>
      <c r="C210" s="255"/>
      <c r="D210" s="248"/>
      <c r="E210" s="248"/>
      <c r="F210" s="254"/>
      <c r="G210" s="248"/>
      <c r="H210" s="256"/>
      <c r="I210" s="16" t="b">
        <f t="shared" si="6"/>
        <v>1</v>
      </c>
      <c r="J210" s="16" t="b">
        <f t="shared" si="7"/>
        <v>1</v>
      </c>
      <c r="K210" s="16" t="b">
        <f t="shared" si="8"/>
        <v>1</v>
      </c>
    </row>
    <row r="211" spans="1:11" x14ac:dyDescent="0.25">
      <c r="A211" s="79">
        <v>192</v>
      </c>
      <c r="B211" s="254"/>
      <c r="C211" s="255"/>
      <c r="D211" s="248"/>
      <c r="E211" s="248"/>
      <c r="F211" s="254"/>
      <c r="G211" s="248"/>
      <c r="H211" s="256"/>
      <c r="I211" s="16" t="b">
        <f t="shared" si="6"/>
        <v>1</v>
      </c>
      <c r="J211" s="16" t="b">
        <f t="shared" si="7"/>
        <v>1</v>
      </c>
      <c r="K211" s="16" t="b">
        <f t="shared" si="8"/>
        <v>1</v>
      </c>
    </row>
    <row r="212" spans="1:11" x14ac:dyDescent="0.25">
      <c r="A212" s="79">
        <v>193</v>
      </c>
      <c r="B212" s="254"/>
      <c r="C212" s="255"/>
      <c r="D212" s="248"/>
      <c r="E212" s="248"/>
      <c r="F212" s="254"/>
      <c r="G212" s="248"/>
      <c r="H212" s="256"/>
      <c r="I212" s="16" t="b">
        <f t="shared" si="6"/>
        <v>1</v>
      </c>
      <c r="J212" s="16" t="b">
        <f t="shared" si="7"/>
        <v>1</v>
      </c>
      <c r="K212" s="16" t="b">
        <f t="shared" si="8"/>
        <v>1</v>
      </c>
    </row>
    <row r="213" spans="1:11" x14ac:dyDescent="0.25">
      <c r="A213" s="79">
        <v>194</v>
      </c>
      <c r="B213" s="254"/>
      <c r="C213" s="255"/>
      <c r="D213" s="248"/>
      <c r="E213" s="248"/>
      <c r="F213" s="254"/>
      <c r="G213" s="248"/>
      <c r="H213" s="256"/>
      <c r="I213" s="16" t="b">
        <f t="shared" si="6"/>
        <v>1</v>
      </c>
      <c r="J213" s="16" t="b">
        <f t="shared" si="7"/>
        <v>1</v>
      </c>
      <c r="K213" s="16" t="b">
        <f t="shared" si="8"/>
        <v>1</v>
      </c>
    </row>
    <row r="214" spans="1:11" x14ac:dyDescent="0.25">
      <c r="A214" s="79">
        <v>195</v>
      </c>
      <c r="B214" s="254"/>
      <c r="C214" s="255"/>
      <c r="D214" s="248"/>
      <c r="E214" s="248"/>
      <c r="F214" s="254"/>
      <c r="G214" s="248"/>
      <c r="H214" s="256"/>
      <c r="I214" s="16" t="b">
        <f t="shared" ref="I214:I277" si="9">IF(ISBLANK(B214),TRUE,IF(OR(ISBLANK(C214),ISBLANK(D214),ISBLANK(E214),ISBLANK(F214),ISBLANK(G214),ISBLANK(H214)),FALSE,TRUE))</f>
        <v>1</v>
      </c>
      <c r="J214" s="16" t="b">
        <f t="shared" ref="J214:J277" si="10">IF(OR(AND(B214="N/A",D214="N/A",E214="N/A",G214="N/A"),AND(ISBLANK(B214),ISBLANK(D214),ISBLANK(E214),ISBLANK(G214)),AND(NOT(ISBLANK(B214)),NOT(ISBLANK(D214)),NOT(ISBLANK(E214)),NOT(ISBLANK(G214)),B214&lt;&gt;"N/A",D214&lt;&gt;"N/A",E214&lt;&gt;"N/A",G214&lt;&gt;"N/A")),TRUE,FALSE)</f>
        <v>1</v>
      </c>
      <c r="K214" s="16" t="b">
        <f t="shared" ref="K214:K277" si="11">IF(OR(AND(ISBLANK(B214),H214=0),AND(B214="N/A",H214=0),AND(NOT(ISBLANK(B214)),B214&lt;&gt;"N/A",H214&lt;&gt;0)),TRUE,FALSE)</f>
        <v>1</v>
      </c>
    </row>
    <row r="215" spans="1:11" x14ac:dyDescent="0.25">
      <c r="A215" s="79">
        <v>196</v>
      </c>
      <c r="B215" s="254"/>
      <c r="C215" s="255"/>
      <c r="D215" s="248"/>
      <c r="E215" s="248"/>
      <c r="F215" s="254"/>
      <c r="G215" s="248"/>
      <c r="H215" s="256"/>
      <c r="I215" s="16" t="b">
        <f t="shared" si="9"/>
        <v>1</v>
      </c>
      <c r="J215" s="16" t="b">
        <f t="shared" si="10"/>
        <v>1</v>
      </c>
      <c r="K215" s="16" t="b">
        <f t="shared" si="11"/>
        <v>1</v>
      </c>
    </row>
    <row r="216" spans="1:11" x14ac:dyDescent="0.25">
      <c r="A216" s="79">
        <v>197</v>
      </c>
      <c r="B216" s="254"/>
      <c r="C216" s="255"/>
      <c r="D216" s="248"/>
      <c r="E216" s="248"/>
      <c r="F216" s="254"/>
      <c r="G216" s="248"/>
      <c r="H216" s="256"/>
      <c r="I216" s="16" t="b">
        <f t="shared" si="9"/>
        <v>1</v>
      </c>
      <c r="J216" s="16" t="b">
        <f t="shared" si="10"/>
        <v>1</v>
      </c>
      <c r="K216" s="16" t="b">
        <f t="shared" si="11"/>
        <v>1</v>
      </c>
    </row>
    <row r="217" spans="1:11" x14ac:dyDescent="0.25">
      <c r="A217" s="79">
        <v>198</v>
      </c>
      <c r="B217" s="254"/>
      <c r="C217" s="255"/>
      <c r="D217" s="248"/>
      <c r="E217" s="248"/>
      <c r="F217" s="254"/>
      <c r="G217" s="248"/>
      <c r="H217" s="256"/>
      <c r="I217" s="16" t="b">
        <f t="shared" si="9"/>
        <v>1</v>
      </c>
      <c r="J217" s="16" t="b">
        <f t="shared" si="10"/>
        <v>1</v>
      </c>
      <c r="K217" s="16" t="b">
        <f t="shared" si="11"/>
        <v>1</v>
      </c>
    </row>
    <row r="218" spans="1:11" x14ac:dyDescent="0.25">
      <c r="A218" s="79">
        <v>199</v>
      </c>
      <c r="B218" s="254"/>
      <c r="C218" s="255"/>
      <c r="D218" s="248"/>
      <c r="E218" s="248"/>
      <c r="F218" s="254"/>
      <c r="G218" s="248"/>
      <c r="H218" s="256"/>
      <c r="I218" s="16" t="b">
        <f t="shared" si="9"/>
        <v>1</v>
      </c>
      <c r="J218" s="16" t="b">
        <f t="shared" si="10"/>
        <v>1</v>
      </c>
      <c r="K218" s="16" t="b">
        <f t="shared" si="11"/>
        <v>1</v>
      </c>
    </row>
    <row r="219" spans="1:11" x14ac:dyDescent="0.25">
      <c r="A219" s="79">
        <v>200</v>
      </c>
      <c r="B219" s="254"/>
      <c r="C219" s="255"/>
      <c r="D219" s="248"/>
      <c r="E219" s="248"/>
      <c r="F219" s="254"/>
      <c r="G219" s="248"/>
      <c r="H219" s="256"/>
      <c r="I219" s="16" t="b">
        <f t="shared" si="9"/>
        <v>1</v>
      </c>
      <c r="J219" s="16" t="b">
        <f t="shared" si="10"/>
        <v>1</v>
      </c>
      <c r="K219" s="16" t="b">
        <f t="shared" si="11"/>
        <v>1</v>
      </c>
    </row>
    <row r="220" spans="1:11" x14ac:dyDescent="0.25">
      <c r="A220" s="79">
        <v>201</v>
      </c>
      <c r="B220" s="254"/>
      <c r="C220" s="255"/>
      <c r="D220" s="248"/>
      <c r="E220" s="248"/>
      <c r="F220" s="254"/>
      <c r="G220" s="248"/>
      <c r="H220" s="256"/>
      <c r="I220" s="16" t="b">
        <f t="shared" si="9"/>
        <v>1</v>
      </c>
      <c r="J220" s="16" t="b">
        <f t="shared" si="10"/>
        <v>1</v>
      </c>
      <c r="K220" s="16" t="b">
        <f t="shared" si="11"/>
        <v>1</v>
      </c>
    </row>
    <row r="221" spans="1:11" x14ac:dyDescent="0.25">
      <c r="A221" s="79">
        <v>202</v>
      </c>
      <c r="B221" s="254"/>
      <c r="C221" s="255"/>
      <c r="D221" s="248"/>
      <c r="E221" s="248"/>
      <c r="F221" s="254"/>
      <c r="G221" s="248"/>
      <c r="H221" s="256"/>
      <c r="I221" s="16" t="b">
        <f t="shared" si="9"/>
        <v>1</v>
      </c>
      <c r="J221" s="16" t="b">
        <f t="shared" si="10"/>
        <v>1</v>
      </c>
      <c r="K221" s="16" t="b">
        <f t="shared" si="11"/>
        <v>1</v>
      </c>
    </row>
    <row r="222" spans="1:11" x14ac:dyDescent="0.25">
      <c r="A222" s="79">
        <v>203</v>
      </c>
      <c r="B222" s="254"/>
      <c r="C222" s="255"/>
      <c r="D222" s="248"/>
      <c r="E222" s="248"/>
      <c r="F222" s="254"/>
      <c r="G222" s="248"/>
      <c r="H222" s="256"/>
      <c r="I222" s="16" t="b">
        <f t="shared" si="9"/>
        <v>1</v>
      </c>
      <c r="J222" s="16" t="b">
        <f t="shared" si="10"/>
        <v>1</v>
      </c>
      <c r="K222" s="16" t="b">
        <f t="shared" si="11"/>
        <v>1</v>
      </c>
    </row>
    <row r="223" spans="1:11" x14ac:dyDescent="0.25">
      <c r="A223" s="79">
        <v>204</v>
      </c>
      <c r="B223" s="254"/>
      <c r="C223" s="255"/>
      <c r="D223" s="248"/>
      <c r="E223" s="248"/>
      <c r="F223" s="254"/>
      <c r="G223" s="248"/>
      <c r="H223" s="256"/>
      <c r="I223" s="16" t="b">
        <f t="shared" si="9"/>
        <v>1</v>
      </c>
      <c r="J223" s="16" t="b">
        <f t="shared" si="10"/>
        <v>1</v>
      </c>
      <c r="K223" s="16" t="b">
        <f t="shared" si="11"/>
        <v>1</v>
      </c>
    </row>
    <row r="224" spans="1:11" x14ac:dyDescent="0.25">
      <c r="A224" s="79">
        <v>205</v>
      </c>
      <c r="B224" s="254"/>
      <c r="C224" s="255"/>
      <c r="D224" s="248"/>
      <c r="E224" s="248"/>
      <c r="F224" s="254"/>
      <c r="G224" s="248"/>
      <c r="H224" s="256"/>
      <c r="I224" s="16" t="b">
        <f t="shared" si="9"/>
        <v>1</v>
      </c>
      <c r="J224" s="16" t="b">
        <f t="shared" si="10"/>
        <v>1</v>
      </c>
      <c r="K224" s="16" t="b">
        <f t="shared" si="11"/>
        <v>1</v>
      </c>
    </row>
    <row r="225" spans="1:11" x14ac:dyDescent="0.25">
      <c r="A225" s="79">
        <v>206</v>
      </c>
      <c r="B225" s="254"/>
      <c r="C225" s="255"/>
      <c r="D225" s="248"/>
      <c r="E225" s="248"/>
      <c r="F225" s="254"/>
      <c r="G225" s="248"/>
      <c r="H225" s="256"/>
      <c r="I225" s="16" t="b">
        <f t="shared" si="9"/>
        <v>1</v>
      </c>
      <c r="J225" s="16" t="b">
        <f t="shared" si="10"/>
        <v>1</v>
      </c>
      <c r="K225" s="16" t="b">
        <f t="shared" si="11"/>
        <v>1</v>
      </c>
    </row>
    <row r="226" spans="1:11" x14ac:dyDescent="0.25">
      <c r="A226" s="79">
        <v>207</v>
      </c>
      <c r="B226" s="254"/>
      <c r="C226" s="255"/>
      <c r="D226" s="248"/>
      <c r="E226" s="248"/>
      <c r="F226" s="254"/>
      <c r="G226" s="248"/>
      <c r="H226" s="256"/>
      <c r="I226" s="16" t="b">
        <f t="shared" si="9"/>
        <v>1</v>
      </c>
      <c r="J226" s="16" t="b">
        <f t="shared" si="10"/>
        <v>1</v>
      </c>
      <c r="K226" s="16" t="b">
        <f t="shared" si="11"/>
        <v>1</v>
      </c>
    </row>
    <row r="227" spans="1:11" x14ac:dyDescent="0.25">
      <c r="A227" s="79">
        <v>208</v>
      </c>
      <c r="B227" s="254"/>
      <c r="C227" s="255"/>
      <c r="D227" s="248"/>
      <c r="E227" s="248"/>
      <c r="F227" s="254"/>
      <c r="G227" s="248"/>
      <c r="H227" s="256"/>
      <c r="I227" s="16" t="b">
        <f t="shared" si="9"/>
        <v>1</v>
      </c>
      <c r="J227" s="16" t="b">
        <f t="shared" si="10"/>
        <v>1</v>
      </c>
      <c r="K227" s="16" t="b">
        <f t="shared" si="11"/>
        <v>1</v>
      </c>
    </row>
    <row r="228" spans="1:11" x14ac:dyDescent="0.25">
      <c r="A228" s="79">
        <v>209</v>
      </c>
      <c r="B228" s="254"/>
      <c r="C228" s="255"/>
      <c r="D228" s="248"/>
      <c r="E228" s="248"/>
      <c r="F228" s="254"/>
      <c r="G228" s="248"/>
      <c r="H228" s="256"/>
      <c r="I228" s="16" t="b">
        <f t="shared" si="9"/>
        <v>1</v>
      </c>
      <c r="J228" s="16" t="b">
        <f t="shared" si="10"/>
        <v>1</v>
      </c>
      <c r="K228" s="16" t="b">
        <f t="shared" si="11"/>
        <v>1</v>
      </c>
    </row>
    <row r="229" spans="1:11" x14ac:dyDescent="0.25">
      <c r="A229" s="79">
        <v>210</v>
      </c>
      <c r="B229" s="254"/>
      <c r="C229" s="255"/>
      <c r="D229" s="248"/>
      <c r="E229" s="248"/>
      <c r="F229" s="254"/>
      <c r="G229" s="248"/>
      <c r="H229" s="256"/>
      <c r="I229" s="16" t="b">
        <f t="shared" si="9"/>
        <v>1</v>
      </c>
      <c r="J229" s="16" t="b">
        <f t="shared" si="10"/>
        <v>1</v>
      </c>
      <c r="K229" s="16" t="b">
        <f t="shared" si="11"/>
        <v>1</v>
      </c>
    </row>
    <row r="230" spans="1:11" x14ac:dyDescent="0.25">
      <c r="A230" s="79">
        <v>211</v>
      </c>
      <c r="B230" s="254"/>
      <c r="C230" s="255"/>
      <c r="D230" s="248"/>
      <c r="E230" s="248"/>
      <c r="F230" s="254"/>
      <c r="G230" s="248"/>
      <c r="H230" s="256"/>
      <c r="I230" s="16" t="b">
        <f t="shared" si="9"/>
        <v>1</v>
      </c>
      <c r="J230" s="16" t="b">
        <f t="shared" si="10"/>
        <v>1</v>
      </c>
      <c r="K230" s="16" t="b">
        <f t="shared" si="11"/>
        <v>1</v>
      </c>
    </row>
    <row r="231" spans="1:11" x14ac:dyDescent="0.25">
      <c r="A231" s="79">
        <v>212</v>
      </c>
      <c r="B231" s="254"/>
      <c r="C231" s="255"/>
      <c r="D231" s="248"/>
      <c r="E231" s="248"/>
      <c r="F231" s="254"/>
      <c r="G231" s="248"/>
      <c r="H231" s="256"/>
      <c r="I231" s="16" t="b">
        <f t="shared" si="9"/>
        <v>1</v>
      </c>
      <c r="J231" s="16" t="b">
        <f t="shared" si="10"/>
        <v>1</v>
      </c>
      <c r="K231" s="16" t="b">
        <f t="shared" si="11"/>
        <v>1</v>
      </c>
    </row>
    <row r="232" spans="1:11" x14ac:dyDescent="0.25">
      <c r="A232" s="79">
        <v>213</v>
      </c>
      <c r="B232" s="254"/>
      <c r="C232" s="255"/>
      <c r="D232" s="248"/>
      <c r="E232" s="248"/>
      <c r="F232" s="254"/>
      <c r="G232" s="248"/>
      <c r="H232" s="256"/>
      <c r="I232" s="16" t="b">
        <f t="shared" si="9"/>
        <v>1</v>
      </c>
      <c r="J232" s="16" t="b">
        <f t="shared" si="10"/>
        <v>1</v>
      </c>
      <c r="K232" s="16" t="b">
        <f t="shared" si="11"/>
        <v>1</v>
      </c>
    </row>
    <row r="233" spans="1:11" x14ac:dyDescent="0.25">
      <c r="A233" s="79">
        <v>214</v>
      </c>
      <c r="B233" s="254"/>
      <c r="C233" s="255"/>
      <c r="D233" s="248"/>
      <c r="E233" s="248"/>
      <c r="F233" s="254"/>
      <c r="G233" s="248"/>
      <c r="H233" s="256"/>
      <c r="I233" s="16" t="b">
        <f t="shared" si="9"/>
        <v>1</v>
      </c>
      <c r="J233" s="16" t="b">
        <f t="shared" si="10"/>
        <v>1</v>
      </c>
      <c r="K233" s="16" t="b">
        <f t="shared" si="11"/>
        <v>1</v>
      </c>
    </row>
    <row r="234" spans="1:11" x14ac:dyDescent="0.25">
      <c r="A234" s="79">
        <v>215</v>
      </c>
      <c r="B234" s="254"/>
      <c r="C234" s="255"/>
      <c r="D234" s="248"/>
      <c r="E234" s="248"/>
      <c r="F234" s="254"/>
      <c r="G234" s="248"/>
      <c r="H234" s="256"/>
      <c r="I234" s="16" t="b">
        <f t="shared" si="9"/>
        <v>1</v>
      </c>
      <c r="J234" s="16" t="b">
        <f t="shared" si="10"/>
        <v>1</v>
      </c>
      <c r="K234" s="16" t="b">
        <f t="shared" si="11"/>
        <v>1</v>
      </c>
    </row>
    <row r="235" spans="1:11" x14ac:dyDescent="0.25">
      <c r="A235" s="79">
        <v>216</v>
      </c>
      <c r="B235" s="254"/>
      <c r="C235" s="255"/>
      <c r="D235" s="248"/>
      <c r="E235" s="248"/>
      <c r="F235" s="254"/>
      <c r="G235" s="248"/>
      <c r="H235" s="256"/>
      <c r="I235" s="16" t="b">
        <f t="shared" si="9"/>
        <v>1</v>
      </c>
      <c r="J235" s="16" t="b">
        <f t="shared" si="10"/>
        <v>1</v>
      </c>
      <c r="K235" s="16" t="b">
        <f t="shared" si="11"/>
        <v>1</v>
      </c>
    </row>
    <row r="236" spans="1:11" x14ac:dyDescent="0.25">
      <c r="A236" s="79">
        <v>217</v>
      </c>
      <c r="B236" s="254"/>
      <c r="C236" s="255"/>
      <c r="D236" s="248"/>
      <c r="E236" s="248"/>
      <c r="F236" s="254"/>
      <c r="G236" s="248"/>
      <c r="H236" s="256"/>
      <c r="I236" s="16" t="b">
        <f t="shared" si="9"/>
        <v>1</v>
      </c>
      <c r="J236" s="16" t="b">
        <f t="shared" si="10"/>
        <v>1</v>
      </c>
      <c r="K236" s="16" t="b">
        <f t="shared" si="11"/>
        <v>1</v>
      </c>
    </row>
    <row r="237" spans="1:11" x14ac:dyDescent="0.25">
      <c r="A237" s="79">
        <v>218</v>
      </c>
      <c r="B237" s="254"/>
      <c r="C237" s="255"/>
      <c r="D237" s="248"/>
      <c r="E237" s="248"/>
      <c r="F237" s="254"/>
      <c r="G237" s="248"/>
      <c r="H237" s="256"/>
      <c r="I237" s="16" t="b">
        <f t="shared" si="9"/>
        <v>1</v>
      </c>
      <c r="J237" s="16" t="b">
        <f t="shared" si="10"/>
        <v>1</v>
      </c>
      <c r="K237" s="16" t="b">
        <f t="shared" si="11"/>
        <v>1</v>
      </c>
    </row>
    <row r="238" spans="1:11" x14ac:dyDescent="0.25">
      <c r="A238" s="79">
        <v>219</v>
      </c>
      <c r="B238" s="254"/>
      <c r="C238" s="255"/>
      <c r="D238" s="248"/>
      <c r="E238" s="248"/>
      <c r="F238" s="254"/>
      <c r="G238" s="248"/>
      <c r="H238" s="256"/>
      <c r="I238" s="16" t="b">
        <f t="shared" si="9"/>
        <v>1</v>
      </c>
      <c r="J238" s="16" t="b">
        <f t="shared" si="10"/>
        <v>1</v>
      </c>
      <c r="K238" s="16" t="b">
        <f t="shared" si="11"/>
        <v>1</v>
      </c>
    </row>
    <row r="239" spans="1:11" x14ac:dyDescent="0.25">
      <c r="A239" s="79">
        <v>220</v>
      </c>
      <c r="B239" s="254"/>
      <c r="C239" s="255"/>
      <c r="D239" s="248"/>
      <c r="E239" s="248"/>
      <c r="F239" s="254"/>
      <c r="G239" s="248"/>
      <c r="H239" s="256"/>
      <c r="I239" s="16" t="b">
        <f t="shared" si="9"/>
        <v>1</v>
      </c>
      <c r="J239" s="16" t="b">
        <f t="shared" si="10"/>
        <v>1</v>
      </c>
      <c r="K239" s="16" t="b">
        <f t="shared" si="11"/>
        <v>1</v>
      </c>
    </row>
    <row r="240" spans="1:11" x14ac:dyDescent="0.25">
      <c r="A240" s="79">
        <v>221</v>
      </c>
      <c r="B240" s="254"/>
      <c r="C240" s="255"/>
      <c r="D240" s="248"/>
      <c r="E240" s="248"/>
      <c r="F240" s="254"/>
      <c r="G240" s="248"/>
      <c r="H240" s="256"/>
      <c r="I240" s="16" t="b">
        <f t="shared" si="9"/>
        <v>1</v>
      </c>
      <c r="J240" s="16" t="b">
        <f t="shared" si="10"/>
        <v>1</v>
      </c>
      <c r="K240" s="16" t="b">
        <f t="shared" si="11"/>
        <v>1</v>
      </c>
    </row>
    <row r="241" spans="1:11" x14ac:dyDescent="0.25">
      <c r="A241" s="79">
        <v>222</v>
      </c>
      <c r="B241" s="254"/>
      <c r="C241" s="255"/>
      <c r="D241" s="248"/>
      <c r="E241" s="248"/>
      <c r="F241" s="254"/>
      <c r="G241" s="248"/>
      <c r="H241" s="256"/>
      <c r="I241" s="16" t="b">
        <f t="shared" si="9"/>
        <v>1</v>
      </c>
      <c r="J241" s="16" t="b">
        <f t="shared" si="10"/>
        <v>1</v>
      </c>
      <c r="K241" s="16" t="b">
        <f t="shared" si="11"/>
        <v>1</v>
      </c>
    </row>
    <row r="242" spans="1:11" x14ac:dyDescent="0.25">
      <c r="A242" s="79">
        <v>223</v>
      </c>
      <c r="B242" s="254"/>
      <c r="C242" s="255"/>
      <c r="D242" s="248"/>
      <c r="E242" s="248"/>
      <c r="F242" s="254"/>
      <c r="G242" s="248"/>
      <c r="H242" s="256"/>
      <c r="I242" s="16" t="b">
        <f t="shared" si="9"/>
        <v>1</v>
      </c>
      <c r="J242" s="16" t="b">
        <f t="shared" si="10"/>
        <v>1</v>
      </c>
      <c r="K242" s="16" t="b">
        <f t="shared" si="11"/>
        <v>1</v>
      </c>
    </row>
    <row r="243" spans="1:11" x14ac:dyDescent="0.25">
      <c r="A243" s="79">
        <v>224</v>
      </c>
      <c r="B243" s="254"/>
      <c r="C243" s="255"/>
      <c r="D243" s="248"/>
      <c r="E243" s="248"/>
      <c r="F243" s="254"/>
      <c r="G243" s="248"/>
      <c r="H243" s="256"/>
      <c r="I243" s="16" t="b">
        <f t="shared" si="9"/>
        <v>1</v>
      </c>
      <c r="J243" s="16" t="b">
        <f t="shared" si="10"/>
        <v>1</v>
      </c>
      <c r="K243" s="16" t="b">
        <f t="shared" si="11"/>
        <v>1</v>
      </c>
    </row>
    <row r="244" spans="1:11" x14ac:dyDescent="0.25">
      <c r="A244" s="79">
        <v>225</v>
      </c>
      <c r="B244" s="254"/>
      <c r="C244" s="255"/>
      <c r="D244" s="248"/>
      <c r="E244" s="248"/>
      <c r="F244" s="254"/>
      <c r="G244" s="248"/>
      <c r="H244" s="256"/>
      <c r="I244" s="16" t="b">
        <f t="shared" si="9"/>
        <v>1</v>
      </c>
      <c r="J244" s="16" t="b">
        <f t="shared" si="10"/>
        <v>1</v>
      </c>
      <c r="K244" s="16" t="b">
        <f t="shared" si="11"/>
        <v>1</v>
      </c>
    </row>
    <row r="245" spans="1:11" x14ac:dyDescent="0.25">
      <c r="A245" s="79">
        <v>226</v>
      </c>
      <c r="B245" s="254"/>
      <c r="C245" s="255"/>
      <c r="D245" s="248"/>
      <c r="E245" s="248"/>
      <c r="F245" s="254"/>
      <c r="G245" s="248"/>
      <c r="H245" s="256"/>
      <c r="I245" s="16" t="b">
        <f t="shared" si="9"/>
        <v>1</v>
      </c>
      <c r="J245" s="16" t="b">
        <f t="shared" si="10"/>
        <v>1</v>
      </c>
      <c r="K245" s="16" t="b">
        <f t="shared" si="11"/>
        <v>1</v>
      </c>
    </row>
    <row r="246" spans="1:11" x14ac:dyDescent="0.25">
      <c r="A246" s="79">
        <v>227</v>
      </c>
      <c r="B246" s="254"/>
      <c r="C246" s="255"/>
      <c r="D246" s="248"/>
      <c r="E246" s="248"/>
      <c r="F246" s="254"/>
      <c r="G246" s="248"/>
      <c r="H246" s="256"/>
      <c r="I246" s="16" t="b">
        <f t="shared" si="9"/>
        <v>1</v>
      </c>
      <c r="J246" s="16" t="b">
        <f t="shared" si="10"/>
        <v>1</v>
      </c>
      <c r="K246" s="16" t="b">
        <f t="shared" si="11"/>
        <v>1</v>
      </c>
    </row>
    <row r="247" spans="1:11" x14ac:dyDescent="0.25">
      <c r="A247" s="79">
        <v>228</v>
      </c>
      <c r="B247" s="254"/>
      <c r="C247" s="255"/>
      <c r="D247" s="248"/>
      <c r="E247" s="248"/>
      <c r="F247" s="254"/>
      <c r="G247" s="248"/>
      <c r="H247" s="256"/>
      <c r="I247" s="16" t="b">
        <f t="shared" si="9"/>
        <v>1</v>
      </c>
      <c r="J247" s="16" t="b">
        <f t="shared" si="10"/>
        <v>1</v>
      </c>
      <c r="K247" s="16" t="b">
        <f t="shared" si="11"/>
        <v>1</v>
      </c>
    </row>
    <row r="248" spans="1:11" x14ac:dyDescent="0.25">
      <c r="A248" s="79">
        <v>229</v>
      </c>
      <c r="B248" s="254"/>
      <c r="C248" s="255"/>
      <c r="D248" s="248"/>
      <c r="E248" s="248"/>
      <c r="F248" s="254"/>
      <c r="G248" s="248"/>
      <c r="H248" s="256"/>
      <c r="I248" s="16" t="b">
        <f t="shared" si="9"/>
        <v>1</v>
      </c>
      <c r="J248" s="16" t="b">
        <f t="shared" si="10"/>
        <v>1</v>
      </c>
      <c r="K248" s="16" t="b">
        <f t="shared" si="11"/>
        <v>1</v>
      </c>
    </row>
    <row r="249" spans="1:11" x14ac:dyDescent="0.25">
      <c r="A249" s="79">
        <v>230</v>
      </c>
      <c r="B249" s="254"/>
      <c r="C249" s="255"/>
      <c r="D249" s="248"/>
      <c r="E249" s="248"/>
      <c r="F249" s="254"/>
      <c r="G249" s="248"/>
      <c r="H249" s="256"/>
      <c r="I249" s="16" t="b">
        <f t="shared" si="9"/>
        <v>1</v>
      </c>
      <c r="J249" s="16" t="b">
        <f t="shared" si="10"/>
        <v>1</v>
      </c>
      <c r="K249" s="16" t="b">
        <f t="shared" si="11"/>
        <v>1</v>
      </c>
    </row>
    <row r="250" spans="1:11" x14ac:dyDescent="0.25">
      <c r="A250" s="79">
        <v>231</v>
      </c>
      <c r="B250" s="254"/>
      <c r="C250" s="255"/>
      <c r="D250" s="248"/>
      <c r="E250" s="248"/>
      <c r="F250" s="254"/>
      <c r="G250" s="248"/>
      <c r="H250" s="256"/>
      <c r="I250" s="16" t="b">
        <f t="shared" si="9"/>
        <v>1</v>
      </c>
      <c r="J250" s="16" t="b">
        <f t="shared" si="10"/>
        <v>1</v>
      </c>
      <c r="K250" s="16" t="b">
        <f t="shared" si="11"/>
        <v>1</v>
      </c>
    </row>
    <row r="251" spans="1:11" x14ac:dyDescent="0.25">
      <c r="A251" s="79">
        <v>232</v>
      </c>
      <c r="B251" s="254"/>
      <c r="C251" s="255"/>
      <c r="D251" s="248"/>
      <c r="E251" s="248"/>
      <c r="F251" s="254"/>
      <c r="G251" s="248"/>
      <c r="H251" s="256"/>
      <c r="I251" s="16" t="b">
        <f t="shared" si="9"/>
        <v>1</v>
      </c>
      <c r="J251" s="16" t="b">
        <f t="shared" si="10"/>
        <v>1</v>
      </c>
      <c r="K251" s="16" t="b">
        <f t="shared" si="11"/>
        <v>1</v>
      </c>
    </row>
    <row r="252" spans="1:11" x14ac:dyDescent="0.25">
      <c r="A252" s="79">
        <v>233</v>
      </c>
      <c r="B252" s="254"/>
      <c r="C252" s="255"/>
      <c r="D252" s="248"/>
      <c r="E252" s="248"/>
      <c r="F252" s="254"/>
      <c r="G252" s="248"/>
      <c r="H252" s="256"/>
      <c r="I252" s="16" t="b">
        <f t="shared" si="9"/>
        <v>1</v>
      </c>
      <c r="J252" s="16" t="b">
        <f t="shared" si="10"/>
        <v>1</v>
      </c>
      <c r="K252" s="16" t="b">
        <f t="shared" si="11"/>
        <v>1</v>
      </c>
    </row>
    <row r="253" spans="1:11" x14ac:dyDescent="0.25">
      <c r="A253" s="79">
        <v>234</v>
      </c>
      <c r="B253" s="254"/>
      <c r="C253" s="255"/>
      <c r="D253" s="248"/>
      <c r="E253" s="248"/>
      <c r="F253" s="254"/>
      <c r="G253" s="248"/>
      <c r="H253" s="256"/>
      <c r="I253" s="16" t="b">
        <f t="shared" si="9"/>
        <v>1</v>
      </c>
      <c r="J253" s="16" t="b">
        <f t="shared" si="10"/>
        <v>1</v>
      </c>
      <c r="K253" s="16" t="b">
        <f t="shared" si="11"/>
        <v>1</v>
      </c>
    </row>
    <row r="254" spans="1:11" x14ac:dyDescent="0.25">
      <c r="A254" s="79">
        <v>235</v>
      </c>
      <c r="B254" s="254"/>
      <c r="C254" s="255"/>
      <c r="D254" s="248"/>
      <c r="E254" s="248"/>
      <c r="F254" s="254"/>
      <c r="G254" s="248"/>
      <c r="H254" s="256"/>
      <c r="I254" s="16" t="b">
        <f t="shared" si="9"/>
        <v>1</v>
      </c>
      <c r="J254" s="16" t="b">
        <f t="shared" si="10"/>
        <v>1</v>
      </c>
      <c r="K254" s="16" t="b">
        <f t="shared" si="11"/>
        <v>1</v>
      </c>
    </row>
    <row r="255" spans="1:11" x14ac:dyDescent="0.25">
      <c r="A255" s="79">
        <v>236</v>
      </c>
      <c r="B255" s="254"/>
      <c r="C255" s="255"/>
      <c r="D255" s="248"/>
      <c r="E255" s="248"/>
      <c r="F255" s="254"/>
      <c r="G255" s="248"/>
      <c r="H255" s="256"/>
      <c r="I255" s="16" t="b">
        <f t="shared" si="9"/>
        <v>1</v>
      </c>
      <c r="J255" s="16" t="b">
        <f t="shared" si="10"/>
        <v>1</v>
      </c>
      <c r="K255" s="16" t="b">
        <f t="shared" si="11"/>
        <v>1</v>
      </c>
    </row>
    <row r="256" spans="1:11" x14ac:dyDescent="0.25">
      <c r="A256" s="79">
        <v>237</v>
      </c>
      <c r="B256" s="254"/>
      <c r="C256" s="255"/>
      <c r="D256" s="248"/>
      <c r="E256" s="248"/>
      <c r="F256" s="254"/>
      <c r="G256" s="248"/>
      <c r="H256" s="256"/>
      <c r="I256" s="16" t="b">
        <f t="shared" si="9"/>
        <v>1</v>
      </c>
      <c r="J256" s="16" t="b">
        <f t="shared" si="10"/>
        <v>1</v>
      </c>
      <c r="K256" s="16" t="b">
        <f t="shared" si="11"/>
        <v>1</v>
      </c>
    </row>
    <row r="257" spans="1:11" x14ac:dyDescent="0.25">
      <c r="A257" s="79">
        <v>238</v>
      </c>
      <c r="B257" s="254"/>
      <c r="C257" s="255"/>
      <c r="D257" s="248"/>
      <c r="E257" s="248"/>
      <c r="F257" s="254"/>
      <c r="G257" s="248"/>
      <c r="H257" s="256"/>
      <c r="I257" s="16" t="b">
        <f t="shared" si="9"/>
        <v>1</v>
      </c>
      <c r="J257" s="16" t="b">
        <f t="shared" si="10"/>
        <v>1</v>
      </c>
      <c r="K257" s="16" t="b">
        <f t="shared" si="11"/>
        <v>1</v>
      </c>
    </row>
    <row r="258" spans="1:11" x14ac:dyDescent="0.25">
      <c r="A258" s="79">
        <v>239</v>
      </c>
      <c r="B258" s="254"/>
      <c r="C258" s="255"/>
      <c r="D258" s="248"/>
      <c r="E258" s="248"/>
      <c r="F258" s="254"/>
      <c r="G258" s="248"/>
      <c r="H258" s="256"/>
      <c r="I258" s="16" t="b">
        <f t="shared" si="9"/>
        <v>1</v>
      </c>
      <c r="J258" s="16" t="b">
        <f t="shared" si="10"/>
        <v>1</v>
      </c>
      <c r="K258" s="16" t="b">
        <f t="shared" si="11"/>
        <v>1</v>
      </c>
    </row>
    <row r="259" spans="1:11" x14ac:dyDescent="0.25">
      <c r="A259" s="79">
        <v>240</v>
      </c>
      <c r="B259" s="254"/>
      <c r="C259" s="255"/>
      <c r="D259" s="248"/>
      <c r="E259" s="248"/>
      <c r="F259" s="254"/>
      <c r="G259" s="248"/>
      <c r="H259" s="256"/>
      <c r="I259" s="16" t="b">
        <f t="shared" si="9"/>
        <v>1</v>
      </c>
      <c r="J259" s="16" t="b">
        <f t="shared" si="10"/>
        <v>1</v>
      </c>
      <c r="K259" s="16" t="b">
        <f t="shared" si="11"/>
        <v>1</v>
      </c>
    </row>
    <row r="260" spans="1:11" x14ac:dyDescent="0.25">
      <c r="A260" s="79">
        <v>241</v>
      </c>
      <c r="B260" s="254"/>
      <c r="C260" s="255"/>
      <c r="D260" s="248"/>
      <c r="E260" s="248"/>
      <c r="F260" s="254"/>
      <c r="G260" s="248"/>
      <c r="H260" s="256"/>
      <c r="I260" s="16" t="b">
        <f t="shared" si="9"/>
        <v>1</v>
      </c>
      <c r="J260" s="16" t="b">
        <f t="shared" si="10"/>
        <v>1</v>
      </c>
      <c r="K260" s="16" t="b">
        <f t="shared" si="11"/>
        <v>1</v>
      </c>
    </row>
    <row r="261" spans="1:11" x14ac:dyDescent="0.25">
      <c r="A261" s="79">
        <v>242</v>
      </c>
      <c r="B261" s="254"/>
      <c r="C261" s="255"/>
      <c r="D261" s="248"/>
      <c r="E261" s="248"/>
      <c r="F261" s="254"/>
      <c r="G261" s="248"/>
      <c r="H261" s="256"/>
      <c r="I261" s="16" t="b">
        <f t="shared" si="9"/>
        <v>1</v>
      </c>
      <c r="J261" s="16" t="b">
        <f t="shared" si="10"/>
        <v>1</v>
      </c>
      <c r="K261" s="16" t="b">
        <f t="shared" si="11"/>
        <v>1</v>
      </c>
    </row>
    <row r="262" spans="1:11" x14ac:dyDescent="0.25">
      <c r="A262" s="79">
        <v>243</v>
      </c>
      <c r="B262" s="254"/>
      <c r="C262" s="255"/>
      <c r="D262" s="248"/>
      <c r="E262" s="248"/>
      <c r="F262" s="254"/>
      <c r="G262" s="248"/>
      <c r="H262" s="256"/>
      <c r="I262" s="16" t="b">
        <f t="shared" si="9"/>
        <v>1</v>
      </c>
      <c r="J262" s="16" t="b">
        <f t="shared" si="10"/>
        <v>1</v>
      </c>
      <c r="K262" s="16" t="b">
        <f t="shared" si="11"/>
        <v>1</v>
      </c>
    </row>
    <row r="263" spans="1:11" x14ac:dyDescent="0.25">
      <c r="A263" s="79">
        <v>244</v>
      </c>
      <c r="B263" s="254"/>
      <c r="C263" s="255"/>
      <c r="D263" s="248"/>
      <c r="E263" s="248"/>
      <c r="F263" s="254"/>
      <c r="G263" s="248"/>
      <c r="H263" s="256"/>
      <c r="I263" s="16" t="b">
        <f t="shared" si="9"/>
        <v>1</v>
      </c>
      <c r="J263" s="16" t="b">
        <f t="shared" si="10"/>
        <v>1</v>
      </c>
      <c r="K263" s="16" t="b">
        <f t="shared" si="11"/>
        <v>1</v>
      </c>
    </row>
    <row r="264" spans="1:11" x14ac:dyDescent="0.25">
      <c r="A264" s="79">
        <v>245</v>
      </c>
      <c r="B264" s="254"/>
      <c r="C264" s="255"/>
      <c r="D264" s="248"/>
      <c r="E264" s="248"/>
      <c r="F264" s="254"/>
      <c r="G264" s="248"/>
      <c r="H264" s="256"/>
      <c r="I264" s="16" t="b">
        <f t="shared" si="9"/>
        <v>1</v>
      </c>
      <c r="J264" s="16" t="b">
        <f t="shared" si="10"/>
        <v>1</v>
      </c>
      <c r="K264" s="16" t="b">
        <f t="shared" si="11"/>
        <v>1</v>
      </c>
    </row>
    <row r="265" spans="1:11" x14ac:dyDescent="0.25">
      <c r="A265" s="79">
        <v>246</v>
      </c>
      <c r="B265" s="254"/>
      <c r="C265" s="255"/>
      <c r="D265" s="248"/>
      <c r="E265" s="248"/>
      <c r="F265" s="254"/>
      <c r="G265" s="248"/>
      <c r="H265" s="256"/>
      <c r="I265" s="16" t="b">
        <f t="shared" si="9"/>
        <v>1</v>
      </c>
      <c r="J265" s="16" t="b">
        <f t="shared" si="10"/>
        <v>1</v>
      </c>
      <c r="K265" s="16" t="b">
        <f t="shared" si="11"/>
        <v>1</v>
      </c>
    </row>
    <row r="266" spans="1:11" x14ac:dyDescent="0.25">
      <c r="A266" s="79">
        <v>247</v>
      </c>
      <c r="B266" s="254"/>
      <c r="C266" s="255"/>
      <c r="D266" s="248"/>
      <c r="E266" s="248"/>
      <c r="F266" s="254"/>
      <c r="G266" s="248"/>
      <c r="H266" s="256"/>
      <c r="I266" s="16" t="b">
        <f t="shared" si="9"/>
        <v>1</v>
      </c>
      <c r="J266" s="16" t="b">
        <f t="shared" si="10"/>
        <v>1</v>
      </c>
      <c r="K266" s="16" t="b">
        <f t="shared" si="11"/>
        <v>1</v>
      </c>
    </row>
    <row r="267" spans="1:11" x14ac:dyDescent="0.25">
      <c r="A267" s="79">
        <v>248</v>
      </c>
      <c r="B267" s="254"/>
      <c r="C267" s="255"/>
      <c r="D267" s="248"/>
      <c r="E267" s="248"/>
      <c r="F267" s="254"/>
      <c r="G267" s="248"/>
      <c r="H267" s="256"/>
      <c r="I267" s="16" t="b">
        <f t="shared" si="9"/>
        <v>1</v>
      </c>
      <c r="J267" s="16" t="b">
        <f t="shared" si="10"/>
        <v>1</v>
      </c>
      <c r="K267" s="16" t="b">
        <f t="shared" si="11"/>
        <v>1</v>
      </c>
    </row>
    <row r="268" spans="1:11" x14ac:dyDescent="0.25">
      <c r="A268" s="79">
        <v>249</v>
      </c>
      <c r="B268" s="254"/>
      <c r="C268" s="255"/>
      <c r="D268" s="248"/>
      <c r="E268" s="248"/>
      <c r="F268" s="254"/>
      <c r="G268" s="248"/>
      <c r="H268" s="256"/>
      <c r="I268" s="16" t="b">
        <f t="shared" si="9"/>
        <v>1</v>
      </c>
      <c r="J268" s="16" t="b">
        <f t="shared" si="10"/>
        <v>1</v>
      </c>
      <c r="K268" s="16" t="b">
        <f t="shared" si="11"/>
        <v>1</v>
      </c>
    </row>
    <row r="269" spans="1:11" x14ac:dyDescent="0.25">
      <c r="A269" s="79">
        <v>250</v>
      </c>
      <c r="B269" s="254"/>
      <c r="C269" s="255"/>
      <c r="D269" s="248"/>
      <c r="E269" s="248"/>
      <c r="F269" s="254"/>
      <c r="G269" s="248"/>
      <c r="H269" s="256"/>
      <c r="I269" s="16" t="b">
        <f t="shared" si="9"/>
        <v>1</v>
      </c>
      <c r="J269" s="16" t="b">
        <f t="shared" si="10"/>
        <v>1</v>
      </c>
      <c r="K269" s="16" t="b">
        <f t="shared" si="11"/>
        <v>1</v>
      </c>
    </row>
    <row r="270" spans="1:11" x14ac:dyDescent="0.25">
      <c r="A270" s="79">
        <v>251</v>
      </c>
      <c r="B270" s="254"/>
      <c r="C270" s="255"/>
      <c r="D270" s="248"/>
      <c r="E270" s="248"/>
      <c r="F270" s="254"/>
      <c r="G270" s="248"/>
      <c r="H270" s="256"/>
      <c r="I270" s="16" t="b">
        <f t="shared" si="9"/>
        <v>1</v>
      </c>
      <c r="J270" s="16" t="b">
        <f t="shared" si="10"/>
        <v>1</v>
      </c>
      <c r="K270" s="16" t="b">
        <f t="shared" si="11"/>
        <v>1</v>
      </c>
    </row>
    <row r="271" spans="1:11" x14ac:dyDescent="0.25">
      <c r="A271" s="79">
        <v>252</v>
      </c>
      <c r="B271" s="254"/>
      <c r="C271" s="255"/>
      <c r="D271" s="248"/>
      <c r="E271" s="248"/>
      <c r="F271" s="254"/>
      <c r="G271" s="248"/>
      <c r="H271" s="256"/>
      <c r="I271" s="16" t="b">
        <f t="shared" si="9"/>
        <v>1</v>
      </c>
      <c r="J271" s="16" t="b">
        <f t="shared" si="10"/>
        <v>1</v>
      </c>
      <c r="K271" s="16" t="b">
        <f t="shared" si="11"/>
        <v>1</v>
      </c>
    </row>
    <row r="272" spans="1:11" x14ac:dyDescent="0.25">
      <c r="A272" s="79">
        <v>253</v>
      </c>
      <c r="B272" s="254"/>
      <c r="C272" s="255"/>
      <c r="D272" s="248"/>
      <c r="E272" s="248"/>
      <c r="F272" s="254"/>
      <c r="G272" s="248"/>
      <c r="H272" s="256"/>
      <c r="I272" s="16" t="b">
        <f t="shared" si="9"/>
        <v>1</v>
      </c>
      <c r="J272" s="16" t="b">
        <f t="shared" si="10"/>
        <v>1</v>
      </c>
      <c r="K272" s="16" t="b">
        <f t="shared" si="11"/>
        <v>1</v>
      </c>
    </row>
    <row r="273" spans="1:11" x14ac:dyDescent="0.25">
      <c r="A273" s="79">
        <v>254</v>
      </c>
      <c r="B273" s="254"/>
      <c r="C273" s="255"/>
      <c r="D273" s="248"/>
      <c r="E273" s="248"/>
      <c r="F273" s="254"/>
      <c r="G273" s="248"/>
      <c r="H273" s="256"/>
      <c r="I273" s="16" t="b">
        <f t="shared" si="9"/>
        <v>1</v>
      </c>
      <c r="J273" s="16" t="b">
        <f t="shared" si="10"/>
        <v>1</v>
      </c>
      <c r="K273" s="16" t="b">
        <f t="shared" si="11"/>
        <v>1</v>
      </c>
    </row>
    <row r="274" spans="1:11" x14ac:dyDescent="0.25">
      <c r="A274" s="79">
        <v>255</v>
      </c>
      <c r="B274" s="254"/>
      <c r="C274" s="255"/>
      <c r="D274" s="248"/>
      <c r="E274" s="248"/>
      <c r="F274" s="254"/>
      <c r="G274" s="248"/>
      <c r="H274" s="256"/>
      <c r="I274" s="16" t="b">
        <f t="shared" si="9"/>
        <v>1</v>
      </c>
      <c r="J274" s="16" t="b">
        <f t="shared" si="10"/>
        <v>1</v>
      </c>
      <c r="K274" s="16" t="b">
        <f t="shared" si="11"/>
        <v>1</v>
      </c>
    </row>
    <row r="275" spans="1:11" x14ac:dyDescent="0.25">
      <c r="A275" s="79">
        <v>256</v>
      </c>
      <c r="B275" s="254"/>
      <c r="C275" s="255"/>
      <c r="D275" s="248"/>
      <c r="E275" s="248"/>
      <c r="F275" s="254"/>
      <c r="G275" s="248"/>
      <c r="H275" s="256"/>
      <c r="I275" s="16" t="b">
        <f t="shared" si="9"/>
        <v>1</v>
      </c>
      <c r="J275" s="16" t="b">
        <f t="shared" si="10"/>
        <v>1</v>
      </c>
      <c r="K275" s="16" t="b">
        <f t="shared" si="11"/>
        <v>1</v>
      </c>
    </row>
    <row r="276" spans="1:11" x14ac:dyDescent="0.25">
      <c r="A276" s="79">
        <v>257</v>
      </c>
      <c r="B276" s="254"/>
      <c r="C276" s="255"/>
      <c r="D276" s="248"/>
      <c r="E276" s="248"/>
      <c r="F276" s="254"/>
      <c r="G276" s="248"/>
      <c r="H276" s="256"/>
      <c r="I276" s="16" t="b">
        <f t="shared" si="9"/>
        <v>1</v>
      </c>
      <c r="J276" s="16" t="b">
        <f t="shared" si="10"/>
        <v>1</v>
      </c>
      <c r="K276" s="16" t="b">
        <f t="shared" si="11"/>
        <v>1</v>
      </c>
    </row>
    <row r="277" spans="1:11" x14ac:dyDescent="0.25">
      <c r="A277" s="79">
        <v>258</v>
      </c>
      <c r="B277" s="254"/>
      <c r="C277" s="255"/>
      <c r="D277" s="248"/>
      <c r="E277" s="248"/>
      <c r="F277" s="254"/>
      <c r="G277" s="248"/>
      <c r="H277" s="256"/>
      <c r="I277" s="16" t="b">
        <f t="shared" si="9"/>
        <v>1</v>
      </c>
      <c r="J277" s="16" t="b">
        <f t="shared" si="10"/>
        <v>1</v>
      </c>
      <c r="K277" s="16" t="b">
        <f t="shared" si="11"/>
        <v>1</v>
      </c>
    </row>
    <row r="278" spans="1:11" x14ac:dyDescent="0.25">
      <c r="A278" s="79">
        <v>259</v>
      </c>
      <c r="B278" s="254"/>
      <c r="C278" s="255"/>
      <c r="D278" s="248"/>
      <c r="E278" s="248"/>
      <c r="F278" s="254"/>
      <c r="G278" s="248"/>
      <c r="H278" s="256"/>
      <c r="I278" s="16" t="b">
        <f t="shared" ref="I278:I341" si="12">IF(ISBLANK(B278),TRUE,IF(OR(ISBLANK(C278),ISBLANK(D278),ISBLANK(E278),ISBLANK(F278),ISBLANK(G278),ISBLANK(H278)),FALSE,TRUE))</f>
        <v>1</v>
      </c>
      <c r="J278" s="16" t="b">
        <f t="shared" ref="J278:J341" si="13">IF(OR(AND(B278="N/A",D278="N/A",E278="N/A",G278="N/A"),AND(ISBLANK(B278),ISBLANK(D278),ISBLANK(E278),ISBLANK(G278)),AND(NOT(ISBLANK(B278)),NOT(ISBLANK(D278)),NOT(ISBLANK(E278)),NOT(ISBLANK(G278)),B278&lt;&gt;"N/A",D278&lt;&gt;"N/A",E278&lt;&gt;"N/A",G278&lt;&gt;"N/A")),TRUE,FALSE)</f>
        <v>1</v>
      </c>
      <c r="K278" s="16" t="b">
        <f t="shared" ref="K278:K341" si="14">IF(OR(AND(ISBLANK(B278),H278=0),AND(B278="N/A",H278=0),AND(NOT(ISBLANK(B278)),B278&lt;&gt;"N/A",H278&lt;&gt;0)),TRUE,FALSE)</f>
        <v>1</v>
      </c>
    </row>
    <row r="279" spans="1:11" x14ac:dyDescent="0.25">
      <c r="A279" s="79">
        <v>260</v>
      </c>
      <c r="B279" s="254"/>
      <c r="C279" s="255"/>
      <c r="D279" s="248"/>
      <c r="E279" s="248"/>
      <c r="F279" s="254"/>
      <c r="G279" s="248"/>
      <c r="H279" s="256"/>
      <c r="I279" s="16" t="b">
        <f t="shared" si="12"/>
        <v>1</v>
      </c>
      <c r="J279" s="16" t="b">
        <f t="shared" si="13"/>
        <v>1</v>
      </c>
      <c r="K279" s="16" t="b">
        <f t="shared" si="14"/>
        <v>1</v>
      </c>
    </row>
    <row r="280" spans="1:11" x14ac:dyDescent="0.25">
      <c r="A280" s="79">
        <v>261</v>
      </c>
      <c r="B280" s="254"/>
      <c r="C280" s="255"/>
      <c r="D280" s="248"/>
      <c r="E280" s="248"/>
      <c r="F280" s="254"/>
      <c r="G280" s="248"/>
      <c r="H280" s="256"/>
      <c r="I280" s="16" t="b">
        <f t="shared" si="12"/>
        <v>1</v>
      </c>
      <c r="J280" s="16" t="b">
        <f t="shared" si="13"/>
        <v>1</v>
      </c>
      <c r="K280" s="16" t="b">
        <f t="shared" si="14"/>
        <v>1</v>
      </c>
    </row>
    <row r="281" spans="1:11" x14ac:dyDescent="0.25">
      <c r="A281" s="79">
        <v>262</v>
      </c>
      <c r="B281" s="254"/>
      <c r="C281" s="255"/>
      <c r="D281" s="248"/>
      <c r="E281" s="248"/>
      <c r="F281" s="254"/>
      <c r="G281" s="248"/>
      <c r="H281" s="256"/>
      <c r="I281" s="16" t="b">
        <f t="shared" si="12"/>
        <v>1</v>
      </c>
      <c r="J281" s="16" t="b">
        <f t="shared" si="13"/>
        <v>1</v>
      </c>
      <c r="K281" s="16" t="b">
        <f t="shared" si="14"/>
        <v>1</v>
      </c>
    </row>
    <row r="282" spans="1:11" x14ac:dyDescent="0.25">
      <c r="A282" s="79">
        <v>263</v>
      </c>
      <c r="B282" s="254"/>
      <c r="C282" s="255"/>
      <c r="D282" s="248"/>
      <c r="E282" s="248"/>
      <c r="F282" s="254"/>
      <c r="G282" s="248"/>
      <c r="H282" s="256"/>
      <c r="I282" s="16" t="b">
        <f t="shared" si="12"/>
        <v>1</v>
      </c>
      <c r="J282" s="16" t="b">
        <f t="shared" si="13"/>
        <v>1</v>
      </c>
      <c r="K282" s="16" t="b">
        <f t="shared" si="14"/>
        <v>1</v>
      </c>
    </row>
    <row r="283" spans="1:11" x14ac:dyDescent="0.25">
      <c r="A283" s="79">
        <v>264</v>
      </c>
      <c r="B283" s="254"/>
      <c r="C283" s="255"/>
      <c r="D283" s="248"/>
      <c r="E283" s="248"/>
      <c r="F283" s="254"/>
      <c r="G283" s="248"/>
      <c r="H283" s="256"/>
      <c r="I283" s="16" t="b">
        <f t="shared" si="12"/>
        <v>1</v>
      </c>
      <c r="J283" s="16" t="b">
        <f t="shared" si="13"/>
        <v>1</v>
      </c>
      <c r="K283" s="16" t="b">
        <f t="shared" si="14"/>
        <v>1</v>
      </c>
    </row>
    <row r="284" spans="1:11" x14ac:dyDescent="0.25">
      <c r="A284" s="79">
        <v>265</v>
      </c>
      <c r="B284" s="254"/>
      <c r="C284" s="255"/>
      <c r="D284" s="248"/>
      <c r="E284" s="248"/>
      <c r="F284" s="254"/>
      <c r="G284" s="248"/>
      <c r="H284" s="256"/>
      <c r="I284" s="16" t="b">
        <f t="shared" si="12"/>
        <v>1</v>
      </c>
      <c r="J284" s="16" t="b">
        <f t="shared" si="13"/>
        <v>1</v>
      </c>
      <c r="K284" s="16" t="b">
        <f t="shared" si="14"/>
        <v>1</v>
      </c>
    </row>
    <row r="285" spans="1:11" x14ac:dyDescent="0.25">
      <c r="A285" s="79">
        <v>266</v>
      </c>
      <c r="B285" s="254"/>
      <c r="C285" s="255"/>
      <c r="D285" s="248"/>
      <c r="E285" s="248"/>
      <c r="F285" s="254"/>
      <c r="G285" s="248"/>
      <c r="H285" s="256"/>
      <c r="I285" s="16" t="b">
        <f t="shared" si="12"/>
        <v>1</v>
      </c>
      <c r="J285" s="16" t="b">
        <f t="shared" si="13"/>
        <v>1</v>
      </c>
      <c r="K285" s="16" t="b">
        <f t="shared" si="14"/>
        <v>1</v>
      </c>
    </row>
    <row r="286" spans="1:11" x14ac:dyDescent="0.25">
      <c r="A286" s="79">
        <v>267</v>
      </c>
      <c r="B286" s="254"/>
      <c r="C286" s="255"/>
      <c r="D286" s="248"/>
      <c r="E286" s="248"/>
      <c r="F286" s="254"/>
      <c r="G286" s="248"/>
      <c r="H286" s="256"/>
      <c r="I286" s="16" t="b">
        <f t="shared" si="12"/>
        <v>1</v>
      </c>
      <c r="J286" s="16" t="b">
        <f t="shared" si="13"/>
        <v>1</v>
      </c>
      <c r="K286" s="16" t="b">
        <f t="shared" si="14"/>
        <v>1</v>
      </c>
    </row>
    <row r="287" spans="1:11" x14ac:dyDescent="0.25">
      <c r="A287" s="79">
        <v>268</v>
      </c>
      <c r="B287" s="254"/>
      <c r="C287" s="255"/>
      <c r="D287" s="248"/>
      <c r="E287" s="248"/>
      <c r="F287" s="254"/>
      <c r="G287" s="248"/>
      <c r="H287" s="256"/>
      <c r="I287" s="16" t="b">
        <f t="shared" si="12"/>
        <v>1</v>
      </c>
      <c r="J287" s="16" t="b">
        <f t="shared" si="13"/>
        <v>1</v>
      </c>
      <c r="K287" s="16" t="b">
        <f t="shared" si="14"/>
        <v>1</v>
      </c>
    </row>
    <row r="288" spans="1:11" x14ac:dyDescent="0.25">
      <c r="A288" s="79">
        <v>269</v>
      </c>
      <c r="B288" s="254"/>
      <c r="C288" s="255"/>
      <c r="D288" s="248"/>
      <c r="E288" s="248"/>
      <c r="F288" s="254"/>
      <c r="G288" s="248"/>
      <c r="H288" s="256"/>
      <c r="I288" s="16" t="b">
        <f t="shared" si="12"/>
        <v>1</v>
      </c>
      <c r="J288" s="16" t="b">
        <f t="shared" si="13"/>
        <v>1</v>
      </c>
      <c r="K288" s="16" t="b">
        <f t="shared" si="14"/>
        <v>1</v>
      </c>
    </row>
    <row r="289" spans="1:11" x14ac:dyDescent="0.25">
      <c r="A289" s="79">
        <v>270</v>
      </c>
      <c r="B289" s="254"/>
      <c r="C289" s="255"/>
      <c r="D289" s="248"/>
      <c r="E289" s="248"/>
      <c r="F289" s="254"/>
      <c r="G289" s="248"/>
      <c r="H289" s="256"/>
      <c r="I289" s="16" t="b">
        <f t="shared" si="12"/>
        <v>1</v>
      </c>
      <c r="J289" s="16" t="b">
        <f t="shared" si="13"/>
        <v>1</v>
      </c>
      <c r="K289" s="16" t="b">
        <f t="shared" si="14"/>
        <v>1</v>
      </c>
    </row>
    <row r="290" spans="1:11" x14ac:dyDescent="0.25">
      <c r="A290" s="79">
        <v>271</v>
      </c>
      <c r="B290" s="254"/>
      <c r="C290" s="255"/>
      <c r="D290" s="248"/>
      <c r="E290" s="248"/>
      <c r="F290" s="254"/>
      <c r="G290" s="248"/>
      <c r="H290" s="256"/>
      <c r="I290" s="16" t="b">
        <f t="shared" si="12"/>
        <v>1</v>
      </c>
      <c r="J290" s="16" t="b">
        <f t="shared" si="13"/>
        <v>1</v>
      </c>
      <c r="K290" s="16" t="b">
        <f t="shared" si="14"/>
        <v>1</v>
      </c>
    </row>
    <row r="291" spans="1:11" x14ac:dyDescent="0.25">
      <c r="A291" s="79">
        <v>272</v>
      </c>
      <c r="B291" s="254"/>
      <c r="C291" s="255"/>
      <c r="D291" s="248"/>
      <c r="E291" s="248"/>
      <c r="F291" s="254"/>
      <c r="G291" s="248"/>
      <c r="H291" s="256"/>
      <c r="I291" s="16" t="b">
        <f t="shared" si="12"/>
        <v>1</v>
      </c>
      <c r="J291" s="16" t="b">
        <f t="shared" si="13"/>
        <v>1</v>
      </c>
      <c r="K291" s="16" t="b">
        <f t="shared" si="14"/>
        <v>1</v>
      </c>
    </row>
    <row r="292" spans="1:11" x14ac:dyDescent="0.25">
      <c r="A292" s="79">
        <v>273</v>
      </c>
      <c r="B292" s="254"/>
      <c r="C292" s="255"/>
      <c r="D292" s="248"/>
      <c r="E292" s="248"/>
      <c r="F292" s="254"/>
      <c r="G292" s="248"/>
      <c r="H292" s="256"/>
      <c r="I292" s="16" t="b">
        <f t="shared" si="12"/>
        <v>1</v>
      </c>
      <c r="J292" s="16" t="b">
        <f t="shared" si="13"/>
        <v>1</v>
      </c>
      <c r="K292" s="16" t="b">
        <f t="shared" si="14"/>
        <v>1</v>
      </c>
    </row>
    <row r="293" spans="1:11" x14ac:dyDescent="0.25">
      <c r="A293" s="79">
        <v>274</v>
      </c>
      <c r="B293" s="254"/>
      <c r="C293" s="255"/>
      <c r="D293" s="248"/>
      <c r="E293" s="248"/>
      <c r="F293" s="254"/>
      <c r="G293" s="248"/>
      <c r="H293" s="256"/>
      <c r="I293" s="16" t="b">
        <f t="shared" si="12"/>
        <v>1</v>
      </c>
      <c r="J293" s="16" t="b">
        <f t="shared" si="13"/>
        <v>1</v>
      </c>
      <c r="K293" s="16" t="b">
        <f t="shared" si="14"/>
        <v>1</v>
      </c>
    </row>
    <row r="294" spans="1:11" x14ac:dyDescent="0.25">
      <c r="A294" s="79">
        <v>275</v>
      </c>
      <c r="B294" s="254"/>
      <c r="C294" s="255"/>
      <c r="D294" s="248"/>
      <c r="E294" s="248"/>
      <c r="F294" s="254"/>
      <c r="G294" s="248"/>
      <c r="H294" s="256"/>
      <c r="I294" s="16" t="b">
        <f t="shared" si="12"/>
        <v>1</v>
      </c>
      <c r="J294" s="16" t="b">
        <f t="shared" si="13"/>
        <v>1</v>
      </c>
      <c r="K294" s="16" t="b">
        <f t="shared" si="14"/>
        <v>1</v>
      </c>
    </row>
    <row r="295" spans="1:11" x14ac:dyDescent="0.25">
      <c r="A295" s="79">
        <v>276</v>
      </c>
      <c r="B295" s="254"/>
      <c r="C295" s="255"/>
      <c r="D295" s="248"/>
      <c r="E295" s="248"/>
      <c r="F295" s="254"/>
      <c r="G295" s="248"/>
      <c r="H295" s="256"/>
      <c r="I295" s="16" t="b">
        <f t="shared" si="12"/>
        <v>1</v>
      </c>
      <c r="J295" s="16" t="b">
        <f t="shared" si="13"/>
        <v>1</v>
      </c>
      <c r="K295" s="16" t="b">
        <f t="shared" si="14"/>
        <v>1</v>
      </c>
    </row>
    <row r="296" spans="1:11" x14ac:dyDescent="0.25">
      <c r="A296" s="79">
        <v>277</v>
      </c>
      <c r="B296" s="254"/>
      <c r="C296" s="255"/>
      <c r="D296" s="248"/>
      <c r="E296" s="248"/>
      <c r="F296" s="254"/>
      <c r="G296" s="248"/>
      <c r="H296" s="256"/>
      <c r="I296" s="16" t="b">
        <f t="shared" si="12"/>
        <v>1</v>
      </c>
      <c r="J296" s="16" t="b">
        <f t="shared" si="13"/>
        <v>1</v>
      </c>
      <c r="K296" s="16" t="b">
        <f t="shared" si="14"/>
        <v>1</v>
      </c>
    </row>
    <row r="297" spans="1:11" x14ac:dyDescent="0.25">
      <c r="A297" s="79">
        <v>278</v>
      </c>
      <c r="B297" s="254"/>
      <c r="C297" s="255"/>
      <c r="D297" s="248"/>
      <c r="E297" s="248"/>
      <c r="F297" s="254"/>
      <c r="G297" s="248"/>
      <c r="H297" s="256"/>
      <c r="I297" s="16" t="b">
        <f t="shared" si="12"/>
        <v>1</v>
      </c>
      <c r="J297" s="16" t="b">
        <f t="shared" si="13"/>
        <v>1</v>
      </c>
      <c r="K297" s="16" t="b">
        <f t="shared" si="14"/>
        <v>1</v>
      </c>
    </row>
    <row r="298" spans="1:11" x14ac:dyDescent="0.25">
      <c r="A298" s="79">
        <v>279</v>
      </c>
      <c r="B298" s="254"/>
      <c r="C298" s="255"/>
      <c r="D298" s="248"/>
      <c r="E298" s="248"/>
      <c r="F298" s="254"/>
      <c r="G298" s="248"/>
      <c r="H298" s="256"/>
      <c r="I298" s="16" t="b">
        <f t="shared" si="12"/>
        <v>1</v>
      </c>
      <c r="J298" s="16" t="b">
        <f t="shared" si="13"/>
        <v>1</v>
      </c>
      <c r="K298" s="16" t="b">
        <f t="shared" si="14"/>
        <v>1</v>
      </c>
    </row>
    <row r="299" spans="1:11" x14ac:dyDescent="0.25">
      <c r="A299" s="79">
        <v>280</v>
      </c>
      <c r="B299" s="254"/>
      <c r="C299" s="255"/>
      <c r="D299" s="248"/>
      <c r="E299" s="248"/>
      <c r="F299" s="254"/>
      <c r="G299" s="248"/>
      <c r="H299" s="256"/>
      <c r="I299" s="16" t="b">
        <f t="shared" si="12"/>
        <v>1</v>
      </c>
      <c r="J299" s="16" t="b">
        <f t="shared" si="13"/>
        <v>1</v>
      </c>
      <c r="K299" s="16" t="b">
        <f t="shared" si="14"/>
        <v>1</v>
      </c>
    </row>
    <row r="300" spans="1:11" x14ac:dyDescent="0.25">
      <c r="A300" s="79">
        <v>281</v>
      </c>
      <c r="B300" s="254"/>
      <c r="C300" s="255"/>
      <c r="D300" s="248"/>
      <c r="E300" s="248"/>
      <c r="F300" s="254"/>
      <c r="G300" s="248"/>
      <c r="H300" s="256"/>
      <c r="I300" s="16" t="b">
        <f t="shared" si="12"/>
        <v>1</v>
      </c>
      <c r="J300" s="16" t="b">
        <f t="shared" si="13"/>
        <v>1</v>
      </c>
      <c r="K300" s="16" t="b">
        <f t="shared" si="14"/>
        <v>1</v>
      </c>
    </row>
    <row r="301" spans="1:11" x14ac:dyDescent="0.25">
      <c r="A301" s="79">
        <v>282</v>
      </c>
      <c r="B301" s="254"/>
      <c r="C301" s="255"/>
      <c r="D301" s="248"/>
      <c r="E301" s="248"/>
      <c r="F301" s="254"/>
      <c r="G301" s="248"/>
      <c r="H301" s="256"/>
      <c r="I301" s="16" t="b">
        <f t="shared" si="12"/>
        <v>1</v>
      </c>
      <c r="J301" s="16" t="b">
        <f t="shared" si="13"/>
        <v>1</v>
      </c>
      <c r="K301" s="16" t="b">
        <f t="shared" si="14"/>
        <v>1</v>
      </c>
    </row>
    <row r="302" spans="1:11" x14ac:dyDescent="0.25">
      <c r="A302" s="79">
        <v>283</v>
      </c>
      <c r="B302" s="254"/>
      <c r="C302" s="255"/>
      <c r="D302" s="248"/>
      <c r="E302" s="248"/>
      <c r="F302" s="254"/>
      <c r="G302" s="248"/>
      <c r="H302" s="256"/>
      <c r="I302" s="16" t="b">
        <f t="shared" si="12"/>
        <v>1</v>
      </c>
      <c r="J302" s="16" t="b">
        <f t="shared" si="13"/>
        <v>1</v>
      </c>
      <c r="K302" s="16" t="b">
        <f t="shared" si="14"/>
        <v>1</v>
      </c>
    </row>
    <row r="303" spans="1:11" x14ac:dyDescent="0.25">
      <c r="A303" s="79">
        <v>284</v>
      </c>
      <c r="B303" s="254"/>
      <c r="C303" s="255"/>
      <c r="D303" s="248"/>
      <c r="E303" s="248"/>
      <c r="F303" s="254"/>
      <c r="G303" s="248"/>
      <c r="H303" s="256"/>
      <c r="I303" s="16" t="b">
        <f t="shared" si="12"/>
        <v>1</v>
      </c>
      <c r="J303" s="16" t="b">
        <f t="shared" si="13"/>
        <v>1</v>
      </c>
      <c r="K303" s="16" t="b">
        <f t="shared" si="14"/>
        <v>1</v>
      </c>
    </row>
    <row r="304" spans="1:11" x14ac:dyDescent="0.25">
      <c r="A304" s="79">
        <v>285</v>
      </c>
      <c r="B304" s="254"/>
      <c r="C304" s="255"/>
      <c r="D304" s="248"/>
      <c r="E304" s="248"/>
      <c r="F304" s="254"/>
      <c r="G304" s="248"/>
      <c r="H304" s="256"/>
      <c r="I304" s="16" t="b">
        <f t="shared" si="12"/>
        <v>1</v>
      </c>
      <c r="J304" s="16" t="b">
        <f t="shared" si="13"/>
        <v>1</v>
      </c>
      <c r="K304" s="16" t="b">
        <f t="shared" si="14"/>
        <v>1</v>
      </c>
    </row>
    <row r="305" spans="1:11" x14ac:dyDescent="0.25">
      <c r="A305" s="79">
        <v>286</v>
      </c>
      <c r="B305" s="254"/>
      <c r="C305" s="255"/>
      <c r="D305" s="248"/>
      <c r="E305" s="248"/>
      <c r="F305" s="254"/>
      <c r="G305" s="248"/>
      <c r="H305" s="256"/>
      <c r="I305" s="16" t="b">
        <f t="shared" si="12"/>
        <v>1</v>
      </c>
      <c r="J305" s="16" t="b">
        <f t="shared" si="13"/>
        <v>1</v>
      </c>
      <c r="K305" s="16" t="b">
        <f t="shared" si="14"/>
        <v>1</v>
      </c>
    </row>
    <row r="306" spans="1:11" x14ac:dyDescent="0.25">
      <c r="A306" s="79">
        <v>287</v>
      </c>
      <c r="B306" s="254"/>
      <c r="C306" s="255"/>
      <c r="D306" s="248"/>
      <c r="E306" s="248"/>
      <c r="F306" s="254"/>
      <c r="G306" s="248"/>
      <c r="H306" s="256"/>
      <c r="I306" s="16" t="b">
        <f t="shared" si="12"/>
        <v>1</v>
      </c>
      <c r="J306" s="16" t="b">
        <f t="shared" si="13"/>
        <v>1</v>
      </c>
      <c r="K306" s="16" t="b">
        <f t="shared" si="14"/>
        <v>1</v>
      </c>
    </row>
    <row r="307" spans="1:11" x14ac:dyDescent="0.25">
      <c r="A307" s="79">
        <v>288</v>
      </c>
      <c r="B307" s="254"/>
      <c r="C307" s="255"/>
      <c r="D307" s="248"/>
      <c r="E307" s="248"/>
      <c r="F307" s="254"/>
      <c r="G307" s="248"/>
      <c r="H307" s="256"/>
      <c r="I307" s="16" t="b">
        <f t="shared" si="12"/>
        <v>1</v>
      </c>
      <c r="J307" s="16" t="b">
        <f t="shared" si="13"/>
        <v>1</v>
      </c>
      <c r="K307" s="16" t="b">
        <f t="shared" si="14"/>
        <v>1</v>
      </c>
    </row>
    <row r="308" spans="1:11" x14ac:dyDescent="0.25">
      <c r="A308" s="79">
        <v>289</v>
      </c>
      <c r="B308" s="254"/>
      <c r="C308" s="255"/>
      <c r="D308" s="248"/>
      <c r="E308" s="248"/>
      <c r="F308" s="254"/>
      <c r="G308" s="248"/>
      <c r="H308" s="256"/>
      <c r="I308" s="16" t="b">
        <f t="shared" si="12"/>
        <v>1</v>
      </c>
      <c r="J308" s="16" t="b">
        <f t="shared" si="13"/>
        <v>1</v>
      </c>
      <c r="K308" s="16" t="b">
        <f t="shared" si="14"/>
        <v>1</v>
      </c>
    </row>
    <row r="309" spans="1:11" x14ac:dyDescent="0.25">
      <c r="A309" s="79">
        <v>290</v>
      </c>
      <c r="B309" s="254"/>
      <c r="C309" s="255"/>
      <c r="D309" s="248"/>
      <c r="E309" s="248"/>
      <c r="F309" s="254"/>
      <c r="G309" s="248"/>
      <c r="H309" s="256"/>
      <c r="I309" s="16" t="b">
        <f t="shared" si="12"/>
        <v>1</v>
      </c>
      <c r="J309" s="16" t="b">
        <f t="shared" si="13"/>
        <v>1</v>
      </c>
      <c r="K309" s="16" t="b">
        <f t="shared" si="14"/>
        <v>1</v>
      </c>
    </row>
    <row r="310" spans="1:11" x14ac:dyDescent="0.25">
      <c r="A310" s="79">
        <v>291</v>
      </c>
      <c r="B310" s="254"/>
      <c r="C310" s="255"/>
      <c r="D310" s="248"/>
      <c r="E310" s="248"/>
      <c r="F310" s="254"/>
      <c r="G310" s="248"/>
      <c r="H310" s="256"/>
      <c r="I310" s="16" t="b">
        <f t="shared" si="12"/>
        <v>1</v>
      </c>
      <c r="J310" s="16" t="b">
        <f t="shared" si="13"/>
        <v>1</v>
      </c>
      <c r="K310" s="16" t="b">
        <f t="shared" si="14"/>
        <v>1</v>
      </c>
    </row>
    <row r="311" spans="1:11" x14ac:dyDescent="0.25">
      <c r="A311" s="79">
        <v>292</v>
      </c>
      <c r="B311" s="254"/>
      <c r="C311" s="255"/>
      <c r="D311" s="248"/>
      <c r="E311" s="248"/>
      <c r="F311" s="254"/>
      <c r="G311" s="248"/>
      <c r="H311" s="256"/>
      <c r="I311" s="16" t="b">
        <f t="shared" si="12"/>
        <v>1</v>
      </c>
      <c r="J311" s="16" t="b">
        <f t="shared" si="13"/>
        <v>1</v>
      </c>
      <c r="K311" s="16" t="b">
        <f t="shared" si="14"/>
        <v>1</v>
      </c>
    </row>
    <row r="312" spans="1:11" x14ac:dyDescent="0.25">
      <c r="A312" s="79">
        <v>293</v>
      </c>
      <c r="B312" s="254"/>
      <c r="C312" s="255"/>
      <c r="D312" s="248"/>
      <c r="E312" s="248"/>
      <c r="F312" s="254"/>
      <c r="G312" s="248"/>
      <c r="H312" s="256"/>
      <c r="I312" s="16" t="b">
        <f t="shared" si="12"/>
        <v>1</v>
      </c>
      <c r="J312" s="16" t="b">
        <f t="shared" si="13"/>
        <v>1</v>
      </c>
      <c r="K312" s="16" t="b">
        <f t="shared" si="14"/>
        <v>1</v>
      </c>
    </row>
    <row r="313" spans="1:11" x14ac:dyDescent="0.25">
      <c r="A313" s="79">
        <v>294</v>
      </c>
      <c r="B313" s="254"/>
      <c r="C313" s="255"/>
      <c r="D313" s="248"/>
      <c r="E313" s="248"/>
      <c r="F313" s="254"/>
      <c r="G313" s="248"/>
      <c r="H313" s="256"/>
      <c r="I313" s="16" t="b">
        <f t="shared" si="12"/>
        <v>1</v>
      </c>
      <c r="J313" s="16" t="b">
        <f t="shared" si="13"/>
        <v>1</v>
      </c>
      <c r="K313" s="16" t="b">
        <f t="shared" si="14"/>
        <v>1</v>
      </c>
    </row>
    <row r="314" spans="1:11" x14ac:dyDescent="0.25">
      <c r="A314" s="79">
        <v>295</v>
      </c>
      <c r="B314" s="254"/>
      <c r="C314" s="255"/>
      <c r="D314" s="248"/>
      <c r="E314" s="248"/>
      <c r="F314" s="254"/>
      <c r="G314" s="248"/>
      <c r="H314" s="256"/>
      <c r="I314" s="16" t="b">
        <f t="shared" si="12"/>
        <v>1</v>
      </c>
      <c r="J314" s="16" t="b">
        <f t="shared" si="13"/>
        <v>1</v>
      </c>
      <c r="K314" s="16" t="b">
        <f t="shared" si="14"/>
        <v>1</v>
      </c>
    </row>
    <row r="315" spans="1:11" x14ac:dyDescent="0.25">
      <c r="A315" s="79">
        <v>296</v>
      </c>
      <c r="B315" s="254"/>
      <c r="C315" s="255"/>
      <c r="D315" s="248"/>
      <c r="E315" s="248"/>
      <c r="F315" s="254"/>
      <c r="G315" s="248"/>
      <c r="H315" s="256"/>
      <c r="I315" s="16" t="b">
        <f t="shared" si="12"/>
        <v>1</v>
      </c>
      <c r="J315" s="16" t="b">
        <f t="shared" si="13"/>
        <v>1</v>
      </c>
      <c r="K315" s="16" t="b">
        <f t="shared" si="14"/>
        <v>1</v>
      </c>
    </row>
    <row r="316" spans="1:11" x14ac:dyDescent="0.25">
      <c r="A316" s="79">
        <v>297</v>
      </c>
      <c r="B316" s="254"/>
      <c r="C316" s="255"/>
      <c r="D316" s="248"/>
      <c r="E316" s="248"/>
      <c r="F316" s="254"/>
      <c r="G316" s="248"/>
      <c r="H316" s="256"/>
      <c r="I316" s="16" t="b">
        <f t="shared" si="12"/>
        <v>1</v>
      </c>
      <c r="J316" s="16" t="b">
        <f t="shared" si="13"/>
        <v>1</v>
      </c>
      <c r="K316" s="16" t="b">
        <f t="shared" si="14"/>
        <v>1</v>
      </c>
    </row>
    <row r="317" spans="1:11" x14ac:dyDescent="0.25">
      <c r="A317" s="79">
        <v>298</v>
      </c>
      <c r="B317" s="254"/>
      <c r="C317" s="255"/>
      <c r="D317" s="248"/>
      <c r="E317" s="248"/>
      <c r="F317" s="254"/>
      <c r="G317" s="248"/>
      <c r="H317" s="256"/>
      <c r="I317" s="16" t="b">
        <f t="shared" si="12"/>
        <v>1</v>
      </c>
      <c r="J317" s="16" t="b">
        <f t="shared" si="13"/>
        <v>1</v>
      </c>
      <c r="K317" s="16" t="b">
        <f t="shared" si="14"/>
        <v>1</v>
      </c>
    </row>
    <row r="318" spans="1:11" x14ac:dyDescent="0.25">
      <c r="A318" s="79">
        <v>299</v>
      </c>
      <c r="B318" s="254"/>
      <c r="C318" s="255"/>
      <c r="D318" s="248"/>
      <c r="E318" s="248"/>
      <c r="F318" s="254"/>
      <c r="G318" s="248"/>
      <c r="H318" s="256"/>
      <c r="I318" s="16" t="b">
        <f t="shared" si="12"/>
        <v>1</v>
      </c>
      <c r="J318" s="16" t="b">
        <f t="shared" si="13"/>
        <v>1</v>
      </c>
      <c r="K318" s="16" t="b">
        <f t="shared" si="14"/>
        <v>1</v>
      </c>
    </row>
    <row r="319" spans="1:11" x14ac:dyDescent="0.25">
      <c r="A319" s="79">
        <v>300</v>
      </c>
      <c r="B319" s="254"/>
      <c r="C319" s="255"/>
      <c r="D319" s="248"/>
      <c r="E319" s="248"/>
      <c r="F319" s="254"/>
      <c r="G319" s="248"/>
      <c r="H319" s="256"/>
      <c r="I319" s="16" t="b">
        <f t="shared" si="12"/>
        <v>1</v>
      </c>
      <c r="J319" s="16" t="b">
        <f t="shared" si="13"/>
        <v>1</v>
      </c>
      <c r="K319" s="16" t="b">
        <f t="shared" si="14"/>
        <v>1</v>
      </c>
    </row>
    <row r="320" spans="1:11" x14ac:dyDescent="0.25">
      <c r="A320" s="79">
        <v>301</v>
      </c>
      <c r="B320" s="254"/>
      <c r="C320" s="255"/>
      <c r="D320" s="248"/>
      <c r="E320" s="248"/>
      <c r="F320" s="254"/>
      <c r="G320" s="248"/>
      <c r="H320" s="256"/>
      <c r="I320" s="16" t="b">
        <f t="shared" si="12"/>
        <v>1</v>
      </c>
      <c r="J320" s="16" t="b">
        <f t="shared" si="13"/>
        <v>1</v>
      </c>
      <c r="K320" s="16" t="b">
        <f t="shared" si="14"/>
        <v>1</v>
      </c>
    </row>
    <row r="321" spans="1:11" x14ac:dyDescent="0.25">
      <c r="A321" s="79">
        <v>302</v>
      </c>
      <c r="B321" s="254"/>
      <c r="C321" s="255"/>
      <c r="D321" s="248"/>
      <c r="E321" s="248"/>
      <c r="F321" s="254"/>
      <c r="G321" s="248"/>
      <c r="H321" s="256"/>
      <c r="I321" s="16" t="b">
        <f t="shared" si="12"/>
        <v>1</v>
      </c>
      <c r="J321" s="16" t="b">
        <f t="shared" si="13"/>
        <v>1</v>
      </c>
      <c r="K321" s="16" t="b">
        <f t="shared" si="14"/>
        <v>1</v>
      </c>
    </row>
    <row r="322" spans="1:11" x14ac:dyDescent="0.25">
      <c r="A322" s="79">
        <v>303</v>
      </c>
      <c r="B322" s="254"/>
      <c r="C322" s="255"/>
      <c r="D322" s="248"/>
      <c r="E322" s="248"/>
      <c r="F322" s="254"/>
      <c r="G322" s="248"/>
      <c r="H322" s="256"/>
      <c r="I322" s="16" t="b">
        <f t="shared" si="12"/>
        <v>1</v>
      </c>
      <c r="J322" s="16" t="b">
        <f t="shared" si="13"/>
        <v>1</v>
      </c>
      <c r="K322" s="16" t="b">
        <f t="shared" si="14"/>
        <v>1</v>
      </c>
    </row>
    <row r="323" spans="1:11" x14ac:dyDescent="0.25">
      <c r="A323" s="79">
        <v>304</v>
      </c>
      <c r="B323" s="254"/>
      <c r="C323" s="255"/>
      <c r="D323" s="248"/>
      <c r="E323" s="248"/>
      <c r="F323" s="254"/>
      <c r="G323" s="248"/>
      <c r="H323" s="256"/>
      <c r="I323" s="16" t="b">
        <f t="shared" si="12"/>
        <v>1</v>
      </c>
      <c r="J323" s="16" t="b">
        <f t="shared" si="13"/>
        <v>1</v>
      </c>
      <c r="K323" s="16" t="b">
        <f t="shared" si="14"/>
        <v>1</v>
      </c>
    </row>
    <row r="324" spans="1:11" x14ac:dyDescent="0.25">
      <c r="A324" s="79">
        <v>305</v>
      </c>
      <c r="B324" s="254"/>
      <c r="C324" s="255"/>
      <c r="D324" s="248"/>
      <c r="E324" s="248"/>
      <c r="F324" s="254"/>
      <c r="G324" s="248"/>
      <c r="H324" s="256"/>
      <c r="I324" s="16" t="b">
        <f t="shared" si="12"/>
        <v>1</v>
      </c>
      <c r="J324" s="16" t="b">
        <f t="shared" si="13"/>
        <v>1</v>
      </c>
      <c r="K324" s="16" t="b">
        <f t="shared" si="14"/>
        <v>1</v>
      </c>
    </row>
    <row r="325" spans="1:11" x14ac:dyDescent="0.25">
      <c r="A325" s="79">
        <v>306</v>
      </c>
      <c r="B325" s="254"/>
      <c r="C325" s="255"/>
      <c r="D325" s="248"/>
      <c r="E325" s="248"/>
      <c r="F325" s="254"/>
      <c r="G325" s="248"/>
      <c r="H325" s="256"/>
      <c r="I325" s="16" t="b">
        <f t="shared" si="12"/>
        <v>1</v>
      </c>
      <c r="J325" s="16" t="b">
        <f t="shared" si="13"/>
        <v>1</v>
      </c>
      <c r="K325" s="16" t="b">
        <f t="shared" si="14"/>
        <v>1</v>
      </c>
    </row>
    <row r="326" spans="1:11" x14ac:dyDescent="0.25">
      <c r="A326" s="79">
        <v>307</v>
      </c>
      <c r="B326" s="254"/>
      <c r="C326" s="255"/>
      <c r="D326" s="248"/>
      <c r="E326" s="248"/>
      <c r="F326" s="254"/>
      <c r="G326" s="248"/>
      <c r="H326" s="256"/>
      <c r="I326" s="16" t="b">
        <f t="shared" si="12"/>
        <v>1</v>
      </c>
      <c r="J326" s="16" t="b">
        <f t="shared" si="13"/>
        <v>1</v>
      </c>
      <c r="K326" s="16" t="b">
        <f t="shared" si="14"/>
        <v>1</v>
      </c>
    </row>
    <row r="327" spans="1:11" x14ac:dyDescent="0.25">
      <c r="A327" s="79">
        <v>308</v>
      </c>
      <c r="B327" s="254"/>
      <c r="C327" s="255"/>
      <c r="D327" s="248"/>
      <c r="E327" s="248"/>
      <c r="F327" s="254"/>
      <c r="G327" s="248"/>
      <c r="H327" s="256"/>
      <c r="I327" s="16" t="b">
        <f t="shared" si="12"/>
        <v>1</v>
      </c>
      <c r="J327" s="16" t="b">
        <f t="shared" si="13"/>
        <v>1</v>
      </c>
      <c r="K327" s="16" t="b">
        <f t="shared" si="14"/>
        <v>1</v>
      </c>
    </row>
    <row r="328" spans="1:11" x14ac:dyDescent="0.25">
      <c r="A328" s="79">
        <v>309</v>
      </c>
      <c r="B328" s="254"/>
      <c r="C328" s="255"/>
      <c r="D328" s="248"/>
      <c r="E328" s="248"/>
      <c r="F328" s="254"/>
      <c r="G328" s="248"/>
      <c r="H328" s="256"/>
      <c r="I328" s="16" t="b">
        <f t="shared" si="12"/>
        <v>1</v>
      </c>
      <c r="J328" s="16" t="b">
        <f t="shared" si="13"/>
        <v>1</v>
      </c>
      <c r="K328" s="16" t="b">
        <f t="shared" si="14"/>
        <v>1</v>
      </c>
    </row>
    <row r="329" spans="1:11" x14ac:dyDescent="0.25">
      <c r="A329" s="79">
        <v>310</v>
      </c>
      <c r="B329" s="254"/>
      <c r="C329" s="255"/>
      <c r="D329" s="248"/>
      <c r="E329" s="248"/>
      <c r="F329" s="254"/>
      <c r="G329" s="248"/>
      <c r="H329" s="256"/>
      <c r="I329" s="16" t="b">
        <f t="shared" si="12"/>
        <v>1</v>
      </c>
      <c r="J329" s="16" t="b">
        <f t="shared" si="13"/>
        <v>1</v>
      </c>
      <c r="K329" s="16" t="b">
        <f t="shared" si="14"/>
        <v>1</v>
      </c>
    </row>
    <row r="330" spans="1:11" x14ac:dyDescent="0.25">
      <c r="A330" s="79">
        <v>311</v>
      </c>
      <c r="B330" s="254"/>
      <c r="C330" s="255"/>
      <c r="D330" s="248"/>
      <c r="E330" s="248"/>
      <c r="F330" s="254"/>
      <c r="G330" s="248"/>
      <c r="H330" s="256"/>
      <c r="I330" s="16" t="b">
        <f t="shared" si="12"/>
        <v>1</v>
      </c>
      <c r="J330" s="16" t="b">
        <f t="shared" si="13"/>
        <v>1</v>
      </c>
      <c r="K330" s="16" t="b">
        <f t="shared" si="14"/>
        <v>1</v>
      </c>
    </row>
    <row r="331" spans="1:11" x14ac:dyDescent="0.25">
      <c r="A331" s="79">
        <v>312</v>
      </c>
      <c r="B331" s="254"/>
      <c r="C331" s="255"/>
      <c r="D331" s="248"/>
      <c r="E331" s="248"/>
      <c r="F331" s="254"/>
      <c r="G331" s="248"/>
      <c r="H331" s="256"/>
      <c r="I331" s="16" t="b">
        <f t="shared" si="12"/>
        <v>1</v>
      </c>
      <c r="J331" s="16" t="b">
        <f t="shared" si="13"/>
        <v>1</v>
      </c>
      <c r="K331" s="16" t="b">
        <f t="shared" si="14"/>
        <v>1</v>
      </c>
    </row>
    <row r="332" spans="1:11" x14ac:dyDescent="0.25">
      <c r="A332" s="79">
        <v>313</v>
      </c>
      <c r="B332" s="254"/>
      <c r="C332" s="255"/>
      <c r="D332" s="248"/>
      <c r="E332" s="248"/>
      <c r="F332" s="254"/>
      <c r="G332" s="248"/>
      <c r="H332" s="256"/>
      <c r="I332" s="16" t="b">
        <f t="shared" si="12"/>
        <v>1</v>
      </c>
      <c r="J332" s="16" t="b">
        <f t="shared" si="13"/>
        <v>1</v>
      </c>
      <c r="K332" s="16" t="b">
        <f t="shared" si="14"/>
        <v>1</v>
      </c>
    </row>
    <row r="333" spans="1:11" x14ac:dyDescent="0.25">
      <c r="A333" s="79">
        <v>314</v>
      </c>
      <c r="B333" s="254"/>
      <c r="C333" s="255"/>
      <c r="D333" s="248"/>
      <c r="E333" s="248"/>
      <c r="F333" s="254"/>
      <c r="G333" s="248"/>
      <c r="H333" s="256"/>
      <c r="I333" s="16" t="b">
        <f t="shared" si="12"/>
        <v>1</v>
      </c>
      <c r="J333" s="16" t="b">
        <f t="shared" si="13"/>
        <v>1</v>
      </c>
      <c r="K333" s="16" t="b">
        <f t="shared" si="14"/>
        <v>1</v>
      </c>
    </row>
    <row r="334" spans="1:11" x14ac:dyDescent="0.25">
      <c r="A334" s="79">
        <v>315</v>
      </c>
      <c r="B334" s="254"/>
      <c r="C334" s="255"/>
      <c r="D334" s="248"/>
      <c r="E334" s="248"/>
      <c r="F334" s="254"/>
      <c r="G334" s="248"/>
      <c r="H334" s="256"/>
      <c r="I334" s="16" t="b">
        <f t="shared" si="12"/>
        <v>1</v>
      </c>
      <c r="J334" s="16" t="b">
        <f t="shared" si="13"/>
        <v>1</v>
      </c>
      <c r="K334" s="16" t="b">
        <f t="shared" si="14"/>
        <v>1</v>
      </c>
    </row>
    <row r="335" spans="1:11" x14ac:dyDescent="0.25">
      <c r="A335" s="79">
        <v>316</v>
      </c>
      <c r="B335" s="254"/>
      <c r="C335" s="255"/>
      <c r="D335" s="248"/>
      <c r="E335" s="248"/>
      <c r="F335" s="254"/>
      <c r="G335" s="248"/>
      <c r="H335" s="256"/>
      <c r="I335" s="16" t="b">
        <f t="shared" si="12"/>
        <v>1</v>
      </c>
      <c r="J335" s="16" t="b">
        <f t="shared" si="13"/>
        <v>1</v>
      </c>
      <c r="K335" s="16" t="b">
        <f t="shared" si="14"/>
        <v>1</v>
      </c>
    </row>
    <row r="336" spans="1:11" x14ac:dyDescent="0.25">
      <c r="A336" s="79">
        <v>317</v>
      </c>
      <c r="B336" s="254"/>
      <c r="C336" s="255"/>
      <c r="D336" s="248"/>
      <c r="E336" s="248"/>
      <c r="F336" s="254"/>
      <c r="G336" s="248"/>
      <c r="H336" s="256"/>
      <c r="I336" s="16" t="b">
        <f t="shared" si="12"/>
        <v>1</v>
      </c>
      <c r="J336" s="16" t="b">
        <f t="shared" si="13"/>
        <v>1</v>
      </c>
      <c r="K336" s="16" t="b">
        <f t="shared" si="14"/>
        <v>1</v>
      </c>
    </row>
    <row r="337" spans="1:11" x14ac:dyDescent="0.25">
      <c r="A337" s="79">
        <v>318</v>
      </c>
      <c r="B337" s="254"/>
      <c r="C337" s="255"/>
      <c r="D337" s="248"/>
      <c r="E337" s="248"/>
      <c r="F337" s="254"/>
      <c r="G337" s="248"/>
      <c r="H337" s="256"/>
      <c r="I337" s="16" t="b">
        <f t="shared" si="12"/>
        <v>1</v>
      </c>
      <c r="J337" s="16" t="b">
        <f t="shared" si="13"/>
        <v>1</v>
      </c>
      <c r="K337" s="16" t="b">
        <f t="shared" si="14"/>
        <v>1</v>
      </c>
    </row>
    <row r="338" spans="1:11" x14ac:dyDescent="0.25">
      <c r="A338" s="79">
        <v>319</v>
      </c>
      <c r="B338" s="254"/>
      <c r="C338" s="255"/>
      <c r="D338" s="248"/>
      <c r="E338" s="248"/>
      <c r="F338" s="254"/>
      <c r="G338" s="248"/>
      <c r="H338" s="256"/>
      <c r="I338" s="16" t="b">
        <f t="shared" si="12"/>
        <v>1</v>
      </c>
      <c r="J338" s="16" t="b">
        <f t="shared" si="13"/>
        <v>1</v>
      </c>
      <c r="K338" s="16" t="b">
        <f t="shared" si="14"/>
        <v>1</v>
      </c>
    </row>
    <row r="339" spans="1:11" x14ac:dyDescent="0.25">
      <c r="A339" s="79">
        <v>320</v>
      </c>
      <c r="B339" s="254"/>
      <c r="C339" s="255"/>
      <c r="D339" s="248"/>
      <c r="E339" s="248"/>
      <c r="F339" s="254"/>
      <c r="G339" s="248"/>
      <c r="H339" s="256"/>
      <c r="I339" s="16" t="b">
        <f t="shared" si="12"/>
        <v>1</v>
      </c>
      <c r="J339" s="16" t="b">
        <f t="shared" si="13"/>
        <v>1</v>
      </c>
      <c r="K339" s="16" t="b">
        <f t="shared" si="14"/>
        <v>1</v>
      </c>
    </row>
    <row r="340" spans="1:11" x14ac:dyDescent="0.25">
      <c r="A340" s="79">
        <v>321</v>
      </c>
      <c r="B340" s="254"/>
      <c r="C340" s="255"/>
      <c r="D340" s="248"/>
      <c r="E340" s="248"/>
      <c r="F340" s="254"/>
      <c r="G340" s="248"/>
      <c r="H340" s="256"/>
      <c r="I340" s="16" t="b">
        <f t="shared" si="12"/>
        <v>1</v>
      </c>
      <c r="J340" s="16" t="b">
        <f t="shared" si="13"/>
        <v>1</v>
      </c>
      <c r="K340" s="16" t="b">
        <f t="shared" si="14"/>
        <v>1</v>
      </c>
    </row>
    <row r="341" spans="1:11" x14ac:dyDescent="0.25">
      <c r="A341" s="79">
        <v>322</v>
      </c>
      <c r="B341" s="254"/>
      <c r="C341" s="255"/>
      <c r="D341" s="248"/>
      <c r="E341" s="248"/>
      <c r="F341" s="254"/>
      <c r="G341" s="248"/>
      <c r="H341" s="256"/>
      <c r="I341" s="16" t="b">
        <f t="shared" si="12"/>
        <v>1</v>
      </c>
      <c r="J341" s="16" t="b">
        <f t="shared" si="13"/>
        <v>1</v>
      </c>
      <c r="K341" s="16" t="b">
        <f t="shared" si="14"/>
        <v>1</v>
      </c>
    </row>
    <row r="342" spans="1:11" x14ac:dyDescent="0.25">
      <c r="A342" s="79">
        <v>323</v>
      </c>
      <c r="B342" s="254"/>
      <c r="C342" s="255"/>
      <c r="D342" s="248"/>
      <c r="E342" s="248"/>
      <c r="F342" s="254"/>
      <c r="G342" s="248"/>
      <c r="H342" s="256"/>
      <c r="I342" s="16" t="b">
        <f t="shared" ref="I342:I405" si="15">IF(ISBLANK(B342),TRUE,IF(OR(ISBLANK(C342),ISBLANK(D342),ISBLANK(E342),ISBLANK(F342),ISBLANK(G342),ISBLANK(H342)),FALSE,TRUE))</f>
        <v>1</v>
      </c>
      <c r="J342" s="16" t="b">
        <f t="shared" ref="J342:J405" si="16">IF(OR(AND(B342="N/A",D342="N/A",E342="N/A",G342="N/A"),AND(ISBLANK(B342),ISBLANK(D342),ISBLANK(E342),ISBLANK(G342)),AND(NOT(ISBLANK(B342)),NOT(ISBLANK(D342)),NOT(ISBLANK(E342)),NOT(ISBLANK(G342)),B342&lt;&gt;"N/A",D342&lt;&gt;"N/A",E342&lt;&gt;"N/A",G342&lt;&gt;"N/A")),TRUE,FALSE)</f>
        <v>1</v>
      </c>
      <c r="K342" s="16" t="b">
        <f t="shared" ref="K342:K405" si="17">IF(OR(AND(ISBLANK(B342),H342=0),AND(B342="N/A",H342=0),AND(NOT(ISBLANK(B342)),B342&lt;&gt;"N/A",H342&lt;&gt;0)),TRUE,FALSE)</f>
        <v>1</v>
      </c>
    </row>
    <row r="343" spans="1:11" x14ac:dyDescent="0.25">
      <c r="A343" s="79">
        <v>324</v>
      </c>
      <c r="B343" s="254"/>
      <c r="C343" s="255"/>
      <c r="D343" s="248"/>
      <c r="E343" s="248"/>
      <c r="F343" s="254"/>
      <c r="G343" s="248"/>
      <c r="H343" s="256"/>
      <c r="I343" s="16" t="b">
        <f t="shared" si="15"/>
        <v>1</v>
      </c>
      <c r="J343" s="16" t="b">
        <f t="shared" si="16"/>
        <v>1</v>
      </c>
      <c r="K343" s="16" t="b">
        <f t="shared" si="17"/>
        <v>1</v>
      </c>
    </row>
    <row r="344" spans="1:11" x14ac:dyDescent="0.25">
      <c r="A344" s="79">
        <v>325</v>
      </c>
      <c r="B344" s="254"/>
      <c r="C344" s="255"/>
      <c r="D344" s="248"/>
      <c r="E344" s="248"/>
      <c r="F344" s="254"/>
      <c r="G344" s="248"/>
      <c r="H344" s="256"/>
      <c r="I344" s="16" t="b">
        <f t="shared" si="15"/>
        <v>1</v>
      </c>
      <c r="J344" s="16" t="b">
        <f t="shared" si="16"/>
        <v>1</v>
      </c>
      <c r="K344" s="16" t="b">
        <f t="shared" si="17"/>
        <v>1</v>
      </c>
    </row>
    <row r="345" spans="1:11" x14ac:dyDescent="0.25">
      <c r="A345" s="79">
        <v>326</v>
      </c>
      <c r="B345" s="254"/>
      <c r="C345" s="255"/>
      <c r="D345" s="248"/>
      <c r="E345" s="248"/>
      <c r="F345" s="254"/>
      <c r="G345" s="248"/>
      <c r="H345" s="256"/>
      <c r="I345" s="16" t="b">
        <f t="shared" si="15"/>
        <v>1</v>
      </c>
      <c r="J345" s="16" t="b">
        <f t="shared" si="16"/>
        <v>1</v>
      </c>
      <c r="K345" s="16" t="b">
        <f t="shared" si="17"/>
        <v>1</v>
      </c>
    </row>
    <row r="346" spans="1:11" x14ac:dyDescent="0.25">
      <c r="A346" s="79">
        <v>327</v>
      </c>
      <c r="B346" s="254"/>
      <c r="C346" s="255"/>
      <c r="D346" s="248"/>
      <c r="E346" s="248"/>
      <c r="F346" s="254"/>
      <c r="G346" s="248"/>
      <c r="H346" s="256"/>
      <c r="I346" s="16" t="b">
        <f t="shared" si="15"/>
        <v>1</v>
      </c>
      <c r="J346" s="16" t="b">
        <f t="shared" si="16"/>
        <v>1</v>
      </c>
      <c r="K346" s="16" t="b">
        <f t="shared" si="17"/>
        <v>1</v>
      </c>
    </row>
    <row r="347" spans="1:11" x14ac:dyDescent="0.25">
      <c r="A347" s="79">
        <v>328</v>
      </c>
      <c r="B347" s="254"/>
      <c r="C347" s="255"/>
      <c r="D347" s="248"/>
      <c r="E347" s="248"/>
      <c r="F347" s="254"/>
      <c r="G347" s="248"/>
      <c r="H347" s="256"/>
      <c r="I347" s="16" t="b">
        <f t="shared" si="15"/>
        <v>1</v>
      </c>
      <c r="J347" s="16" t="b">
        <f t="shared" si="16"/>
        <v>1</v>
      </c>
      <c r="K347" s="16" t="b">
        <f t="shared" si="17"/>
        <v>1</v>
      </c>
    </row>
    <row r="348" spans="1:11" x14ac:dyDescent="0.25">
      <c r="A348" s="79">
        <v>329</v>
      </c>
      <c r="B348" s="254"/>
      <c r="C348" s="255"/>
      <c r="D348" s="248"/>
      <c r="E348" s="248"/>
      <c r="F348" s="254"/>
      <c r="G348" s="248"/>
      <c r="H348" s="256"/>
      <c r="I348" s="16" t="b">
        <f t="shared" si="15"/>
        <v>1</v>
      </c>
      <c r="J348" s="16" t="b">
        <f t="shared" si="16"/>
        <v>1</v>
      </c>
      <c r="K348" s="16" t="b">
        <f t="shared" si="17"/>
        <v>1</v>
      </c>
    </row>
    <row r="349" spans="1:11" x14ac:dyDescent="0.25">
      <c r="A349" s="79">
        <v>330</v>
      </c>
      <c r="B349" s="254"/>
      <c r="C349" s="255"/>
      <c r="D349" s="248"/>
      <c r="E349" s="248"/>
      <c r="F349" s="254"/>
      <c r="G349" s="248"/>
      <c r="H349" s="256"/>
      <c r="I349" s="16" t="b">
        <f t="shared" si="15"/>
        <v>1</v>
      </c>
      <c r="J349" s="16" t="b">
        <f t="shared" si="16"/>
        <v>1</v>
      </c>
      <c r="K349" s="16" t="b">
        <f t="shared" si="17"/>
        <v>1</v>
      </c>
    </row>
    <row r="350" spans="1:11" x14ac:dyDescent="0.25">
      <c r="A350" s="79">
        <v>331</v>
      </c>
      <c r="B350" s="254"/>
      <c r="C350" s="255"/>
      <c r="D350" s="248"/>
      <c r="E350" s="248"/>
      <c r="F350" s="254"/>
      <c r="G350" s="248"/>
      <c r="H350" s="256"/>
      <c r="I350" s="16" t="b">
        <f t="shared" si="15"/>
        <v>1</v>
      </c>
      <c r="J350" s="16" t="b">
        <f t="shared" si="16"/>
        <v>1</v>
      </c>
      <c r="K350" s="16" t="b">
        <f t="shared" si="17"/>
        <v>1</v>
      </c>
    </row>
    <row r="351" spans="1:11" x14ac:dyDescent="0.25">
      <c r="A351" s="79">
        <v>332</v>
      </c>
      <c r="B351" s="254"/>
      <c r="C351" s="255"/>
      <c r="D351" s="248"/>
      <c r="E351" s="248"/>
      <c r="F351" s="254"/>
      <c r="G351" s="248"/>
      <c r="H351" s="256"/>
      <c r="I351" s="16" t="b">
        <f t="shared" si="15"/>
        <v>1</v>
      </c>
      <c r="J351" s="16" t="b">
        <f t="shared" si="16"/>
        <v>1</v>
      </c>
      <c r="K351" s="16" t="b">
        <f t="shared" si="17"/>
        <v>1</v>
      </c>
    </row>
    <row r="352" spans="1:11" x14ac:dyDescent="0.25">
      <c r="A352" s="79">
        <v>333</v>
      </c>
      <c r="B352" s="254"/>
      <c r="C352" s="255"/>
      <c r="D352" s="248"/>
      <c r="E352" s="248"/>
      <c r="F352" s="254"/>
      <c r="G352" s="248"/>
      <c r="H352" s="256"/>
      <c r="I352" s="16" t="b">
        <f t="shared" si="15"/>
        <v>1</v>
      </c>
      <c r="J352" s="16" t="b">
        <f t="shared" si="16"/>
        <v>1</v>
      </c>
      <c r="K352" s="16" t="b">
        <f t="shared" si="17"/>
        <v>1</v>
      </c>
    </row>
    <row r="353" spans="1:11" x14ac:dyDescent="0.25">
      <c r="A353" s="79">
        <v>334</v>
      </c>
      <c r="B353" s="254"/>
      <c r="C353" s="255"/>
      <c r="D353" s="248"/>
      <c r="E353" s="248"/>
      <c r="F353" s="254"/>
      <c r="G353" s="248"/>
      <c r="H353" s="256"/>
      <c r="I353" s="16" t="b">
        <f t="shared" si="15"/>
        <v>1</v>
      </c>
      <c r="J353" s="16" t="b">
        <f t="shared" si="16"/>
        <v>1</v>
      </c>
      <c r="K353" s="16" t="b">
        <f t="shared" si="17"/>
        <v>1</v>
      </c>
    </row>
    <row r="354" spans="1:11" x14ac:dyDescent="0.25">
      <c r="A354" s="79">
        <v>335</v>
      </c>
      <c r="B354" s="254"/>
      <c r="C354" s="255"/>
      <c r="D354" s="248"/>
      <c r="E354" s="248"/>
      <c r="F354" s="254"/>
      <c r="G354" s="248"/>
      <c r="H354" s="256"/>
      <c r="I354" s="16" t="b">
        <f t="shared" si="15"/>
        <v>1</v>
      </c>
      <c r="J354" s="16" t="b">
        <f t="shared" si="16"/>
        <v>1</v>
      </c>
      <c r="K354" s="16" t="b">
        <f t="shared" si="17"/>
        <v>1</v>
      </c>
    </row>
    <row r="355" spans="1:11" x14ac:dyDescent="0.25">
      <c r="A355" s="79">
        <v>336</v>
      </c>
      <c r="B355" s="254"/>
      <c r="C355" s="255"/>
      <c r="D355" s="248"/>
      <c r="E355" s="248"/>
      <c r="F355" s="254"/>
      <c r="G355" s="248"/>
      <c r="H355" s="256"/>
      <c r="I355" s="16" t="b">
        <f t="shared" si="15"/>
        <v>1</v>
      </c>
      <c r="J355" s="16" t="b">
        <f t="shared" si="16"/>
        <v>1</v>
      </c>
      <c r="K355" s="16" t="b">
        <f t="shared" si="17"/>
        <v>1</v>
      </c>
    </row>
    <row r="356" spans="1:11" x14ac:dyDescent="0.25">
      <c r="A356" s="79">
        <v>337</v>
      </c>
      <c r="B356" s="254"/>
      <c r="C356" s="255"/>
      <c r="D356" s="248"/>
      <c r="E356" s="248"/>
      <c r="F356" s="254"/>
      <c r="G356" s="248"/>
      <c r="H356" s="256"/>
      <c r="I356" s="16" t="b">
        <f t="shared" si="15"/>
        <v>1</v>
      </c>
      <c r="J356" s="16" t="b">
        <f t="shared" si="16"/>
        <v>1</v>
      </c>
      <c r="K356" s="16" t="b">
        <f t="shared" si="17"/>
        <v>1</v>
      </c>
    </row>
    <row r="357" spans="1:11" x14ac:dyDescent="0.25">
      <c r="A357" s="79">
        <v>338</v>
      </c>
      <c r="B357" s="254"/>
      <c r="C357" s="255"/>
      <c r="D357" s="248"/>
      <c r="E357" s="248"/>
      <c r="F357" s="254"/>
      <c r="G357" s="248"/>
      <c r="H357" s="256"/>
      <c r="I357" s="16" t="b">
        <f t="shared" si="15"/>
        <v>1</v>
      </c>
      <c r="J357" s="16" t="b">
        <f t="shared" si="16"/>
        <v>1</v>
      </c>
      <c r="K357" s="16" t="b">
        <f t="shared" si="17"/>
        <v>1</v>
      </c>
    </row>
    <row r="358" spans="1:11" x14ac:dyDescent="0.25">
      <c r="A358" s="79">
        <v>339</v>
      </c>
      <c r="B358" s="254"/>
      <c r="C358" s="255"/>
      <c r="D358" s="248"/>
      <c r="E358" s="248"/>
      <c r="F358" s="254"/>
      <c r="G358" s="248"/>
      <c r="H358" s="256"/>
      <c r="I358" s="16" t="b">
        <f t="shared" si="15"/>
        <v>1</v>
      </c>
      <c r="J358" s="16" t="b">
        <f t="shared" si="16"/>
        <v>1</v>
      </c>
      <c r="K358" s="16" t="b">
        <f t="shared" si="17"/>
        <v>1</v>
      </c>
    </row>
    <row r="359" spans="1:11" x14ac:dyDescent="0.25">
      <c r="A359" s="79">
        <v>340</v>
      </c>
      <c r="B359" s="254"/>
      <c r="C359" s="255"/>
      <c r="D359" s="248"/>
      <c r="E359" s="248"/>
      <c r="F359" s="254"/>
      <c r="G359" s="248"/>
      <c r="H359" s="256"/>
      <c r="I359" s="16" t="b">
        <f t="shared" si="15"/>
        <v>1</v>
      </c>
      <c r="J359" s="16" t="b">
        <f t="shared" si="16"/>
        <v>1</v>
      </c>
      <c r="K359" s="16" t="b">
        <f t="shared" si="17"/>
        <v>1</v>
      </c>
    </row>
    <row r="360" spans="1:11" x14ac:dyDescent="0.25">
      <c r="A360" s="79">
        <v>341</v>
      </c>
      <c r="B360" s="254"/>
      <c r="C360" s="255"/>
      <c r="D360" s="248"/>
      <c r="E360" s="248"/>
      <c r="F360" s="254"/>
      <c r="G360" s="248"/>
      <c r="H360" s="256"/>
      <c r="I360" s="16" t="b">
        <f t="shared" si="15"/>
        <v>1</v>
      </c>
      <c r="J360" s="16" t="b">
        <f t="shared" si="16"/>
        <v>1</v>
      </c>
      <c r="K360" s="16" t="b">
        <f t="shared" si="17"/>
        <v>1</v>
      </c>
    </row>
    <row r="361" spans="1:11" x14ac:dyDescent="0.25">
      <c r="A361" s="79">
        <v>342</v>
      </c>
      <c r="B361" s="254"/>
      <c r="C361" s="255"/>
      <c r="D361" s="248"/>
      <c r="E361" s="248"/>
      <c r="F361" s="254"/>
      <c r="G361" s="248"/>
      <c r="H361" s="256"/>
      <c r="I361" s="16" t="b">
        <f t="shared" si="15"/>
        <v>1</v>
      </c>
      <c r="J361" s="16" t="b">
        <f t="shared" si="16"/>
        <v>1</v>
      </c>
      <c r="K361" s="16" t="b">
        <f t="shared" si="17"/>
        <v>1</v>
      </c>
    </row>
    <row r="362" spans="1:11" x14ac:dyDescent="0.25">
      <c r="A362" s="79">
        <v>343</v>
      </c>
      <c r="B362" s="254"/>
      <c r="C362" s="255"/>
      <c r="D362" s="248"/>
      <c r="E362" s="248"/>
      <c r="F362" s="254"/>
      <c r="G362" s="248"/>
      <c r="H362" s="256"/>
      <c r="I362" s="16" t="b">
        <f t="shared" si="15"/>
        <v>1</v>
      </c>
      <c r="J362" s="16" t="b">
        <f t="shared" si="16"/>
        <v>1</v>
      </c>
      <c r="K362" s="16" t="b">
        <f t="shared" si="17"/>
        <v>1</v>
      </c>
    </row>
    <row r="363" spans="1:11" x14ac:dyDescent="0.25">
      <c r="A363" s="79">
        <v>344</v>
      </c>
      <c r="B363" s="254"/>
      <c r="C363" s="255"/>
      <c r="D363" s="248"/>
      <c r="E363" s="248"/>
      <c r="F363" s="254"/>
      <c r="G363" s="248"/>
      <c r="H363" s="256"/>
      <c r="I363" s="16" t="b">
        <f t="shared" si="15"/>
        <v>1</v>
      </c>
      <c r="J363" s="16" t="b">
        <f t="shared" si="16"/>
        <v>1</v>
      </c>
      <c r="K363" s="16" t="b">
        <f t="shared" si="17"/>
        <v>1</v>
      </c>
    </row>
    <row r="364" spans="1:11" x14ac:dyDescent="0.25">
      <c r="A364" s="79">
        <v>345</v>
      </c>
      <c r="B364" s="254"/>
      <c r="C364" s="255"/>
      <c r="D364" s="248"/>
      <c r="E364" s="248"/>
      <c r="F364" s="254"/>
      <c r="G364" s="248"/>
      <c r="H364" s="256"/>
      <c r="I364" s="16" t="b">
        <f t="shared" si="15"/>
        <v>1</v>
      </c>
      <c r="J364" s="16" t="b">
        <f t="shared" si="16"/>
        <v>1</v>
      </c>
      <c r="K364" s="16" t="b">
        <f t="shared" si="17"/>
        <v>1</v>
      </c>
    </row>
    <row r="365" spans="1:11" x14ac:dyDescent="0.25">
      <c r="A365" s="79">
        <v>346</v>
      </c>
      <c r="B365" s="254"/>
      <c r="C365" s="255"/>
      <c r="D365" s="248"/>
      <c r="E365" s="248"/>
      <c r="F365" s="254"/>
      <c r="G365" s="248"/>
      <c r="H365" s="256"/>
      <c r="I365" s="16" t="b">
        <f t="shared" si="15"/>
        <v>1</v>
      </c>
      <c r="J365" s="16" t="b">
        <f t="shared" si="16"/>
        <v>1</v>
      </c>
      <c r="K365" s="16" t="b">
        <f t="shared" si="17"/>
        <v>1</v>
      </c>
    </row>
    <row r="366" spans="1:11" x14ac:dyDescent="0.25">
      <c r="A366" s="79">
        <v>347</v>
      </c>
      <c r="B366" s="254"/>
      <c r="C366" s="255"/>
      <c r="D366" s="248"/>
      <c r="E366" s="248"/>
      <c r="F366" s="254"/>
      <c r="G366" s="248"/>
      <c r="H366" s="256"/>
      <c r="I366" s="16" t="b">
        <f t="shared" si="15"/>
        <v>1</v>
      </c>
      <c r="J366" s="16" t="b">
        <f t="shared" si="16"/>
        <v>1</v>
      </c>
      <c r="K366" s="16" t="b">
        <f t="shared" si="17"/>
        <v>1</v>
      </c>
    </row>
    <row r="367" spans="1:11" x14ac:dyDescent="0.25">
      <c r="A367" s="79">
        <v>348</v>
      </c>
      <c r="B367" s="254"/>
      <c r="C367" s="255"/>
      <c r="D367" s="248"/>
      <c r="E367" s="248"/>
      <c r="F367" s="254"/>
      <c r="G367" s="248"/>
      <c r="H367" s="256"/>
      <c r="I367" s="16" t="b">
        <f t="shared" si="15"/>
        <v>1</v>
      </c>
      <c r="J367" s="16" t="b">
        <f t="shared" si="16"/>
        <v>1</v>
      </c>
      <c r="K367" s="16" t="b">
        <f t="shared" si="17"/>
        <v>1</v>
      </c>
    </row>
    <row r="368" spans="1:11" x14ac:dyDescent="0.25">
      <c r="A368" s="79">
        <v>349</v>
      </c>
      <c r="B368" s="254"/>
      <c r="C368" s="255"/>
      <c r="D368" s="248"/>
      <c r="E368" s="248"/>
      <c r="F368" s="254"/>
      <c r="G368" s="248"/>
      <c r="H368" s="256"/>
      <c r="I368" s="16" t="b">
        <f t="shared" si="15"/>
        <v>1</v>
      </c>
      <c r="J368" s="16" t="b">
        <f t="shared" si="16"/>
        <v>1</v>
      </c>
      <c r="K368" s="16" t="b">
        <f t="shared" si="17"/>
        <v>1</v>
      </c>
    </row>
    <row r="369" spans="1:11" x14ac:dyDescent="0.25">
      <c r="A369" s="79">
        <v>350</v>
      </c>
      <c r="B369" s="254"/>
      <c r="C369" s="255"/>
      <c r="D369" s="248"/>
      <c r="E369" s="248"/>
      <c r="F369" s="254"/>
      <c r="G369" s="248"/>
      <c r="H369" s="256"/>
      <c r="I369" s="16" t="b">
        <f t="shared" si="15"/>
        <v>1</v>
      </c>
      <c r="J369" s="16" t="b">
        <f t="shared" si="16"/>
        <v>1</v>
      </c>
      <c r="K369" s="16" t="b">
        <f t="shared" si="17"/>
        <v>1</v>
      </c>
    </row>
    <row r="370" spans="1:11" x14ac:dyDescent="0.25">
      <c r="A370" s="79">
        <v>351</v>
      </c>
      <c r="B370" s="254"/>
      <c r="C370" s="255"/>
      <c r="D370" s="248"/>
      <c r="E370" s="248"/>
      <c r="F370" s="254"/>
      <c r="G370" s="248"/>
      <c r="H370" s="256"/>
      <c r="I370" s="16" t="b">
        <f t="shared" si="15"/>
        <v>1</v>
      </c>
      <c r="J370" s="16" t="b">
        <f t="shared" si="16"/>
        <v>1</v>
      </c>
      <c r="K370" s="16" t="b">
        <f t="shared" si="17"/>
        <v>1</v>
      </c>
    </row>
    <row r="371" spans="1:11" x14ac:dyDescent="0.25">
      <c r="A371" s="79">
        <v>352</v>
      </c>
      <c r="B371" s="254"/>
      <c r="C371" s="255"/>
      <c r="D371" s="248"/>
      <c r="E371" s="248"/>
      <c r="F371" s="254"/>
      <c r="G371" s="248"/>
      <c r="H371" s="256"/>
      <c r="I371" s="16" t="b">
        <f t="shared" si="15"/>
        <v>1</v>
      </c>
      <c r="J371" s="16" t="b">
        <f t="shared" si="16"/>
        <v>1</v>
      </c>
      <c r="K371" s="16" t="b">
        <f t="shared" si="17"/>
        <v>1</v>
      </c>
    </row>
    <row r="372" spans="1:11" x14ac:dyDescent="0.25">
      <c r="A372" s="79">
        <v>353</v>
      </c>
      <c r="B372" s="254"/>
      <c r="C372" s="255"/>
      <c r="D372" s="248"/>
      <c r="E372" s="248"/>
      <c r="F372" s="254"/>
      <c r="G372" s="248"/>
      <c r="H372" s="256"/>
      <c r="I372" s="16" t="b">
        <f t="shared" si="15"/>
        <v>1</v>
      </c>
      <c r="J372" s="16" t="b">
        <f t="shared" si="16"/>
        <v>1</v>
      </c>
      <c r="K372" s="16" t="b">
        <f t="shared" si="17"/>
        <v>1</v>
      </c>
    </row>
    <row r="373" spans="1:11" x14ac:dyDescent="0.25">
      <c r="A373" s="79">
        <v>354</v>
      </c>
      <c r="B373" s="254"/>
      <c r="C373" s="255"/>
      <c r="D373" s="248"/>
      <c r="E373" s="248"/>
      <c r="F373" s="254"/>
      <c r="G373" s="248"/>
      <c r="H373" s="256"/>
      <c r="I373" s="16" t="b">
        <f t="shared" si="15"/>
        <v>1</v>
      </c>
      <c r="J373" s="16" t="b">
        <f t="shared" si="16"/>
        <v>1</v>
      </c>
      <c r="K373" s="16" t="b">
        <f t="shared" si="17"/>
        <v>1</v>
      </c>
    </row>
    <row r="374" spans="1:11" x14ac:dyDescent="0.25">
      <c r="A374" s="79">
        <v>355</v>
      </c>
      <c r="B374" s="254"/>
      <c r="C374" s="255"/>
      <c r="D374" s="248"/>
      <c r="E374" s="248"/>
      <c r="F374" s="254"/>
      <c r="G374" s="248"/>
      <c r="H374" s="256"/>
      <c r="I374" s="16" t="b">
        <f t="shared" si="15"/>
        <v>1</v>
      </c>
      <c r="J374" s="16" t="b">
        <f t="shared" si="16"/>
        <v>1</v>
      </c>
      <c r="K374" s="16" t="b">
        <f t="shared" si="17"/>
        <v>1</v>
      </c>
    </row>
    <row r="375" spans="1:11" x14ac:dyDescent="0.25">
      <c r="A375" s="79">
        <v>356</v>
      </c>
      <c r="B375" s="254"/>
      <c r="C375" s="255"/>
      <c r="D375" s="248"/>
      <c r="E375" s="248"/>
      <c r="F375" s="254"/>
      <c r="G375" s="248"/>
      <c r="H375" s="256"/>
      <c r="I375" s="16" t="b">
        <f t="shared" si="15"/>
        <v>1</v>
      </c>
      <c r="J375" s="16" t="b">
        <f t="shared" si="16"/>
        <v>1</v>
      </c>
      <c r="K375" s="16" t="b">
        <f t="shared" si="17"/>
        <v>1</v>
      </c>
    </row>
    <row r="376" spans="1:11" x14ac:dyDescent="0.25">
      <c r="A376" s="79">
        <v>357</v>
      </c>
      <c r="B376" s="254"/>
      <c r="C376" s="255"/>
      <c r="D376" s="248"/>
      <c r="E376" s="248"/>
      <c r="F376" s="254"/>
      <c r="G376" s="248"/>
      <c r="H376" s="256"/>
      <c r="I376" s="16" t="b">
        <f t="shared" si="15"/>
        <v>1</v>
      </c>
      <c r="J376" s="16" t="b">
        <f t="shared" si="16"/>
        <v>1</v>
      </c>
      <c r="K376" s="16" t="b">
        <f t="shared" si="17"/>
        <v>1</v>
      </c>
    </row>
    <row r="377" spans="1:11" x14ac:dyDescent="0.25">
      <c r="A377" s="79">
        <v>358</v>
      </c>
      <c r="B377" s="254"/>
      <c r="C377" s="255"/>
      <c r="D377" s="248"/>
      <c r="E377" s="248"/>
      <c r="F377" s="254"/>
      <c r="G377" s="248"/>
      <c r="H377" s="256"/>
      <c r="I377" s="16" t="b">
        <f t="shared" si="15"/>
        <v>1</v>
      </c>
      <c r="J377" s="16" t="b">
        <f t="shared" si="16"/>
        <v>1</v>
      </c>
      <c r="K377" s="16" t="b">
        <f t="shared" si="17"/>
        <v>1</v>
      </c>
    </row>
    <row r="378" spans="1:11" x14ac:dyDescent="0.25">
      <c r="A378" s="79">
        <v>359</v>
      </c>
      <c r="B378" s="254"/>
      <c r="C378" s="255"/>
      <c r="D378" s="248"/>
      <c r="E378" s="248"/>
      <c r="F378" s="254"/>
      <c r="G378" s="248"/>
      <c r="H378" s="256"/>
      <c r="I378" s="16" t="b">
        <f t="shared" si="15"/>
        <v>1</v>
      </c>
      <c r="J378" s="16" t="b">
        <f t="shared" si="16"/>
        <v>1</v>
      </c>
      <c r="K378" s="16" t="b">
        <f t="shared" si="17"/>
        <v>1</v>
      </c>
    </row>
    <row r="379" spans="1:11" x14ac:dyDescent="0.25">
      <c r="A379" s="79">
        <v>360</v>
      </c>
      <c r="B379" s="254"/>
      <c r="C379" s="255"/>
      <c r="D379" s="248"/>
      <c r="E379" s="248"/>
      <c r="F379" s="254"/>
      <c r="G379" s="248"/>
      <c r="H379" s="256"/>
      <c r="I379" s="16" t="b">
        <f t="shared" si="15"/>
        <v>1</v>
      </c>
      <c r="J379" s="16" t="b">
        <f t="shared" si="16"/>
        <v>1</v>
      </c>
      <c r="K379" s="16" t="b">
        <f t="shared" si="17"/>
        <v>1</v>
      </c>
    </row>
    <row r="380" spans="1:11" x14ac:dyDescent="0.25">
      <c r="A380" s="79">
        <v>361</v>
      </c>
      <c r="B380" s="254"/>
      <c r="C380" s="255"/>
      <c r="D380" s="248"/>
      <c r="E380" s="248"/>
      <c r="F380" s="254"/>
      <c r="G380" s="248"/>
      <c r="H380" s="256"/>
      <c r="I380" s="16" t="b">
        <f t="shared" si="15"/>
        <v>1</v>
      </c>
      <c r="J380" s="16" t="b">
        <f t="shared" si="16"/>
        <v>1</v>
      </c>
      <c r="K380" s="16" t="b">
        <f t="shared" si="17"/>
        <v>1</v>
      </c>
    </row>
    <row r="381" spans="1:11" x14ac:dyDescent="0.25">
      <c r="A381" s="79">
        <v>362</v>
      </c>
      <c r="B381" s="254"/>
      <c r="C381" s="255"/>
      <c r="D381" s="248"/>
      <c r="E381" s="248"/>
      <c r="F381" s="254"/>
      <c r="G381" s="248"/>
      <c r="H381" s="256"/>
      <c r="I381" s="16" t="b">
        <f t="shared" si="15"/>
        <v>1</v>
      </c>
      <c r="J381" s="16" t="b">
        <f t="shared" si="16"/>
        <v>1</v>
      </c>
      <c r="K381" s="16" t="b">
        <f t="shared" si="17"/>
        <v>1</v>
      </c>
    </row>
    <row r="382" spans="1:11" x14ac:dyDescent="0.25">
      <c r="A382" s="79">
        <v>363</v>
      </c>
      <c r="B382" s="254"/>
      <c r="C382" s="255"/>
      <c r="D382" s="248"/>
      <c r="E382" s="248"/>
      <c r="F382" s="254"/>
      <c r="G382" s="248"/>
      <c r="H382" s="256"/>
      <c r="I382" s="16" t="b">
        <f t="shared" si="15"/>
        <v>1</v>
      </c>
      <c r="J382" s="16" t="b">
        <f t="shared" si="16"/>
        <v>1</v>
      </c>
      <c r="K382" s="16" t="b">
        <f t="shared" si="17"/>
        <v>1</v>
      </c>
    </row>
    <row r="383" spans="1:11" x14ac:dyDescent="0.25">
      <c r="A383" s="79">
        <v>364</v>
      </c>
      <c r="B383" s="254"/>
      <c r="C383" s="255"/>
      <c r="D383" s="248"/>
      <c r="E383" s="248"/>
      <c r="F383" s="254"/>
      <c r="G383" s="248"/>
      <c r="H383" s="256"/>
      <c r="I383" s="16" t="b">
        <f t="shared" si="15"/>
        <v>1</v>
      </c>
      <c r="J383" s="16" t="b">
        <f t="shared" si="16"/>
        <v>1</v>
      </c>
      <c r="K383" s="16" t="b">
        <f t="shared" si="17"/>
        <v>1</v>
      </c>
    </row>
    <row r="384" spans="1:11" x14ac:dyDescent="0.25">
      <c r="A384" s="79">
        <v>365</v>
      </c>
      <c r="B384" s="254"/>
      <c r="C384" s="255"/>
      <c r="D384" s="248"/>
      <c r="E384" s="248"/>
      <c r="F384" s="254"/>
      <c r="G384" s="248"/>
      <c r="H384" s="256"/>
      <c r="I384" s="16" t="b">
        <f t="shared" si="15"/>
        <v>1</v>
      </c>
      <c r="J384" s="16" t="b">
        <f t="shared" si="16"/>
        <v>1</v>
      </c>
      <c r="K384" s="16" t="b">
        <f t="shared" si="17"/>
        <v>1</v>
      </c>
    </row>
    <row r="385" spans="1:11" x14ac:dyDescent="0.25">
      <c r="A385" s="79">
        <v>366</v>
      </c>
      <c r="B385" s="254"/>
      <c r="C385" s="255"/>
      <c r="D385" s="248"/>
      <c r="E385" s="248"/>
      <c r="F385" s="254"/>
      <c r="G385" s="248"/>
      <c r="H385" s="256"/>
      <c r="I385" s="16" t="b">
        <f t="shared" si="15"/>
        <v>1</v>
      </c>
      <c r="J385" s="16" t="b">
        <f t="shared" si="16"/>
        <v>1</v>
      </c>
      <c r="K385" s="16" t="b">
        <f t="shared" si="17"/>
        <v>1</v>
      </c>
    </row>
    <row r="386" spans="1:11" x14ac:dyDescent="0.25">
      <c r="A386" s="79">
        <v>367</v>
      </c>
      <c r="B386" s="254"/>
      <c r="C386" s="255"/>
      <c r="D386" s="248"/>
      <c r="E386" s="248"/>
      <c r="F386" s="254"/>
      <c r="G386" s="248"/>
      <c r="H386" s="256"/>
      <c r="I386" s="16" t="b">
        <f t="shared" si="15"/>
        <v>1</v>
      </c>
      <c r="J386" s="16" t="b">
        <f t="shared" si="16"/>
        <v>1</v>
      </c>
      <c r="K386" s="16" t="b">
        <f t="shared" si="17"/>
        <v>1</v>
      </c>
    </row>
    <row r="387" spans="1:11" x14ac:dyDescent="0.25">
      <c r="A387" s="79">
        <v>368</v>
      </c>
      <c r="B387" s="254"/>
      <c r="C387" s="255"/>
      <c r="D387" s="248"/>
      <c r="E387" s="248"/>
      <c r="F387" s="254"/>
      <c r="G387" s="248"/>
      <c r="H387" s="256"/>
      <c r="I387" s="16" t="b">
        <f t="shared" si="15"/>
        <v>1</v>
      </c>
      <c r="J387" s="16" t="b">
        <f t="shared" si="16"/>
        <v>1</v>
      </c>
      <c r="K387" s="16" t="b">
        <f t="shared" si="17"/>
        <v>1</v>
      </c>
    </row>
    <row r="388" spans="1:11" x14ac:dyDescent="0.25">
      <c r="A388" s="79">
        <v>369</v>
      </c>
      <c r="B388" s="254"/>
      <c r="C388" s="255"/>
      <c r="D388" s="248"/>
      <c r="E388" s="248"/>
      <c r="F388" s="254"/>
      <c r="G388" s="248"/>
      <c r="H388" s="256"/>
      <c r="I388" s="16" t="b">
        <f t="shared" si="15"/>
        <v>1</v>
      </c>
      <c r="J388" s="16" t="b">
        <f t="shared" si="16"/>
        <v>1</v>
      </c>
      <c r="K388" s="16" t="b">
        <f t="shared" si="17"/>
        <v>1</v>
      </c>
    </row>
    <row r="389" spans="1:11" x14ac:dyDescent="0.25">
      <c r="A389" s="79">
        <v>370</v>
      </c>
      <c r="B389" s="254"/>
      <c r="C389" s="255"/>
      <c r="D389" s="248"/>
      <c r="E389" s="248"/>
      <c r="F389" s="254"/>
      <c r="G389" s="248"/>
      <c r="H389" s="256"/>
      <c r="I389" s="16" t="b">
        <f t="shared" si="15"/>
        <v>1</v>
      </c>
      <c r="J389" s="16" t="b">
        <f t="shared" si="16"/>
        <v>1</v>
      </c>
      <c r="K389" s="16" t="b">
        <f t="shared" si="17"/>
        <v>1</v>
      </c>
    </row>
    <row r="390" spans="1:11" x14ac:dyDescent="0.25">
      <c r="A390" s="79">
        <v>371</v>
      </c>
      <c r="B390" s="254"/>
      <c r="C390" s="255"/>
      <c r="D390" s="248"/>
      <c r="E390" s="248"/>
      <c r="F390" s="254"/>
      <c r="G390" s="248"/>
      <c r="H390" s="256"/>
      <c r="I390" s="16" t="b">
        <f t="shared" si="15"/>
        <v>1</v>
      </c>
      <c r="J390" s="16" t="b">
        <f t="shared" si="16"/>
        <v>1</v>
      </c>
      <c r="K390" s="16" t="b">
        <f t="shared" si="17"/>
        <v>1</v>
      </c>
    </row>
    <row r="391" spans="1:11" x14ac:dyDescent="0.25">
      <c r="A391" s="79">
        <v>372</v>
      </c>
      <c r="B391" s="254"/>
      <c r="C391" s="255"/>
      <c r="D391" s="248"/>
      <c r="E391" s="248"/>
      <c r="F391" s="254"/>
      <c r="G391" s="248"/>
      <c r="H391" s="256"/>
      <c r="I391" s="16" t="b">
        <f t="shared" si="15"/>
        <v>1</v>
      </c>
      <c r="J391" s="16" t="b">
        <f t="shared" si="16"/>
        <v>1</v>
      </c>
      <c r="K391" s="16" t="b">
        <f t="shared" si="17"/>
        <v>1</v>
      </c>
    </row>
    <row r="392" spans="1:11" x14ac:dyDescent="0.25">
      <c r="A392" s="79">
        <v>373</v>
      </c>
      <c r="B392" s="254"/>
      <c r="C392" s="255"/>
      <c r="D392" s="248"/>
      <c r="E392" s="248"/>
      <c r="F392" s="254"/>
      <c r="G392" s="248"/>
      <c r="H392" s="256"/>
      <c r="I392" s="16" t="b">
        <f t="shared" si="15"/>
        <v>1</v>
      </c>
      <c r="J392" s="16" t="b">
        <f t="shared" si="16"/>
        <v>1</v>
      </c>
      <c r="K392" s="16" t="b">
        <f t="shared" si="17"/>
        <v>1</v>
      </c>
    </row>
    <row r="393" spans="1:11" x14ac:dyDescent="0.25">
      <c r="A393" s="79">
        <v>374</v>
      </c>
      <c r="B393" s="254"/>
      <c r="C393" s="255"/>
      <c r="D393" s="248"/>
      <c r="E393" s="248"/>
      <c r="F393" s="254"/>
      <c r="G393" s="248"/>
      <c r="H393" s="256"/>
      <c r="I393" s="16" t="b">
        <f t="shared" si="15"/>
        <v>1</v>
      </c>
      <c r="J393" s="16" t="b">
        <f t="shared" si="16"/>
        <v>1</v>
      </c>
      <c r="K393" s="16" t="b">
        <f t="shared" si="17"/>
        <v>1</v>
      </c>
    </row>
    <row r="394" spans="1:11" x14ac:dyDescent="0.25">
      <c r="A394" s="79">
        <v>375</v>
      </c>
      <c r="B394" s="254"/>
      <c r="C394" s="255"/>
      <c r="D394" s="248"/>
      <c r="E394" s="248"/>
      <c r="F394" s="254"/>
      <c r="G394" s="248"/>
      <c r="H394" s="256"/>
      <c r="I394" s="16" t="b">
        <f t="shared" si="15"/>
        <v>1</v>
      </c>
      <c r="J394" s="16" t="b">
        <f t="shared" si="16"/>
        <v>1</v>
      </c>
      <c r="K394" s="16" t="b">
        <f t="shared" si="17"/>
        <v>1</v>
      </c>
    </row>
    <row r="395" spans="1:11" x14ac:dyDescent="0.25">
      <c r="A395" s="79">
        <v>376</v>
      </c>
      <c r="B395" s="254"/>
      <c r="C395" s="255"/>
      <c r="D395" s="248"/>
      <c r="E395" s="248"/>
      <c r="F395" s="254"/>
      <c r="G395" s="248"/>
      <c r="H395" s="256"/>
      <c r="I395" s="16" t="b">
        <f t="shared" si="15"/>
        <v>1</v>
      </c>
      <c r="J395" s="16" t="b">
        <f t="shared" si="16"/>
        <v>1</v>
      </c>
      <c r="K395" s="16" t="b">
        <f t="shared" si="17"/>
        <v>1</v>
      </c>
    </row>
    <row r="396" spans="1:11" x14ac:dyDescent="0.25">
      <c r="A396" s="79">
        <v>377</v>
      </c>
      <c r="B396" s="254"/>
      <c r="C396" s="255"/>
      <c r="D396" s="248"/>
      <c r="E396" s="248"/>
      <c r="F396" s="254"/>
      <c r="G396" s="248"/>
      <c r="H396" s="256"/>
      <c r="I396" s="16" t="b">
        <f t="shared" si="15"/>
        <v>1</v>
      </c>
      <c r="J396" s="16" t="b">
        <f t="shared" si="16"/>
        <v>1</v>
      </c>
      <c r="K396" s="16" t="b">
        <f t="shared" si="17"/>
        <v>1</v>
      </c>
    </row>
    <row r="397" spans="1:11" x14ac:dyDescent="0.25">
      <c r="A397" s="79">
        <v>378</v>
      </c>
      <c r="B397" s="254"/>
      <c r="C397" s="255"/>
      <c r="D397" s="248"/>
      <c r="E397" s="248"/>
      <c r="F397" s="254"/>
      <c r="G397" s="248"/>
      <c r="H397" s="256"/>
      <c r="I397" s="16" t="b">
        <f t="shared" si="15"/>
        <v>1</v>
      </c>
      <c r="J397" s="16" t="b">
        <f t="shared" si="16"/>
        <v>1</v>
      </c>
      <c r="K397" s="16" t="b">
        <f t="shared" si="17"/>
        <v>1</v>
      </c>
    </row>
    <row r="398" spans="1:11" x14ac:dyDescent="0.25">
      <c r="A398" s="79">
        <v>379</v>
      </c>
      <c r="B398" s="254"/>
      <c r="C398" s="255"/>
      <c r="D398" s="248"/>
      <c r="E398" s="248"/>
      <c r="F398" s="254"/>
      <c r="G398" s="248"/>
      <c r="H398" s="256"/>
      <c r="I398" s="16" t="b">
        <f t="shared" si="15"/>
        <v>1</v>
      </c>
      <c r="J398" s="16" t="b">
        <f t="shared" si="16"/>
        <v>1</v>
      </c>
      <c r="K398" s="16" t="b">
        <f t="shared" si="17"/>
        <v>1</v>
      </c>
    </row>
    <row r="399" spans="1:11" x14ac:dyDescent="0.25">
      <c r="A399" s="79">
        <v>380</v>
      </c>
      <c r="B399" s="254"/>
      <c r="C399" s="255"/>
      <c r="D399" s="248"/>
      <c r="E399" s="248"/>
      <c r="F399" s="254"/>
      <c r="G399" s="248"/>
      <c r="H399" s="256"/>
      <c r="I399" s="16" t="b">
        <f t="shared" si="15"/>
        <v>1</v>
      </c>
      <c r="J399" s="16" t="b">
        <f t="shared" si="16"/>
        <v>1</v>
      </c>
      <c r="K399" s="16" t="b">
        <f t="shared" si="17"/>
        <v>1</v>
      </c>
    </row>
    <row r="400" spans="1:11" x14ac:dyDescent="0.25">
      <c r="A400" s="79">
        <v>381</v>
      </c>
      <c r="B400" s="254"/>
      <c r="C400" s="255"/>
      <c r="D400" s="248"/>
      <c r="E400" s="248"/>
      <c r="F400" s="254"/>
      <c r="G400" s="248"/>
      <c r="H400" s="256"/>
      <c r="I400" s="16" t="b">
        <f t="shared" si="15"/>
        <v>1</v>
      </c>
      <c r="J400" s="16" t="b">
        <f t="shared" si="16"/>
        <v>1</v>
      </c>
      <c r="K400" s="16" t="b">
        <f t="shared" si="17"/>
        <v>1</v>
      </c>
    </row>
    <row r="401" spans="1:11" x14ac:dyDescent="0.25">
      <c r="A401" s="79">
        <v>382</v>
      </c>
      <c r="B401" s="254"/>
      <c r="C401" s="255"/>
      <c r="D401" s="248"/>
      <c r="E401" s="248"/>
      <c r="F401" s="254"/>
      <c r="G401" s="248"/>
      <c r="H401" s="256"/>
      <c r="I401" s="16" t="b">
        <f t="shared" si="15"/>
        <v>1</v>
      </c>
      <c r="J401" s="16" t="b">
        <f t="shared" si="16"/>
        <v>1</v>
      </c>
      <c r="K401" s="16" t="b">
        <f t="shared" si="17"/>
        <v>1</v>
      </c>
    </row>
    <row r="402" spans="1:11" x14ac:dyDescent="0.25">
      <c r="A402" s="79">
        <v>383</v>
      </c>
      <c r="B402" s="254"/>
      <c r="C402" s="255"/>
      <c r="D402" s="248"/>
      <c r="E402" s="248"/>
      <c r="F402" s="254"/>
      <c r="G402" s="248"/>
      <c r="H402" s="256"/>
      <c r="I402" s="16" t="b">
        <f t="shared" si="15"/>
        <v>1</v>
      </c>
      <c r="J402" s="16" t="b">
        <f t="shared" si="16"/>
        <v>1</v>
      </c>
      <c r="K402" s="16" t="b">
        <f t="shared" si="17"/>
        <v>1</v>
      </c>
    </row>
    <row r="403" spans="1:11" x14ac:dyDescent="0.25">
      <c r="A403" s="79">
        <v>384</v>
      </c>
      <c r="B403" s="254"/>
      <c r="C403" s="255"/>
      <c r="D403" s="248"/>
      <c r="E403" s="248"/>
      <c r="F403" s="254"/>
      <c r="G403" s="248"/>
      <c r="H403" s="256"/>
      <c r="I403" s="16" t="b">
        <f t="shared" si="15"/>
        <v>1</v>
      </c>
      <c r="J403" s="16" t="b">
        <f t="shared" si="16"/>
        <v>1</v>
      </c>
      <c r="K403" s="16" t="b">
        <f t="shared" si="17"/>
        <v>1</v>
      </c>
    </row>
    <row r="404" spans="1:11" x14ac:dyDescent="0.25">
      <c r="A404" s="79">
        <v>385</v>
      </c>
      <c r="B404" s="254"/>
      <c r="C404" s="255"/>
      <c r="D404" s="248"/>
      <c r="E404" s="248"/>
      <c r="F404" s="254"/>
      <c r="G404" s="248"/>
      <c r="H404" s="256"/>
      <c r="I404" s="16" t="b">
        <f t="shared" si="15"/>
        <v>1</v>
      </c>
      <c r="J404" s="16" t="b">
        <f t="shared" si="16"/>
        <v>1</v>
      </c>
      <c r="K404" s="16" t="b">
        <f t="shared" si="17"/>
        <v>1</v>
      </c>
    </row>
    <row r="405" spans="1:11" x14ac:dyDescent="0.25">
      <c r="A405" s="79">
        <v>386</v>
      </c>
      <c r="B405" s="254"/>
      <c r="C405" s="255"/>
      <c r="D405" s="248"/>
      <c r="E405" s="248"/>
      <c r="F405" s="254"/>
      <c r="G405" s="248"/>
      <c r="H405" s="256"/>
      <c r="I405" s="16" t="b">
        <f t="shared" si="15"/>
        <v>1</v>
      </c>
      <c r="J405" s="16" t="b">
        <f t="shared" si="16"/>
        <v>1</v>
      </c>
      <c r="K405" s="16" t="b">
        <f t="shared" si="17"/>
        <v>1</v>
      </c>
    </row>
    <row r="406" spans="1:11" x14ac:dyDescent="0.25">
      <c r="A406" s="79">
        <v>387</v>
      </c>
      <c r="B406" s="254"/>
      <c r="C406" s="255"/>
      <c r="D406" s="248"/>
      <c r="E406" s="248"/>
      <c r="F406" s="254"/>
      <c r="G406" s="248"/>
      <c r="H406" s="256"/>
      <c r="I406" s="16" t="b">
        <f t="shared" ref="I406:I469" si="18">IF(ISBLANK(B406),TRUE,IF(OR(ISBLANK(C406),ISBLANK(D406),ISBLANK(E406),ISBLANK(F406),ISBLANK(G406),ISBLANK(H406)),FALSE,TRUE))</f>
        <v>1</v>
      </c>
      <c r="J406" s="16" t="b">
        <f t="shared" ref="J406:J469" si="19">IF(OR(AND(B406="N/A",D406="N/A",E406="N/A",G406="N/A"),AND(ISBLANK(B406),ISBLANK(D406),ISBLANK(E406),ISBLANK(G406)),AND(NOT(ISBLANK(B406)),NOT(ISBLANK(D406)),NOT(ISBLANK(E406)),NOT(ISBLANK(G406)),B406&lt;&gt;"N/A",D406&lt;&gt;"N/A",E406&lt;&gt;"N/A",G406&lt;&gt;"N/A")),TRUE,FALSE)</f>
        <v>1</v>
      </c>
      <c r="K406" s="16" t="b">
        <f t="shared" ref="K406:K469" si="20">IF(OR(AND(ISBLANK(B406),H406=0),AND(B406="N/A",H406=0),AND(NOT(ISBLANK(B406)),B406&lt;&gt;"N/A",H406&lt;&gt;0)),TRUE,FALSE)</f>
        <v>1</v>
      </c>
    </row>
    <row r="407" spans="1:11" x14ac:dyDescent="0.25">
      <c r="A407" s="79">
        <v>388</v>
      </c>
      <c r="B407" s="254"/>
      <c r="C407" s="255"/>
      <c r="D407" s="248"/>
      <c r="E407" s="248"/>
      <c r="F407" s="254"/>
      <c r="G407" s="248"/>
      <c r="H407" s="256"/>
      <c r="I407" s="16" t="b">
        <f t="shared" si="18"/>
        <v>1</v>
      </c>
      <c r="J407" s="16" t="b">
        <f t="shared" si="19"/>
        <v>1</v>
      </c>
      <c r="K407" s="16" t="b">
        <f t="shared" si="20"/>
        <v>1</v>
      </c>
    </row>
    <row r="408" spans="1:11" x14ac:dyDescent="0.25">
      <c r="A408" s="79">
        <v>389</v>
      </c>
      <c r="B408" s="254"/>
      <c r="C408" s="255"/>
      <c r="D408" s="248"/>
      <c r="E408" s="248"/>
      <c r="F408" s="254"/>
      <c r="G408" s="248"/>
      <c r="H408" s="256"/>
      <c r="I408" s="16" t="b">
        <f t="shared" si="18"/>
        <v>1</v>
      </c>
      <c r="J408" s="16" t="b">
        <f t="shared" si="19"/>
        <v>1</v>
      </c>
      <c r="K408" s="16" t="b">
        <f t="shared" si="20"/>
        <v>1</v>
      </c>
    </row>
    <row r="409" spans="1:11" x14ac:dyDescent="0.25">
      <c r="A409" s="79">
        <v>390</v>
      </c>
      <c r="B409" s="254"/>
      <c r="C409" s="255"/>
      <c r="D409" s="248"/>
      <c r="E409" s="248"/>
      <c r="F409" s="254"/>
      <c r="G409" s="248"/>
      <c r="H409" s="256"/>
      <c r="I409" s="16" t="b">
        <f t="shared" si="18"/>
        <v>1</v>
      </c>
      <c r="J409" s="16" t="b">
        <f t="shared" si="19"/>
        <v>1</v>
      </c>
      <c r="K409" s="16" t="b">
        <f t="shared" si="20"/>
        <v>1</v>
      </c>
    </row>
    <row r="410" spans="1:11" x14ac:dyDescent="0.25">
      <c r="A410" s="79">
        <v>391</v>
      </c>
      <c r="B410" s="254"/>
      <c r="C410" s="255"/>
      <c r="D410" s="248"/>
      <c r="E410" s="248"/>
      <c r="F410" s="254"/>
      <c r="G410" s="248"/>
      <c r="H410" s="256"/>
      <c r="I410" s="16" t="b">
        <f t="shared" si="18"/>
        <v>1</v>
      </c>
      <c r="J410" s="16" t="b">
        <f t="shared" si="19"/>
        <v>1</v>
      </c>
      <c r="K410" s="16" t="b">
        <f t="shared" si="20"/>
        <v>1</v>
      </c>
    </row>
    <row r="411" spans="1:11" x14ac:dyDescent="0.25">
      <c r="A411" s="79">
        <v>392</v>
      </c>
      <c r="B411" s="254"/>
      <c r="C411" s="255"/>
      <c r="D411" s="248"/>
      <c r="E411" s="248"/>
      <c r="F411" s="254"/>
      <c r="G411" s="248"/>
      <c r="H411" s="256"/>
      <c r="I411" s="16" t="b">
        <f t="shared" si="18"/>
        <v>1</v>
      </c>
      <c r="J411" s="16" t="b">
        <f t="shared" si="19"/>
        <v>1</v>
      </c>
      <c r="K411" s="16" t="b">
        <f t="shared" si="20"/>
        <v>1</v>
      </c>
    </row>
    <row r="412" spans="1:11" x14ac:dyDescent="0.25">
      <c r="A412" s="79">
        <v>393</v>
      </c>
      <c r="B412" s="254"/>
      <c r="C412" s="255"/>
      <c r="D412" s="248"/>
      <c r="E412" s="248"/>
      <c r="F412" s="254"/>
      <c r="G412" s="248"/>
      <c r="H412" s="256"/>
      <c r="I412" s="16" t="b">
        <f t="shared" si="18"/>
        <v>1</v>
      </c>
      <c r="J412" s="16" t="b">
        <f t="shared" si="19"/>
        <v>1</v>
      </c>
      <c r="K412" s="16" t="b">
        <f t="shared" si="20"/>
        <v>1</v>
      </c>
    </row>
    <row r="413" spans="1:11" x14ac:dyDescent="0.25">
      <c r="A413" s="79">
        <v>394</v>
      </c>
      <c r="B413" s="254"/>
      <c r="C413" s="255"/>
      <c r="D413" s="248"/>
      <c r="E413" s="248"/>
      <c r="F413" s="254"/>
      <c r="G413" s="248"/>
      <c r="H413" s="256"/>
      <c r="I413" s="16" t="b">
        <f t="shared" si="18"/>
        <v>1</v>
      </c>
      <c r="J413" s="16" t="b">
        <f t="shared" si="19"/>
        <v>1</v>
      </c>
      <c r="K413" s="16" t="b">
        <f t="shared" si="20"/>
        <v>1</v>
      </c>
    </row>
    <row r="414" spans="1:11" x14ac:dyDescent="0.25">
      <c r="A414" s="79">
        <v>395</v>
      </c>
      <c r="B414" s="254"/>
      <c r="C414" s="255"/>
      <c r="D414" s="248"/>
      <c r="E414" s="248"/>
      <c r="F414" s="254"/>
      <c r="G414" s="248"/>
      <c r="H414" s="256"/>
      <c r="I414" s="16" t="b">
        <f t="shared" si="18"/>
        <v>1</v>
      </c>
      <c r="J414" s="16" t="b">
        <f t="shared" si="19"/>
        <v>1</v>
      </c>
      <c r="K414" s="16" t="b">
        <f t="shared" si="20"/>
        <v>1</v>
      </c>
    </row>
    <row r="415" spans="1:11" x14ac:dyDescent="0.25">
      <c r="A415" s="79">
        <v>396</v>
      </c>
      <c r="B415" s="254"/>
      <c r="C415" s="255"/>
      <c r="D415" s="248"/>
      <c r="E415" s="248"/>
      <c r="F415" s="254"/>
      <c r="G415" s="248"/>
      <c r="H415" s="256"/>
      <c r="I415" s="16" t="b">
        <f t="shared" si="18"/>
        <v>1</v>
      </c>
      <c r="J415" s="16" t="b">
        <f t="shared" si="19"/>
        <v>1</v>
      </c>
      <c r="K415" s="16" t="b">
        <f t="shared" si="20"/>
        <v>1</v>
      </c>
    </row>
    <row r="416" spans="1:11" x14ac:dyDescent="0.25">
      <c r="A416" s="79">
        <v>397</v>
      </c>
      <c r="B416" s="254"/>
      <c r="C416" s="255"/>
      <c r="D416" s="248"/>
      <c r="E416" s="248"/>
      <c r="F416" s="254"/>
      <c r="G416" s="248"/>
      <c r="H416" s="256"/>
      <c r="I416" s="16" t="b">
        <f t="shared" si="18"/>
        <v>1</v>
      </c>
      <c r="J416" s="16" t="b">
        <f t="shared" si="19"/>
        <v>1</v>
      </c>
      <c r="K416" s="16" t="b">
        <f t="shared" si="20"/>
        <v>1</v>
      </c>
    </row>
    <row r="417" spans="1:11" x14ac:dyDescent="0.25">
      <c r="A417" s="79">
        <v>398</v>
      </c>
      <c r="B417" s="254"/>
      <c r="C417" s="255"/>
      <c r="D417" s="248"/>
      <c r="E417" s="248"/>
      <c r="F417" s="254"/>
      <c r="G417" s="248"/>
      <c r="H417" s="256"/>
      <c r="I417" s="16" t="b">
        <f t="shared" si="18"/>
        <v>1</v>
      </c>
      <c r="J417" s="16" t="b">
        <f t="shared" si="19"/>
        <v>1</v>
      </c>
      <c r="K417" s="16" t="b">
        <f t="shared" si="20"/>
        <v>1</v>
      </c>
    </row>
    <row r="418" spans="1:11" x14ac:dyDescent="0.25">
      <c r="A418" s="79">
        <v>399</v>
      </c>
      <c r="B418" s="254"/>
      <c r="C418" s="255"/>
      <c r="D418" s="248"/>
      <c r="E418" s="248"/>
      <c r="F418" s="254"/>
      <c r="G418" s="248"/>
      <c r="H418" s="256"/>
      <c r="I418" s="16" t="b">
        <f t="shared" si="18"/>
        <v>1</v>
      </c>
      <c r="J418" s="16" t="b">
        <f t="shared" si="19"/>
        <v>1</v>
      </c>
      <c r="K418" s="16" t="b">
        <f t="shared" si="20"/>
        <v>1</v>
      </c>
    </row>
    <row r="419" spans="1:11" x14ac:dyDescent="0.25">
      <c r="A419" s="79">
        <v>400</v>
      </c>
      <c r="B419" s="254"/>
      <c r="C419" s="255"/>
      <c r="D419" s="248"/>
      <c r="E419" s="248"/>
      <c r="F419" s="254"/>
      <c r="G419" s="248"/>
      <c r="H419" s="256"/>
      <c r="I419" s="16" t="b">
        <f t="shared" si="18"/>
        <v>1</v>
      </c>
      <c r="J419" s="16" t="b">
        <f t="shared" si="19"/>
        <v>1</v>
      </c>
      <c r="K419" s="16" t="b">
        <f t="shared" si="20"/>
        <v>1</v>
      </c>
    </row>
    <row r="420" spans="1:11" x14ac:dyDescent="0.25">
      <c r="A420" s="79">
        <v>401</v>
      </c>
      <c r="B420" s="254"/>
      <c r="C420" s="255"/>
      <c r="D420" s="248"/>
      <c r="E420" s="248"/>
      <c r="F420" s="254"/>
      <c r="G420" s="248"/>
      <c r="H420" s="256"/>
      <c r="I420" s="16" t="b">
        <f t="shared" si="18"/>
        <v>1</v>
      </c>
      <c r="J420" s="16" t="b">
        <f t="shared" si="19"/>
        <v>1</v>
      </c>
      <c r="K420" s="16" t="b">
        <f t="shared" si="20"/>
        <v>1</v>
      </c>
    </row>
    <row r="421" spans="1:11" x14ac:dyDescent="0.25">
      <c r="A421" s="79">
        <v>402</v>
      </c>
      <c r="B421" s="254"/>
      <c r="C421" s="255"/>
      <c r="D421" s="248"/>
      <c r="E421" s="248"/>
      <c r="F421" s="254"/>
      <c r="G421" s="248"/>
      <c r="H421" s="256"/>
      <c r="I421" s="16" t="b">
        <f t="shared" si="18"/>
        <v>1</v>
      </c>
      <c r="J421" s="16" t="b">
        <f t="shared" si="19"/>
        <v>1</v>
      </c>
      <c r="K421" s="16" t="b">
        <f t="shared" si="20"/>
        <v>1</v>
      </c>
    </row>
    <row r="422" spans="1:11" x14ac:dyDescent="0.25">
      <c r="A422" s="79">
        <v>403</v>
      </c>
      <c r="B422" s="254"/>
      <c r="C422" s="255"/>
      <c r="D422" s="248"/>
      <c r="E422" s="248"/>
      <c r="F422" s="254"/>
      <c r="G422" s="248"/>
      <c r="H422" s="256"/>
      <c r="I422" s="16" t="b">
        <f t="shared" si="18"/>
        <v>1</v>
      </c>
      <c r="J422" s="16" t="b">
        <f t="shared" si="19"/>
        <v>1</v>
      </c>
      <c r="K422" s="16" t="b">
        <f t="shared" si="20"/>
        <v>1</v>
      </c>
    </row>
    <row r="423" spans="1:11" x14ac:dyDescent="0.25">
      <c r="A423" s="79">
        <v>404</v>
      </c>
      <c r="B423" s="254"/>
      <c r="C423" s="255"/>
      <c r="D423" s="248"/>
      <c r="E423" s="248"/>
      <c r="F423" s="254"/>
      <c r="G423" s="248"/>
      <c r="H423" s="256"/>
      <c r="I423" s="16" t="b">
        <f t="shared" si="18"/>
        <v>1</v>
      </c>
      <c r="J423" s="16" t="b">
        <f t="shared" si="19"/>
        <v>1</v>
      </c>
      <c r="K423" s="16" t="b">
        <f t="shared" si="20"/>
        <v>1</v>
      </c>
    </row>
    <row r="424" spans="1:11" x14ac:dyDescent="0.25">
      <c r="A424" s="79">
        <v>405</v>
      </c>
      <c r="B424" s="254"/>
      <c r="C424" s="255"/>
      <c r="D424" s="248"/>
      <c r="E424" s="248"/>
      <c r="F424" s="254"/>
      <c r="G424" s="248"/>
      <c r="H424" s="256"/>
      <c r="I424" s="16" t="b">
        <f t="shared" si="18"/>
        <v>1</v>
      </c>
      <c r="J424" s="16" t="b">
        <f t="shared" si="19"/>
        <v>1</v>
      </c>
      <c r="K424" s="16" t="b">
        <f t="shared" si="20"/>
        <v>1</v>
      </c>
    </row>
    <row r="425" spans="1:11" x14ac:dyDescent="0.25">
      <c r="A425" s="79">
        <v>406</v>
      </c>
      <c r="B425" s="254"/>
      <c r="C425" s="255"/>
      <c r="D425" s="248"/>
      <c r="E425" s="248"/>
      <c r="F425" s="254"/>
      <c r="G425" s="248"/>
      <c r="H425" s="256"/>
      <c r="I425" s="16" t="b">
        <f t="shared" si="18"/>
        <v>1</v>
      </c>
      <c r="J425" s="16" t="b">
        <f t="shared" si="19"/>
        <v>1</v>
      </c>
      <c r="K425" s="16" t="b">
        <f t="shared" si="20"/>
        <v>1</v>
      </c>
    </row>
    <row r="426" spans="1:11" x14ac:dyDescent="0.25">
      <c r="A426" s="79">
        <v>407</v>
      </c>
      <c r="B426" s="254"/>
      <c r="C426" s="255"/>
      <c r="D426" s="248"/>
      <c r="E426" s="248"/>
      <c r="F426" s="254"/>
      <c r="G426" s="248"/>
      <c r="H426" s="256"/>
      <c r="I426" s="16" t="b">
        <f t="shared" si="18"/>
        <v>1</v>
      </c>
      <c r="J426" s="16" t="b">
        <f t="shared" si="19"/>
        <v>1</v>
      </c>
      <c r="K426" s="16" t="b">
        <f t="shared" si="20"/>
        <v>1</v>
      </c>
    </row>
    <row r="427" spans="1:11" x14ac:dyDescent="0.25">
      <c r="A427" s="79">
        <v>408</v>
      </c>
      <c r="B427" s="254"/>
      <c r="C427" s="255"/>
      <c r="D427" s="248"/>
      <c r="E427" s="248"/>
      <c r="F427" s="254"/>
      <c r="G427" s="248"/>
      <c r="H427" s="256"/>
      <c r="I427" s="16" t="b">
        <f t="shared" si="18"/>
        <v>1</v>
      </c>
      <c r="J427" s="16" t="b">
        <f t="shared" si="19"/>
        <v>1</v>
      </c>
      <c r="K427" s="16" t="b">
        <f t="shared" si="20"/>
        <v>1</v>
      </c>
    </row>
    <row r="428" spans="1:11" x14ac:dyDescent="0.25">
      <c r="A428" s="79">
        <v>409</v>
      </c>
      <c r="B428" s="254"/>
      <c r="C428" s="255"/>
      <c r="D428" s="248"/>
      <c r="E428" s="248"/>
      <c r="F428" s="254"/>
      <c r="G428" s="248"/>
      <c r="H428" s="256"/>
      <c r="I428" s="16" t="b">
        <f t="shared" si="18"/>
        <v>1</v>
      </c>
      <c r="J428" s="16" t="b">
        <f t="shared" si="19"/>
        <v>1</v>
      </c>
      <c r="K428" s="16" t="b">
        <f t="shared" si="20"/>
        <v>1</v>
      </c>
    </row>
    <row r="429" spans="1:11" x14ac:dyDescent="0.25">
      <c r="A429" s="79">
        <v>410</v>
      </c>
      <c r="B429" s="254"/>
      <c r="C429" s="255"/>
      <c r="D429" s="248"/>
      <c r="E429" s="248"/>
      <c r="F429" s="254"/>
      <c r="G429" s="248"/>
      <c r="H429" s="256"/>
      <c r="I429" s="16" t="b">
        <f t="shared" si="18"/>
        <v>1</v>
      </c>
      <c r="J429" s="16" t="b">
        <f t="shared" si="19"/>
        <v>1</v>
      </c>
      <c r="K429" s="16" t="b">
        <f t="shared" si="20"/>
        <v>1</v>
      </c>
    </row>
    <row r="430" spans="1:11" x14ac:dyDescent="0.25">
      <c r="A430" s="79">
        <v>411</v>
      </c>
      <c r="B430" s="254"/>
      <c r="C430" s="255"/>
      <c r="D430" s="248"/>
      <c r="E430" s="248"/>
      <c r="F430" s="254"/>
      <c r="G430" s="248"/>
      <c r="H430" s="256"/>
      <c r="I430" s="16" t="b">
        <f t="shared" si="18"/>
        <v>1</v>
      </c>
      <c r="J430" s="16" t="b">
        <f t="shared" si="19"/>
        <v>1</v>
      </c>
      <c r="K430" s="16" t="b">
        <f t="shared" si="20"/>
        <v>1</v>
      </c>
    </row>
    <row r="431" spans="1:11" x14ac:dyDescent="0.25">
      <c r="A431" s="79">
        <v>412</v>
      </c>
      <c r="B431" s="254"/>
      <c r="C431" s="255"/>
      <c r="D431" s="248"/>
      <c r="E431" s="248"/>
      <c r="F431" s="254"/>
      <c r="G431" s="248"/>
      <c r="H431" s="256"/>
      <c r="I431" s="16" t="b">
        <f t="shared" si="18"/>
        <v>1</v>
      </c>
      <c r="J431" s="16" t="b">
        <f t="shared" si="19"/>
        <v>1</v>
      </c>
      <c r="K431" s="16" t="b">
        <f t="shared" si="20"/>
        <v>1</v>
      </c>
    </row>
    <row r="432" spans="1:11" x14ac:dyDescent="0.25">
      <c r="A432" s="79">
        <v>413</v>
      </c>
      <c r="B432" s="254"/>
      <c r="C432" s="255"/>
      <c r="D432" s="248"/>
      <c r="E432" s="248"/>
      <c r="F432" s="254"/>
      <c r="G432" s="248"/>
      <c r="H432" s="256"/>
      <c r="I432" s="16" t="b">
        <f t="shared" si="18"/>
        <v>1</v>
      </c>
      <c r="J432" s="16" t="b">
        <f t="shared" si="19"/>
        <v>1</v>
      </c>
      <c r="K432" s="16" t="b">
        <f t="shared" si="20"/>
        <v>1</v>
      </c>
    </row>
    <row r="433" spans="1:11" x14ac:dyDescent="0.25">
      <c r="A433" s="79">
        <v>414</v>
      </c>
      <c r="B433" s="254"/>
      <c r="C433" s="255"/>
      <c r="D433" s="248"/>
      <c r="E433" s="248"/>
      <c r="F433" s="254"/>
      <c r="G433" s="248"/>
      <c r="H433" s="256"/>
      <c r="I433" s="16" t="b">
        <f t="shared" si="18"/>
        <v>1</v>
      </c>
      <c r="J433" s="16" t="b">
        <f t="shared" si="19"/>
        <v>1</v>
      </c>
      <c r="K433" s="16" t="b">
        <f t="shared" si="20"/>
        <v>1</v>
      </c>
    </row>
    <row r="434" spans="1:11" x14ac:dyDescent="0.25">
      <c r="A434" s="79">
        <v>415</v>
      </c>
      <c r="B434" s="254"/>
      <c r="C434" s="255"/>
      <c r="D434" s="248"/>
      <c r="E434" s="248"/>
      <c r="F434" s="254"/>
      <c r="G434" s="248"/>
      <c r="H434" s="256"/>
      <c r="I434" s="16" t="b">
        <f t="shared" si="18"/>
        <v>1</v>
      </c>
      <c r="J434" s="16" t="b">
        <f t="shared" si="19"/>
        <v>1</v>
      </c>
      <c r="K434" s="16" t="b">
        <f t="shared" si="20"/>
        <v>1</v>
      </c>
    </row>
    <row r="435" spans="1:11" x14ac:dyDescent="0.25">
      <c r="A435" s="79">
        <v>416</v>
      </c>
      <c r="B435" s="254"/>
      <c r="C435" s="255"/>
      <c r="D435" s="248"/>
      <c r="E435" s="248"/>
      <c r="F435" s="254"/>
      <c r="G435" s="248"/>
      <c r="H435" s="256"/>
      <c r="I435" s="16" t="b">
        <f t="shared" si="18"/>
        <v>1</v>
      </c>
      <c r="J435" s="16" t="b">
        <f t="shared" si="19"/>
        <v>1</v>
      </c>
      <c r="K435" s="16" t="b">
        <f t="shared" si="20"/>
        <v>1</v>
      </c>
    </row>
    <row r="436" spans="1:11" x14ac:dyDescent="0.25">
      <c r="A436" s="79">
        <v>417</v>
      </c>
      <c r="B436" s="254"/>
      <c r="C436" s="255"/>
      <c r="D436" s="248"/>
      <c r="E436" s="248"/>
      <c r="F436" s="254"/>
      <c r="G436" s="248"/>
      <c r="H436" s="256"/>
      <c r="I436" s="16" t="b">
        <f t="shared" si="18"/>
        <v>1</v>
      </c>
      <c r="J436" s="16" t="b">
        <f t="shared" si="19"/>
        <v>1</v>
      </c>
      <c r="K436" s="16" t="b">
        <f t="shared" si="20"/>
        <v>1</v>
      </c>
    </row>
    <row r="437" spans="1:11" x14ac:dyDescent="0.25">
      <c r="A437" s="79">
        <v>418</v>
      </c>
      <c r="B437" s="254"/>
      <c r="C437" s="255"/>
      <c r="D437" s="248"/>
      <c r="E437" s="248"/>
      <c r="F437" s="254"/>
      <c r="G437" s="248"/>
      <c r="H437" s="256"/>
      <c r="I437" s="16" t="b">
        <f t="shared" si="18"/>
        <v>1</v>
      </c>
      <c r="J437" s="16" t="b">
        <f t="shared" si="19"/>
        <v>1</v>
      </c>
      <c r="K437" s="16" t="b">
        <f t="shared" si="20"/>
        <v>1</v>
      </c>
    </row>
    <row r="438" spans="1:11" x14ac:dyDescent="0.25">
      <c r="A438" s="79">
        <v>419</v>
      </c>
      <c r="B438" s="254"/>
      <c r="C438" s="255"/>
      <c r="D438" s="248"/>
      <c r="E438" s="248"/>
      <c r="F438" s="254"/>
      <c r="G438" s="248"/>
      <c r="H438" s="256"/>
      <c r="I438" s="16" t="b">
        <f t="shared" si="18"/>
        <v>1</v>
      </c>
      <c r="J438" s="16" t="b">
        <f t="shared" si="19"/>
        <v>1</v>
      </c>
      <c r="K438" s="16" t="b">
        <f t="shared" si="20"/>
        <v>1</v>
      </c>
    </row>
    <row r="439" spans="1:11" x14ac:dyDescent="0.25">
      <c r="A439" s="79">
        <v>420</v>
      </c>
      <c r="B439" s="254"/>
      <c r="C439" s="255"/>
      <c r="D439" s="248"/>
      <c r="E439" s="248"/>
      <c r="F439" s="254"/>
      <c r="G439" s="248"/>
      <c r="H439" s="256"/>
      <c r="I439" s="16" t="b">
        <f t="shared" si="18"/>
        <v>1</v>
      </c>
      <c r="J439" s="16" t="b">
        <f t="shared" si="19"/>
        <v>1</v>
      </c>
      <c r="K439" s="16" t="b">
        <f t="shared" si="20"/>
        <v>1</v>
      </c>
    </row>
    <row r="440" spans="1:11" x14ac:dyDescent="0.25">
      <c r="A440" s="79">
        <v>421</v>
      </c>
      <c r="B440" s="254"/>
      <c r="C440" s="255"/>
      <c r="D440" s="248"/>
      <c r="E440" s="248"/>
      <c r="F440" s="254"/>
      <c r="G440" s="248"/>
      <c r="H440" s="256"/>
      <c r="I440" s="16" t="b">
        <f t="shared" si="18"/>
        <v>1</v>
      </c>
      <c r="J440" s="16" t="b">
        <f t="shared" si="19"/>
        <v>1</v>
      </c>
      <c r="K440" s="16" t="b">
        <f t="shared" si="20"/>
        <v>1</v>
      </c>
    </row>
    <row r="441" spans="1:11" x14ac:dyDescent="0.25">
      <c r="A441" s="79">
        <v>422</v>
      </c>
      <c r="B441" s="254"/>
      <c r="C441" s="255"/>
      <c r="D441" s="248"/>
      <c r="E441" s="248"/>
      <c r="F441" s="254"/>
      <c r="G441" s="248"/>
      <c r="H441" s="256"/>
      <c r="I441" s="16" t="b">
        <f t="shared" si="18"/>
        <v>1</v>
      </c>
      <c r="J441" s="16" t="b">
        <f t="shared" si="19"/>
        <v>1</v>
      </c>
      <c r="K441" s="16" t="b">
        <f t="shared" si="20"/>
        <v>1</v>
      </c>
    </row>
    <row r="442" spans="1:11" x14ac:dyDescent="0.25">
      <c r="A442" s="79">
        <v>423</v>
      </c>
      <c r="B442" s="254"/>
      <c r="C442" s="255"/>
      <c r="D442" s="248"/>
      <c r="E442" s="248"/>
      <c r="F442" s="254"/>
      <c r="G442" s="248"/>
      <c r="H442" s="256"/>
      <c r="I442" s="16" t="b">
        <f t="shared" si="18"/>
        <v>1</v>
      </c>
      <c r="J442" s="16" t="b">
        <f t="shared" si="19"/>
        <v>1</v>
      </c>
      <c r="K442" s="16" t="b">
        <f t="shared" si="20"/>
        <v>1</v>
      </c>
    </row>
    <row r="443" spans="1:11" x14ac:dyDescent="0.25">
      <c r="A443" s="79">
        <v>424</v>
      </c>
      <c r="B443" s="254"/>
      <c r="C443" s="255"/>
      <c r="D443" s="248"/>
      <c r="E443" s="248"/>
      <c r="F443" s="254"/>
      <c r="G443" s="248"/>
      <c r="H443" s="256"/>
      <c r="I443" s="16" t="b">
        <f t="shared" si="18"/>
        <v>1</v>
      </c>
      <c r="J443" s="16" t="b">
        <f t="shared" si="19"/>
        <v>1</v>
      </c>
      <c r="K443" s="16" t="b">
        <f t="shared" si="20"/>
        <v>1</v>
      </c>
    </row>
    <row r="444" spans="1:11" x14ac:dyDescent="0.25">
      <c r="A444" s="79">
        <v>425</v>
      </c>
      <c r="B444" s="254"/>
      <c r="C444" s="255"/>
      <c r="D444" s="248"/>
      <c r="E444" s="248"/>
      <c r="F444" s="254"/>
      <c r="G444" s="248"/>
      <c r="H444" s="256"/>
      <c r="I444" s="16" t="b">
        <f t="shared" si="18"/>
        <v>1</v>
      </c>
      <c r="J444" s="16" t="b">
        <f t="shared" si="19"/>
        <v>1</v>
      </c>
      <c r="K444" s="16" t="b">
        <f t="shared" si="20"/>
        <v>1</v>
      </c>
    </row>
    <row r="445" spans="1:11" x14ac:dyDescent="0.25">
      <c r="A445" s="79">
        <v>426</v>
      </c>
      <c r="B445" s="254"/>
      <c r="C445" s="255"/>
      <c r="D445" s="248"/>
      <c r="E445" s="248"/>
      <c r="F445" s="254"/>
      <c r="G445" s="248"/>
      <c r="H445" s="256"/>
      <c r="I445" s="16" t="b">
        <f t="shared" si="18"/>
        <v>1</v>
      </c>
      <c r="J445" s="16" t="b">
        <f t="shared" si="19"/>
        <v>1</v>
      </c>
      <c r="K445" s="16" t="b">
        <f t="shared" si="20"/>
        <v>1</v>
      </c>
    </row>
    <row r="446" spans="1:11" x14ac:dyDescent="0.25">
      <c r="A446" s="79">
        <v>427</v>
      </c>
      <c r="B446" s="254"/>
      <c r="C446" s="255"/>
      <c r="D446" s="248"/>
      <c r="E446" s="248"/>
      <c r="F446" s="254"/>
      <c r="G446" s="248"/>
      <c r="H446" s="256"/>
      <c r="I446" s="16" t="b">
        <f t="shared" si="18"/>
        <v>1</v>
      </c>
      <c r="J446" s="16" t="b">
        <f t="shared" si="19"/>
        <v>1</v>
      </c>
      <c r="K446" s="16" t="b">
        <f t="shared" si="20"/>
        <v>1</v>
      </c>
    </row>
    <row r="447" spans="1:11" x14ac:dyDescent="0.25">
      <c r="A447" s="79">
        <v>428</v>
      </c>
      <c r="B447" s="254"/>
      <c r="C447" s="255"/>
      <c r="D447" s="248"/>
      <c r="E447" s="248"/>
      <c r="F447" s="254"/>
      <c r="G447" s="248"/>
      <c r="H447" s="256"/>
      <c r="I447" s="16" t="b">
        <f t="shared" si="18"/>
        <v>1</v>
      </c>
      <c r="J447" s="16" t="b">
        <f t="shared" si="19"/>
        <v>1</v>
      </c>
      <c r="K447" s="16" t="b">
        <f t="shared" si="20"/>
        <v>1</v>
      </c>
    </row>
    <row r="448" spans="1:11" x14ac:dyDescent="0.25">
      <c r="A448" s="79">
        <v>429</v>
      </c>
      <c r="B448" s="254"/>
      <c r="C448" s="255"/>
      <c r="D448" s="248"/>
      <c r="E448" s="248"/>
      <c r="F448" s="254"/>
      <c r="G448" s="248"/>
      <c r="H448" s="256"/>
      <c r="I448" s="16" t="b">
        <f t="shared" si="18"/>
        <v>1</v>
      </c>
      <c r="J448" s="16" t="b">
        <f t="shared" si="19"/>
        <v>1</v>
      </c>
      <c r="K448" s="16" t="b">
        <f t="shared" si="20"/>
        <v>1</v>
      </c>
    </row>
    <row r="449" spans="1:11" x14ac:dyDescent="0.25">
      <c r="A449" s="79">
        <v>430</v>
      </c>
      <c r="B449" s="254"/>
      <c r="C449" s="255"/>
      <c r="D449" s="248"/>
      <c r="E449" s="248"/>
      <c r="F449" s="254"/>
      <c r="G449" s="248"/>
      <c r="H449" s="256"/>
      <c r="I449" s="16" t="b">
        <f t="shared" si="18"/>
        <v>1</v>
      </c>
      <c r="J449" s="16" t="b">
        <f t="shared" si="19"/>
        <v>1</v>
      </c>
      <c r="K449" s="16" t="b">
        <f t="shared" si="20"/>
        <v>1</v>
      </c>
    </row>
    <row r="450" spans="1:11" x14ac:dyDescent="0.25">
      <c r="A450" s="79">
        <v>431</v>
      </c>
      <c r="B450" s="254"/>
      <c r="C450" s="255"/>
      <c r="D450" s="248"/>
      <c r="E450" s="248"/>
      <c r="F450" s="254"/>
      <c r="G450" s="248"/>
      <c r="H450" s="256"/>
      <c r="I450" s="16" t="b">
        <f t="shared" si="18"/>
        <v>1</v>
      </c>
      <c r="J450" s="16" t="b">
        <f t="shared" si="19"/>
        <v>1</v>
      </c>
      <c r="K450" s="16" t="b">
        <f t="shared" si="20"/>
        <v>1</v>
      </c>
    </row>
    <row r="451" spans="1:11" x14ac:dyDescent="0.25">
      <c r="A451" s="79">
        <v>432</v>
      </c>
      <c r="B451" s="254"/>
      <c r="C451" s="255"/>
      <c r="D451" s="248"/>
      <c r="E451" s="248"/>
      <c r="F451" s="254"/>
      <c r="G451" s="248"/>
      <c r="H451" s="256"/>
      <c r="I451" s="16" t="b">
        <f t="shared" si="18"/>
        <v>1</v>
      </c>
      <c r="J451" s="16" t="b">
        <f t="shared" si="19"/>
        <v>1</v>
      </c>
      <c r="K451" s="16" t="b">
        <f t="shared" si="20"/>
        <v>1</v>
      </c>
    </row>
    <row r="452" spans="1:11" x14ac:dyDescent="0.25">
      <c r="A452" s="79">
        <v>433</v>
      </c>
      <c r="B452" s="254"/>
      <c r="C452" s="255"/>
      <c r="D452" s="248"/>
      <c r="E452" s="248"/>
      <c r="F452" s="254"/>
      <c r="G452" s="248"/>
      <c r="H452" s="256"/>
      <c r="I452" s="16" t="b">
        <f t="shared" si="18"/>
        <v>1</v>
      </c>
      <c r="J452" s="16" t="b">
        <f t="shared" si="19"/>
        <v>1</v>
      </c>
      <c r="K452" s="16" t="b">
        <f t="shared" si="20"/>
        <v>1</v>
      </c>
    </row>
    <row r="453" spans="1:11" x14ac:dyDescent="0.25">
      <c r="A453" s="79">
        <v>434</v>
      </c>
      <c r="B453" s="254"/>
      <c r="C453" s="255"/>
      <c r="D453" s="248"/>
      <c r="E453" s="248"/>
      <c r="F453" s="254"/>
      <c r="G453" s="248"/>
      <c r="H453" s="256"/>
      <c r="I453" s="16" t="b">
        <f t="shared" si="18"/>
        <v>1</v>
      </c>
      <c r="J453" s="16" t="b">
        <f t="shared" si="19"/>
        <v>1</v>
      </c>
      <c r="K453" s="16" t="b">
        <f t="shared" si="20"/>
        <v>1</v>
      </c>
    </row>
    <row r="454" spans="1:11" x14ac:dyDescent="0.25">
      <c r="A454" s="79">
        <v>435</v>
      </c>
      <c r="B454" s="254"/>
      <c r="C454" s="255"/>
      <c r="D454" s="248"/>
      <c r="E454" s="248"/>
      <c r="F454" s="254"/>
      <c r="G454" s="248"/>
      <c r="H454" s="256"/>
      <c r="I454" s="16" t="b">
        <f t="shared" si="18"/>
        <v>1</v>
      </c>
      <c r="J454" s="16" t="b">
        <f t="shared" si="19"/>
        <v>1</v>
      </c>
      <c r="K454" s="16" t="b">
        <f t="shared" si="20"/>
        <v>1</v>
      </c>
    </row>
    <row r="455" spans="1:11" x14ac:dyDescent="0.25">
      <c r="A455" s="79">
        <v>436</v>
      </c>
      <c r="B455" s="254"/>
      <c r="C455" s="255"/>
      <c r="D455" s="248"/>
      <c r="E455" s="248"/>
      <c r="F455" s="254"/>
      <c r="G455" s="248"/>
      <c r="H455" s="256"/>
      <c r="I455" s="16" t="b">
        <f t="shared" si="18"/>
        <v>1</v>
      </c>
      <c r="J455" s="16" t="b">
        <f t="shared" si="19"/>
        <v>1</v>
      </c>
      <c r="K455" s="16" t="b">
        <f t="shared" si="20"/>
        <v>1</v>
      </c>
    </row>
    <row r="456" spans="1:11" x14ac:dyDescent="0.25">
      <c r="A456" s="79">
        <v>437</v>
      </c>
      <c r="B456" s="254"/>
      <c r="C456" s="255"/>
      <c r="D456" s="248"/>
      <c r="E456" s="248"/>
      <c r="F456" s="254"/>
      <c r="G456" s="248"/>
      <c r="H456" s="256"/>
      <c r="I456" s="16" t="b">
        <f t="shared" si="18"/>
        <v>1</v>
      </c>
      <c r="J456" s="16" t="b">
        <f t="shared" si="19"/>
        <v>1</v>
      </c>
      <c r="K456" s="16" t="b">
        <f t="shared" si="20"/>
        <v>1</v>
      </c>
    </row>
    <row r="457" spans="1:11" x14ac:dyDescent="0.25">
      <c r="A457" s="79">
        <v>438</v>
      </c>
      <c r="B457" s="254"/>
      <c r="C457" s="255"/>
      <c r="D457" s="248"/>
      <c r="E457" s="248"/>
      <c r="F457" s="254"/>
      <c r="G457" s="248"/>
      <c r="H457" s="256"/>
      <c r="I457" s="16" t="b">
        <f t="shared" si="18"/>
        <v>1</v>
      </c>
      <c r="J457" s="16" t="b">
        <f t="shared" si="19"/>
        <v>1</v>
      </c>
      <c r="K457" s="16" t="b">
        <f t="shared" si="20"/>
        <v>1</v>
      </c>
    </row>
    <row r="458" spans="1:11" x14ac:dyDescent="0.25">
      <c r="A458" s="79">
        <v>439</v>
      </c>
      <c r="B458" s="254"/>
      <c r="C458" s="255"/>
      <c r="D458" s="248"/>
      <c r="E458" s="248"/>
      <c r="F458" s="254"/>
      <c r="G458" s="248"/>
      <c r="H458" s="256"/>
      <c r="I458" s="16" t="b">
        <f t="shared" si="18"/>
        <v>1</v>
      </c>
      <c r="J458" s="16" t="b">
        <f t="shared" si="19"/>
        <v>1</v>
      </c>
      <c r="K458" s="16" t="b">
        <f t="shared" si="20"/>
        <v>1</v>
      </c>
    </row>
    <row r="459" spans="1:11" x14ac:dyDescent="0.25">
      <c r="A459" s="79">
        <v>440</v>
      </c>
      <c r="B459" s="254"/>
      <c r="C459" s="255"/>
      <c r="D459" s="248"/>
      <c r="E459" s="248"/>
      <c r="F459" s="254"/>
      <c r="G459" s="248"/>
      <c r="H459" s="256"/>
      <c r="I459" s="16" t="b">
        <f t="shared" si="18"/>
        <v>1</v>
      </c>
      <c r="J459" s="16" t="b">
        <f t="shared" si="19"/>
        <v>1</v>
      </c>
      <c r="K459" s="16" t="b">
        <f t="shared" si="20"/>
        <v>1</v>
      </c>
    </row>
    <row r="460" spans="1:11" x14ac:dyDescent="0.25">
      <c r="A460" s="79">
        <v>441</v>
      </c>
      <c r="B460" s="254"/>
      <c r="C460" s="255"/>
      <c r="D460" s="248"/>
      <c r="E460" s="248"/>
      <c r="F460" s="254"/>
      <c r="G460" s="248"/>
      <c r="H460" s="256"/>
      <c r="I460" s="16" t="b">
        <f t="shared" si="18"/>
        <v>1</v>
      </c>
      <c r="J460" s="16" t="b">
        <f t="shared" si="19"/>
        <v>1</v>
      </c>
      <c r="K460" s="16" t="b">
        <f t="shared" si="20"/>
        <v>1</v>
      </c>
    </row>
    <row r="461" spans="1:11" x14ac:dyDescent="0.25">
      <c r="A461" s="79">
        <v>442</v>
      </c>
      <c r="B461" s="254"/>
      <c r="C461" s="255"/>
      <c r="D461" s="248"/>
      <c r="E461" s="248"/>
      <c r="F461" s="254"/>
      <c r="G461" s="248"/>
      <c r="H461" s="256"/>
      <c r="I461" s="16" t="b">
        <f t="shared" si="18"/>
        <v>1</v>
      </c>
      <c r="J461" s="16" t="b">
        <f t="shared" si="19"/>
        <v>1</v>
      </c>
      <c r="K461" s="16" t="b">
        <f t="shared" si="20"/>
        <v>1</v>
      </c>
    </row>
    <row r="462" spans="1:11" x14ac:dyDescent="0.25">
      <c r="A462" s="79">
        <v>443</v>
      </c>
      <c r="B462" s="254"/>
      <c r="C462" s="255"/>
      <c r="D462" s="248"/>
      <c r="E462" s="248"/>
      <c r="F462" s="254"/>
      <c r="G462" s="248"/>
      <c r="H462" s="256"/>
      <c r="I462" s="16" t="b">
        <f t="shared" si="18"/>
        <v>1</v>
      </c>
      <c r="J462" s="16" t="b">
        <f t="shared" si="19"/>
        <v>1</v>
      </c>
      <c r="K462" s="16" t="b">
        <f t="shared" si="20"/>
        <v>1</v>
      </c>
    </row>
    <row r="463" spans="1:11" x14ac:dyDescent="0.25">
      <c r="A463" s="79">
        <v>444</v>
      </c>
      <c r="B463" s="254"/>
      <c r="C463" s="255"/>
      <c r="D463" s="248"/>
      <c r="E463" s="248"/>
      <c r="F463" s="254"/>
      <c r="G463" s="248"/>
      <c r="H463" s="256"/>
      <c r="I463" s="16" t="b">
        <f t="shared" si="18"/>
        <v>1</v>
      </c>
      <c r="J463" s="16" t="b">
        <f t="shared" si="19"/>
        <v>1</v>
      </c>
      <c r="K463" s="16" t="b">
        <f t="shared" si="20"/>
        <v>1</v>
      </c>
    </row>
    <row r="464" spans="1:11" x14ac:dyDescent="0.25">
      <c r="A464" s="79">
        <v>445</v>
      </c>
      <c r="B464" s="254"/>
      <c r="C464" s="255"/>
      <c r="D464" s="248"/>
      <c r="E464" s="248"/>
      <c r="F464" s="254"/>
      <c r="G464" s="248"/>
      <c r="H464" s="256"/>
      <c r="I464" s="16" t="b">
        <f t="shared" si="18"/>
        <v>1</v>
      </c>
      <c r="J464" s="16" t="b">
        <f t="shared" si="19"/>
        <v>1</v>
      </c>
      <c r="K464" s="16" t="b">
        <f t="shared" si="20"/>
        <v>1</v>
      </c>
    </row>
    <row r="465" spans="1:11" x14ac:dyDescent="0.25">
      <c r="A465" s="79">
        <v>446</v>
      </c>
      <c r="B465" s="254"/>
      <c r="C465" s="255"/>
      <c r="D465" s="248"/>
      <c r="E465" s="248"/>
      <c r="F465" s="254"/>
      <c r="G465" s="248"/>
      <c r="H465" s="256"/>
      <c r="I465" s="16" t="b">
        <f t="shared" si="18"/>
        <v>1</v>
      </c>
      <c r="J465" s="16" t="b">
        <f t="shared" si="19"/>
        <v>1</v>
      </c>
      <c r="K465" s="16" t="b">
        <f t="shared" si="20"/>
        <v>1</v>
      </c>
    </row>
    <row r="466" spans="1:11" x14ac:dyDescent="0.25">
      <c r="A466" s="79">
        <v>447</v>
      </c>
      <c r="B466" s="254"/>
      <c r="C466" s="255"/>
      <c r="D466" s="248"/>
      <c r="E466" s="248"/>
      <c r="F466" s="254"/>
      <c r="G466" s="248"/>
      <c r="H466" s="256"/>
      <c r="I466" s="16" t="b">
        <f t="shared" si="18"/>
        <v>1</v>
      </c>
      <c r="J466" s="16" t="b">
        <f t="shared" si="19"/>
        <v>1</v>
      </c>
      <c r="K466" s="16" t="b">
        <f t="shared" si="20"/>
        <v>1</v>
      </c>
    </row>
    <row r="467" spans="1:11" x14ac:dyDescent="0.25">
      <c r="A467" s="79">
        <v>448</v>
      </c>
      <c r="B467" s="254"/>
      <c r="C467" s="255"/>
      <c r="D467" s="248"/>
      <c r="E467" s="248"/>
      <c r="F467" s="254"/>
      <c r="G467" s="248"/>
      <c r="H467" s="256"/>
      <c r="I467" s="16" t="b">
        <f t="shared" si="18"/>
        <v>1</v>
      </c>
      <c r="J467" s="16" t="b">
        <f t="shared" si="19"/>
        <v>1</v>
      </c>
      <c r="K467" s="16" t="b">
        <f t="shared" si="20"/>
        <v>1</v>
      </c>
    </row>
    <row r="468" spans="1:11" x14ac:dyDescent="0.25">
      <c r="A468" s="79">
        <v>449</v>
      </c>
      <c r="B468" s="254"/>
      <c r="C468" s="255"/>
      <c r="D468" s="248"/>
      <c r="E468" s="248"/>
      <c r="F468" s="254"/>
      <c r="G468" s="248"/>
      <c r="H468" s="256"/>
      <c r="I468" s="16" t="b">
        <f t="shared" si="18"/>
        <v>1</v>
      </c>
      <c r="J468" s="16" t="b">
        <f t="shared" si="19"/>
        <v>1</v>
      </c>
      <c r="K468" s="16" t="b">
        <f t="shared" si="20"/>
        <v>1</v>
      </c>
    </row>
    <row r="469" spans="1:11" x14ac:dyDescent="0.25">
      <c r="A469" s="79">
        <v>450</v>
      </c>
      <c r="B469" s="254"/>
      <c r="C469" s="255"/>
      <c r="D469" s="248"/>
      <c r="E469" s="248"/>
      <c r="F469" s="254"/>
      <c r="G469" s="248"/>
      <c r="H469" s="256"/>
      <c r="I469" s="16" t="b">
        <f t="shared" si="18"/>
        <v>1</v>
      </c>
      <c r="J469" s="16" t="b">
        <f t="shared" si="19"/>
        <v>1</v>
      </c>
      <c r="K469" s="16" t="b">
        <f t="shared" si="20"/>
        <v>1</v>
      </c>
    </row>
    <row r="470" spans="1:11" x14ac:dyDescent="0.25">
      <c r="A470" s="79">
        <v>451</v>
      </c>
      <c r="B470" s="254"/>
      <c r="C470" s="255"/>
      <c r="D470" s="248"/>
      <c r="E470" s="248"/>
      <c r="F470" s="254"/>
      <c r="G470" s="248"/>
      <c r="H470" s="256"/>
      <c r="I470" s="16" t="b">
        <f t="shared" ref="I470:I533" si="21">IF(ISBLANK(B470),TRUE,IF(OR(ISBLANK(C470),ISBLANK(D470),ISBLANK(E470),ISBLANK(F470),ISBLANK(G470),ISBLANK(H470)),FALSE,TRUE))</f>
        <v>1</v>
      </c>
      <c r="J470" s="16" t="b">
        <f t="shared" ref="J470:J533" si="22">IF(OR(AND(B470="N/A",D470="N/A",E470="N/A",G470="N/A"),AND(ISBLANK(B470),ISBLANK(D470),ISBLANK(E470),ISBLANK(G470)),AND(NOT(ISBLANK(B470)),NOT(ISBLANK(D470)),NOT(ISBLANK(E470)),NOT(ISBLANK(G470)),B470&lt;&gt;"N/A",D470&lt;&gt;"N/A",E470&lt;&gt;"N/A",G470&lt;&gt;"N/A")),TRUE,FALSE)</f>
        <v>1</v>
      </c>
      <c r="K470" s="16" t="b">
        <f t="shared" ref="K470:K533" si="23">IF(OR(AND(ISBLANK(B470),H470=0),AND(B470="N/A",H470=0),AND(NOT(ISBLANK(B470)),B470&lt;&gt;"N/A",H470&lt;&gt;0)),TRUE,FALSE)</f>
        <v>1</v>
      </c>
    </row>
    <row r="471" spans="1:11" x14ac:dyDescent="0.25">
      <c r="A471" s="79">
        <v>452</v>
      </c>
      <c r="B471" s="254"/>
      <c r="C471" s="255"/>
      <c r="D471" s="248"/>
      <c r="E471" s="248"/>
      <c r="F471" s="254"/>
      <c r="G471" s="248"/>
      <c r="H471" s="256"/>
      <c r="I471" s="16" t="b">
        <f t="shared" si="21"/>
        <v>1</v>
      </c>
      <c r="J471" s="16" t="b">
        <f t="shared" si="22"/>
        <v>1</v>
      </c>
      <c r="K471" s="16" t="b">
        <f t="shared" si="23"/>
        <v>1</v>
      </c>
    </row>
    <row r="472" spans="1:11" x14ac:dyDescent="0.25">
      <c r="A472" s="79">
        <v>453</v>
      </c>
      <c r="B472" s="254"/>
      <c r="C472" s="255"/>
      <c r="D472" s="248"/>
      <c r="E472" s="248"/>
      <c r="F472" s="254"/>
      <c r="G472" s="248"/>
      <c r="H472" s="256"/>
      <c r="I472" s="16" t="b">
        <f t="shared" si="21"/>
        <v>1</v>
      </c>
      <c r="J472" s="16" t="b">
        <f t="shared" si="22"/>
        <v>1</v>
      </c>
      <c r="K472" s="16" t="b">
        <f t="shared" si="23"/>
        <v>1</v>
      </c>
    </row>
    <row r="473" spans="1:11" x14ac:dyDescent="0.25">
      <c r="A473" s="79">
        <v>454</v>
      </c>
      <c r="B473" s="254"/>
      <c r="C473" s="255"/>
      <c r="D473" s="248"/>
      <c r="E473" s="248"/>
      <c r="F473" s="254"/>
      <c r="G473" s="248"/>
      <c r="H473" s="256"/>
      <c r="I473" s="16" t="b">
        <f t="shared" si="21"/>
        <v>1</v>
      </c>
      <c r="J473" s="16" t="b">
        <f t="shared" si="22"/>
        <v>1</v>
      </c>
      <c r="K473" s="16" t="b">
        <f t="shared" si="23"/>
        <v>1</v>
      </c>
    </row>
    <row r="474" spans="1:11" x14ac:dyDescent="0.25">
      <c r="A474" s="79">
        <v>455</v>
      </c>
      <c r="B474" s="254"/>
      <c r="C474" s="255"/>
      <c r="D474" s="248"/>
      <c r="E474" s="248"/>
      <c r="F474" s="254"/>
      <c r="G474" s="248"/>
      <c r="H474" s="256"/>
      <c r="I474" s="16" t="b">
        <f t="shared" si="21"/>
        <v>1</v>
      </c>
      <c r="J474" s="16" t="b">
        <f t="shared" si="22"/>
        <v>1</v>
      </c>
      <c r="K474" s="16" t="b">
        <f t="shared" si="23"/>
        <v>1</v>
      </c>
    </row>
    <row r="475" spans="1:11" x14ac:dyDescent="0.25">
      <c r="A475" s="79">
        <v>456</v>
      </c>
      <c r="B475" s="254"/>
      <c r="C475" s="255"/>
      <c r="D475" s="248"/>
      <c r="E475" s="248"/>
      <c r="F475" s="254"/>
      <c r="G475" s="248"/>
      <c r="H475" s="256"/>
      <c r="I475" s="16" t="b">
        <f t="shared" si="21"/>
        <v>1</v>
      </c>
      <c r="J475" s="16" t="b">
        <f t="shared" si="22"/>
        <v>1</v>
      </c>
      <c r="K475" s="16" t="b">
        <f t="shared" si="23"/>
        <v>1</v>
      </c>
    </row>
    <row r="476" spans="1:11" x14ac:dyDescent="0.25">
      <c r="A476" s="79">
        <v>457</v>
      </c>
      <c r="B476" s="254"/>
      <c r="C476" s="255"/>
      <c r="D476" s="248"/>
      <c r="E476" s="248"/>
      <c r="F476" s="254"/>
      <c r="G476" s="248"/>
      <c r="H476" s="256"/>
      <c r="I476" s="16" t="b">
        <f t="shared" si="21"/>
        <v>1</v>
      </c>
      <c r="J476" s="16" t="b">
        <f t="shared" si="22"/>
        <v>1</v>
      </c>
      <c r="K476" s="16" t="b">
        <f t="shared" si="23"/>
        <v>1</v>
      </c>
    </row>
    <row r="477" spans="1:11" x14ac:dyDescent="0.25">
      <c r="A477" s="79">
        <v>458</v>
      </c>
      <c r="B477" s="254"/>
      <c r="C477" s="255"/>
      <c r="D477" s="248"/>
      <c r="E477" s="248"/>
      <c r="F477" s="254"/>
      <c r="G477" s="248"/>
      <c r="H477" s="256"/>
      <c r="I477" s="16" t="b">
        <f t="shared" si="21"/>
        <v>1</v>
      </c>
      <c r="J477" s="16" t="b">
        <f t="shared" si="22"/>
        <v>1</v>
      </c>
      <c r="K477" s="16" t="b">
        <f t="shared" si="23"/>
        <v>1</v>
      </c>
    </row>
    <row r="478" spans="1:11" x14ac:dyDescent="0.25">
      <c r="A478" s="79">
        <v>459</v>
      </c>
      <c r="B478" s="254"/>
      <c r="C478" s="255"/>
      <c r="D478" s="248"/>
      <c r="E478" s="248"/>
      <c r="F478" s="254"/>
      <c r="G478" s="248"/>
      <c r="H478" s="256"/>
      <c r="I478" s="16" t="b">
        <f t="shared" si="21"/>
        <v>1</v>
      </c>
      <c r="J478" s="16" t="b">
        <f t="shared" si="22"/>
        <v>1</v>
      </c>
      <c r="K478" s="16" t="b">
        <f t="shared" si="23"/>
        <v>1</v>
      </c>
    </row>
    <row r="479" spans="1:11" x14ac:dyDescent="0.25">
      <c r="A479" s="79">
        <v>460</v>
      </c>
      <c r="B479" s="254"/>
      <c r="C479" s="255"/>
      <c r="D479" s="248"/>
      <c r="E479" s="248"/>
      <c r="F479" s="254"/>
      <c r="G479" s="248"/>
      <c r="H479" s="256"/>
      <c r="I479" s="16" t="b">
        <f t="shared" si="21"/>
        <v>1</v>
      </c>
      <c r="J479" s="16" t="b">
        <f t="shared" si="22"/>
        <v>1</v>
      </c>
      <c r="K479" s="16" t="b">
        <f t="shared" si="23"/>
        <v>1</v>
      </c>
    </row>
    <row r="480" spans="1:11" x14ac:dyDescent="0.25">
      <c r="A480" s="79">
        <v>461</v>
      </c>
      <c r="B480" s="254"/>
      <c r="C480" s="255"/>
      <c r="D480" s="248"/>
      <c r="E480" s="248"/>
      <c r="F480" s="254"/>
      <c r="G480" s="248"/>
      <c r="H480" s="256"/>
      <c r="I480" s="16" t="b">
        <f t="shared" si="21"/>
        <v>1</v>
      </c>
      <c r="J480" s="16" t="b">
        <f t="shared" si="22"/>
        <v>1</v>
      </c>
      <c r="K480" s="16" t="b">
        <f t="shared" si="23"/>
        <v>1</v>
      </c>
    </row>
    <row r="481" spans="1:11" x14ac:dyDescent="0.25">
      <c r="A481" s="79">
        <v>462</v>
      </c>
      <c r="B481" s="254"/>
      <c r="C481" s="255"/>
      <c r="D481" s="248"/>
      <c r="E481" s="248"/>
      <c r="F481" s="254"/>
      <c r="G481" s="248"/>
      <c r="H481" s="256"/>
      <c r="I481" s="16" t="b">
        <f t="shared" si="21"/>
        <v>1</v>
      </c>
      <c r="J481" s="16" t="b">
        <f t="shared" si="22"/>
        <v>1</v>
      </c>
      <c r="K481" s="16" t="b">
        <f t="shared" si="23"/>
        <v>1</v>
      </c>
    </row>
    <row r="482" spans="1:11" x14ac:dyDescent="0.25">
      <c r="A482" s="79">
        <v>463</v>
      </c>
      <c r="B482" s="254"/>
      <c r="C482" s="255"/>
      <c r="D482" s="248"/>
      <c r="E482" s="248"/>
      <c r="F482" s="254"/>
      <c r="G482" s="248"/>
      <c r="H482" s="256"/>
      <c r="I482" s="16" t="b">
        <f t="shared" si="21"/>
        <v>1</v>
      </c>
      <c r="J482" s="16" t="b">
        <f t="shared" si="22"/>
        <v>1</v>
      </c>
      <c r="K482" s="16" t="b">
        <f t="shared" si="23"/>
        <v>1</v>
      </c>
    </row>
    <row r="483" spans="1:11" x14ac:dyDescent="0.25">
      <c r="A483" s="79">
        <v>464</v>
      </c>
      <c r="B483" s="254"/>
      <c r="C483" s="255"/>
      <c r="D483" s="248"/>
      <c r="E483" s="248"/>
      <c r="F483" s="254"/>
      <c r="G483" s="248"/>
      <c r="H483" s="256"/>
      <c r="I483" s="16" t="b">
        <f t="shared" si="21"/>
        <v>1</v>
      </c>
      <c r="J483" s="16" t="b">
        <f t="shared" si="22"/>
        <v>1</v>
      </c>
      <c r="K483" s="16" t="b">
        <f t="shared" si="23"/>
        <v>1</v>
      </c>
    </row>
    <row r="484" spans="1:11" x14ac:dyDescent="0.25">
      <c r="A484" s="79">
        <v>465</v>
      </c>
      <c r="B484" s="254"/>
      <c r="C484" s="255"/>
      <c r="D484" s="248"/>
      <c r="E484" s="248"/>
      <c r="F484" s="254"/>
      <c r="G484" s="248"/>
      <c r="H484" s="256"/>
      <c r="I484" s="16" t="b">
        <f t="shared" si="21"/>
        <v>1</v>
      </c>
      <c r="J484" s="16" t="b">
        <f t="shared" si="22"/>
        <v>1</v>
      </c>
      <c r="K484" s="16" t="b">
        <f t="shared" si="23"/>
        <v>1</v>
      </c>
    </row>
    <row r="485" spans="1:11" x14ac:dyDescent="0.25">
      <c r="A485" s="79">
        <v>466</v>
      </c>
      <c r="B485" s="254"/>
      <c r="C485" s="255"/>
      <c r="D485" s="248"/>
      <c r="E485" s="248"/>
      <c r="F485" s="254"/>
      <c r="G485" s="248"/>
      <c r="H485" s="256"/>
      <c r="I485" s="16" t="b">
        <f t="shared" si="21"/>
        <v>1</v>
      </c>
      <c r="J485" s="16" t="b">
        <f t="shared" si="22"/>
        <v>1</v>
      </c>
      <c r="K485" s="16" t="b">
        <f t="shared" si="23"/>
        <v>1</v>
      </c>
    </row>
    <row r="486" spans="1:11" x14ac:dyDescent="0.25">
      <c r="A486" s="79">
        <v>467</v>
      </c>
      <c r="B486" s="254"/>
      <c r="C486" s="255"/>
      <c r="D486" s="248"/>
      <c r="E486" s="248"/>
      <c r="F486" s="254"/>
      <c r="G486" s="248"/>
      <c r="H486" s="256"/>
      <c r="I486" s="16" t="b">
        <f t="shared" si="21"/>
        <v>1</v>
      </c>
      <c r="J486" s="16" t="b">
        <f t="shared" si="22"/>
        <v>1</v>
      </c>
      <c r="K486" s="16" t="b">
        <f t="shared" si="23"/>
        <v>1</v>
      </c>
    </row>
    <row r="487" spans="1:11" x14ac:dyDescent="0.25">
      <c r="A487" s="79">
        <v>468</v>
      </c>
      <c r="B487" s="254"/>
      <c r="C487" s="255"/>
      <c r="D487" s="248"/>
      <c r="E487" s="248"/>
      <c r="F487" s="254"/>
      <c r="G487" s="248"/>
      <c r="H487" s="256"/>
      <c r="I487" s="16" t="b">
        <f t="shared" si="21"/>
        <v>1</v>
      </c>
      <c r="J487" s="16" t="b">
        <f t="shared" si="22"/>
        <v>1</v>
      </c>
      <c r="K487" s="16" t="b">
        <f t="shared" si="23"/>
        <v>1</v>
      </c>
    </row>
    <row r="488" spans="1:11" x14ac:dyDescent="0.25">
      <c r="A488" s="79">
        <v>469</v>
      </c>
      <c r="B488" s="254"/>
      <c r="C488" s="255"/>
      <c r="D488" s="248"/>
      <c r="E488" s="248"/>
      <c r="F488" s="254"/>
      <c r="G488" s="248"/>
      <c r="H488" s="256"/>
      <c r="I488" s="16" t="b">
        <f t="shared" si="21"/>
        <v>1</v>
      </c>
      <c r="J488" s="16" t="b">
        <f t="shared" si="22"/>
        <v>1</v>
      </c>
      <c r="K488" s="16" t="b">
        <f t="shared" si="23"/>
        <v>1</v>
      </c>
    </row>
    <row r="489" spans="1:11" x14ac:dyDescent="0.25">
      <c r="A489" s="79">
        <v>470</v>
      </c>
      <c r="B489" s="254"/>
      <c r="C489" s="255"/>
      <c r="D489" s="248"/>
      <c r="E489" s="248"/>
      <c r="F489" s="254"/>
      <c r="G489" s="248"/>
      <c r="H489" s="256"/>
      <c r="I489" s="16" t="b">
        <f t="shared" si="21"/>
        <v>1</v>
      </c>
      <c r="J489" s="16" t="b">
        <f t="shared" si="22"/>
        <v>1</v>
      </c>
      <c r="K489" s="16" t="b">
        <f t="shared" si="23"/>
        <v>1</v>
      </c>
    </row>
    <row r="490" spans="1:11" x14ac:dyDescent="0.25">
      <c r="A490" s="79">
        <v>471</v>
      </c>
      <c r="B490" s="254"/>
      <c r="C490" s="255"/>
      <c r="D490" s="248"/>
      <c r="E490" s="248"/>
      <c r="F490" s="254"/>
      <c r="G490" s="248"/>
      <c r="H490" s="256"/>
      <c r="I490" s="16" t="b">
        <f t="shared" si="21"/>
        <v>1</v>
      </c>
      <c r="J490" s="16" t="b">
        <f t="shared" si="22"/>
        <v>1</v>
      </c>
      <c r="K490" s="16" t="b">
        <f t="shared" si="23"/>
        <v>1</v>
      </c>
    </row>
    <row r="491" spans="1:11" x14ac:dyDescent="0.25">
      <c r="A491" s="79">
        <v>472</v>
      </c>
      <c r="B491" s="254"/>
      <c r="C491" s="255"/>
      <c r="D491" s="248"/>
      <c r="E491" s="248"/>
      <c r="F491" s="254"/>
      <c r="G491" s="248"/>
      <c r="H491" s="256"/>
      <c r="I491" s="16" t="b">
        <f t="shared" si="21"/>
        <v>1</v>
      </c>
      <c r="J491" s="16" t="b">
        <f t="shared" si="22"/>
        <v>1</v>
      </c>
      <c r="K491" s="16" t="b">
        <f t="shared" si="23"/>
        <v>1</v>
      </c>
    </row>
    <row r="492" spans="1:11" x14ac:dyDescent="0.25">
      <c r="A492" s="79">
        <v>473</v>
      </c>
      <c r="B492" s="254"/>
      <c r="C492" s="255"/>
      <c r="D492" s="248"/>
      <c r="E492" s="248"/>
      <c r="F492" s="254"/>
      <c r="G492" s="248"/>
      <c r="H492" s="256"/>
      <c r="I492" s="16" t="b">
        <f t="shared" si="21"/>
        <v>1</v>
      </c>
      <c r="J492" s="16" t="b">
        <f t="shared" si="22"/>
        <v>1</v>
      </c>
      <c r="K492" s="16" t="b">
        <f t="shared" si="23"/>
        <v>1</v>
      </c>
    </row>
    <row r="493" spans="1:11" x14ac:dyDescent="0.25">
      <c r="A493" s="79">
        <v>474</v>
      </c>
      <c r="B493" s="254"/>
      <c r="C493" s="255"/>
      <c r="D493" s="248"/>
      <c r="E493" s="248"/>
      <c r="F493" s="254"/>
      <c r="G493" s="248"/>
      <c r="H493" s="256"/>
      <c r="I493" s="16" t="b">
        <f t="shared" si="21"/>
        <v>1</v>
      </c>
      <c r="J493" s="16" t="b">
        <f t="shared" si="22"/>
        <v>1</v>
      </c>
      <c r="K493" s="16" t="b">
        <f t="shared" si="23"/>
        <v>1</v>
      </c>
    </row>
    <row r="494" spans="1:11" x14ac:dyDescent="0.25">
      <c r="A494" s="79">
        <v>475</v>
      </c>
      <c r="B494" s="254"/>
      <c r="C494" s="255"/>
      <c r="D494" s="248"/>
      <c r="E494" s="248"/>
      <c r="F494" s="254"/>
      <c r="G494" s="248"/>
      <c r="H494" s="256"/>
      <c r="I494" s="16" t="b">
        <f t="shared" si="21"/>
        <v>1</v>
      </c>
      <c r="J494" s="16" t="b">
        <f t="shared" si="22"/>
        <v>1</v>
      </c>
      <c r="K494" s="16" t="b">
        <f t="shared" si="23"/>
        <v>1</v>
      </c>
    </row>
    <row r="495" spans="1:11" x14ac:dyDescent="0.25">
      <c r="A495" s="79">
        <v>476</v>
      </c>
      <c r="B495" s="254"/>
      <c r="C495" s="255"/>
      <c r="D495" s="248"/>
      <c r="E495" s="248"/>
      <c r="F495" s="254"/>
      <c r="G495" s="248"/>
      <c r="H495" s="256"/>
      <c r="I495" s="16" t="b">
        <f t="shared" si="21"/>
        <v>1</v>
      </c>
      <c r="J495" s="16" t="b">
        <f t="shared" si="22"/>
        <v>1</v>
      </c>
      <c r="K495" s="16" t="b">
        <f t="shared" si="23"/>
        <v>1</v>
      </c>
    </row>
    <row r="496" spans="1:11" x14ac:dyDescent="0.25">
      <c r="A496" s="79">
        <v>477</v>
      </c>
      <c r="B496" s="254"/>
      <c r="C496" s="255"/>
      <c r="D496" s="248"/>
      <c r="E496" s="248"/>
      <c r="F496" s="254"/>
      <c r="G496" s="248"/>
      <c r="H496" s="256"/>
      <c r="I496" s="16" t="b">
        <f t="shared" si="21"/>
        <v>1</v>
      </c>
      <c r="J496" s="16" t="b">
        <f t="shared" si="22"/>
        <v>1</v>
      </c>
      <c r="K496" s="16" t="b">
        <f t="shared" si="23"/>
        <v>1</v>
      </c>
    </row>
    <row r="497" spans="1:11" x14ac:dyDescent="0.25">
      <c r="A497" s="79">
        <v>478</v>
      </c>
      <c r="B497" s="254"/>
      <c r="C497" s="255"/>
      <c r="D497" s="248"/>
      <c r="E497" s="248"/>
      <c r="F497" s="254"/>
      <c r="G497" s="248"/>
      <c r="H497" s="256"/>
      <c r="I497" s="16" t="b">
        <f t="shared" si="21"/>
        <v>1</v>
      </c>
      <c r="J497" s="16" t="b">
        <f t="shared" si="22"/>
        <v>1</v>
      </c>
      <c r="K497" s="16" t="b">
        <f t="shared" si="23"/>
        <v>1</v>
      </c>
    </row>
    <row r="498" spans="1:11" x14ac:dyDescent="0.25">
      <c r="A498" s="79">
        <v>479</v>
      </c>
      <c r="B498" s="254"/>
      <c r="C498" s="255"/>
      <c r="D498" s="248"/>
      <c r="E498" s="248"/>
      <c r="F498" s="254"/>
      <c r="G498" s="248"/>
      <c r="H498" s="256"/>
      <c r="I498" s="16" t="b">
        <f t="shared" si="21"/>
        <v>1</v>
      </c>
      <c r="J498" s="16" t="b">
        <f t="shared" si="22"/>
        <v>1</v>
      </c>
      <c r="K498" s="16" t="b">
        <f t="shared" si="23"/>
        <v>1</v>
      </c>
    </row>
    <row r="499" spans="1:11" x14ac:dyDescent="0.25">
      <c r="A499" s="79">
        <v>480</v>
      </c>
      <c r="B499" s="254"/>
      <c r="C499" s="255"/>
      <c r="D499" s="248"/>
      <c r="E499" s="248"/>
      <c r="F499" s="254"/>
      <c r="G499" s="248"/>
      <c r="H499" s="256"/>
      <c r="I499" s="16" t="b">
        <f t="shared" si="21"/>
        <v>1</v>
      </c>
      <c r="J499" s="16" t="b">
        <f t="shared" si="22"/>
        <v>1</v>
      </c>
      <c r="K499" s="16" t="b">
        <f t="shared" si="23"/>
        <v>1</v>
      </c>
    </row>
    <row r="500" spans="1:11" x14ac:dyDescent="0.25">
      <c r="A500" s="79">
        <v>481</v>
      </c>
      <c r="B500" s="254"/>
      <c r="C500" s="255"/>
      <c r="D500" s="248"/>
      <c r="E500" s="248"/>
      <c r="F500" s="254"/>
      <c r="G500" s="248"/>
      <c r="H500" s="256"/>
      <c r="I500" s="16" t="b">
        <f t="shared" si="21"/>
        <v>1</v>
      </c>
      <c r="J500" s="16" t="b">
        <f t="shared" si="22"/>
        <v>1</v>
      </c>
      <c r="K500" s="16" t="b">
        <f t="shared" si="23"/>
        <v>1</v>
      </c>
    </row>
    <row r="501" spans="1:11" x14ac:dyDescent="0.25">
      <c r="A501" s="79">
        <v>482</v>
      </c>
      <c r="B501" s="254"/>
      <c r="C501" s="255"/>
      <c r="D501" s="248"/>
      <c r="E501" s="248"/>
      <c r="F501" s="254"/>
      <c r="G501" s="248"/>
      <c r="H501" s="256"/>
      <c r="I501" s="16" t="b">
        <f t="shared" si="21"/>
        <v>1</v>
      </c>
      <c r="J501" s="16" t="b">
        <f t="shared" si="22"/>
        <v>1</v>
      </c>
      <c r="K501" s="16" t="b">
        <f t="shared" si="23"/>
        <v>1</v>
      </c>
    </row>
    <row r="502" spans="1:11" x14ac:dyDescent="0.25">
      <c r="A502" s="79">
        <v>483</v>
      </c>
      <c r="B502" s="254"/>
      <c r="C502" s="255"/>
      <c r="D502" s="248"/>
      <c r="E502" s="248"/>
      <c r="F502" s="254"/>
      <c r="G502" s="248"/>
      <c r="H502" s="256"/>
      <c r="I502" s="16" t="b">
        <f t="shared" si="21"/>
        <v>1</v>
      </c>
      <c r="J502" s="16" t="b">
        <f t="shared" si="22"/>
        <v>1</v>
      </c>
      <c r="K502" s="16" t="b">
        <f t="shared" si="23"/>
        <v>1</v>
      </c>
    </row>
    <row r="503" spans="1:11" x14ac:dyDescent="0.25">
      <c r="A503" s="79">
        <v>484</v>
      </c>
      <c r="B503" s="254"/>
      <c r="C503" s="255"/>
      <c r="D503" s="248"/>
      <c r="E503" s="248"/>
      <c r="F503" s="254"/>
      <c r="G503" s="248"/>
      <c r="H503" s="256"/>
      <c r="I503" s="16" t="b">
        <f t="shared" si="21"/>
        <v>1</v>
      </c>
      <c r="J503" s="16" t="b">
        <f t="shared" si="22"/>
        <v>1</v>
      </c>
      <c r="K503" s="16" t="b">
        <f t="shared" si="23"/>
        <v>1</v>
      </c>
    </row>
    <row r="504" spans="1:11" x14ac:dyDescent="0.25">
      <c r="A504" s="79">
        <v>485</v>
      </c>
      <c r="B504" s="254"/>
      <c r="C504" s="255"/>
      <c r="D504" s="248"/>
      <c r="E504" s="248"/>
      <c r="F504" s="254"/>
      <c r="G504" s="248"/>
      <c r="H504" s="256"/>
      <c r="I504" s="16" t="b">
        <f t="shared" si="21"/>
        <v>1</v>
      </c>
      <c r="J504" s="16" t="b">
        <f t="shared" si="22"/>
        <v>1</v>
      </c>
      <c r="K504" s="16" t="b">
        <f t="shared" si="23"/>
        <v>1</v>
      </c>
    </row>
    <row r="505" spans="1:11" x14ac:dyDescent="0.25">
      <c r="A505" s="79">
        <v>486</v>
      </c>
      <c r="B505" s="254"/>
      <c r="C505" s="255"/>
      <c r="D505" s="248"/>
      <c r="E505" s="248"/>
      <c r="F505" s="254"/>
      <c r="G505" s="248"/>
      <c r="H505" s="256"/>
      <c r="I505" s="16" t="b">
        <f t="shared" si="21"/>
        <v>1</v>
      </c>
      <c r="J505" s="16" t="b">
        <f t="shared" si="22"/>
        <v>1</v>
      </c>
      <c r="K505" s="16" t="b">
        <f t="shared" si="23"/>
        <v>1</v>
      </c>
    </row>
    <row r="506" spans="1:11" x14ac:dyDescent="0.25">
      <c r="A506" s="79">
        <v>487</v>
      </c>
      <c r="B506" s="254"/>
      <c r="C506" s="255"/>
      <c r="D506" s="248"/>
      <c r="E506" s="248"/>
      <c r="F506" s="254"/>
      <c r="G506" s="248"/>
      <c r="H506" s="256"/>
      <c r="I506" s="16" t="b">
        <f t="shared" si="21"/>
        <v>1</v>
      </c>
      <c r="J506" s="16" t="b">
        <f t="shared" si="22"/>
        <v>1</v>
      </c>
      <c r="K506" s="16" t="b">
        <f t="shared" si="23"/>
        <v>1</v>
      </c>
    </row>
    <row r="507" spans="1:11" x14ac:dyDescent="0.25">
      <c r="A507" s="79">
        <v>488</v>
      </c>
      <c r="B507" s="254"/>
      <c r="C507" s="255"/>
      <c r="D507" s="248"/>
      <c r="E507" s="248"/>
      <c r="F507" s="254"/>
      <c r="G507" s="248"/>
      <c r="H507" s="256"/>
      <c r="I507" s="16" t="b">
        <f t="shared" si="21"/>
        <v>1</v>
      </c>
      <c r="J507" s="16" t="b">
        <f t="shared" si="22"/>
        <v>1</v>
      </c>
      <c r="K507" s="16" t="b">
        <f t="shared" si="23"/>
        <v>1</v>
      </c>
    </row>
    <row r="508" spans="1:11" x14ac:dyDescent="0.25">
      <c r="A508" s="79">
        <v>489</v>
      </c>
      <c r="B508" s="254"/>
      <c r="C508" s="255"/>
      <c r="D508" s="248"/>
      <c r="E508" s="248"/>
      <c r="F508" s="254"/>
      <c r="G508" s="248"/>
      <c r="H508" s="256"/>
      <c r="I508" s="16" t="b">
        <f t="shared" si="21"/>
        <v>1</v>
      </c>
      <c r="J508" s="16" t="b">
        <f t="shared" si="22"/>
        <v>1</v>
      </c>
      <c r="K508" s="16" t="b">
        <f t="shared" si="23"/>
        <v>1</v>
      </c>
    </row>
    <row r="509" spans="1:11" x14ac:dyDescent="0.25">
      <c r="A509" s="79">
        <v>490</v>
      </c>
      <c r="B509" s="254"/>
      <c r="C509" s="255"/>
      <c r="D509" s="248"/>
      <c r="E509" s="248"/>
      <c r="F509" s="254"/>
      <c r="G509" s="248"/>
      <c r="H509" s="256"/>
      <c r="I509" s="16" t="b">
        <f t="shared" si="21"/>
        <v>1</v>
      </c>
      <c r="J509" s="16" t="b">
        <f t="shared" si="22"/>
        <v>1</v>
      </c>
      <c r="K509" s="16" t="b">
        <f t="shared" si="23"/>
        <v>1</v>
      </c>
    </row>
    <row r="510" spans="1:11" x14ac:dyDescent="0.25">
      <c r="A510" s="79">
        <v>491</v>
      </c>
      <c r="B510" s="254"/>
      <c r="C510" s="255"/>
      <c r="D510" s="248"/>
      <c r="E510" s="248"/>
      <c r="F510" s="254"/>
      <c r="G510" s="248"/>
      <c r="H510" s="256"/>
      <c r="I510" s="16" t="b">
        <f t="shared" si="21"/>
        <v>1</v>
      </c>
      <c r="J510" s="16" t="b">
        <f t="shared" si="22"/>
        <v>1</v>
      </c>
      <c r="K510" s="16" t="b">
        <f t="shared" si="23"/>
        <v>1</v>
      </c>
    </row>
    <row r="511" spans="1:11" x14ac:dyDescent="0.25">
      <c r="A511" s="79">
        <v>492</v>
      </c>
      <c r="B511" s="254"/>
      <c r="C511" s="255"/>
      <c r="D511" s="248"/>
      <c r="E511" s="248"/>
      <c r="F511" s="254"/>
      <c r="G511" s="248"/>
      <c r="H511" s="256"/>
      <c r="I511" s="16" t="b">
        <f t="shared" si="21"/>
        <v>1</v>
      </c>
      <c r="J511" s="16" t="b">
        <f t="shared" si="22"/>
        <v>1</v>
      </c>
      <c r="K511" s="16" t="b">
        <f t="shared" si="23"/>
        <v>1</v>
      </c>
    </row>
    <row r="512" spans="1:11" x14ac:dyDescent="0.25">
      <c r="A512" s="79">
        <v>493</v>
      </c>
      <c r="B512" s="254"/>
      <c r="C512" s="255"/>
      <c r="D512" s="248"/>
      <c r="E512" s="248"/>
      <c r="F512" s="254"/>
      <c r="G512" s="248"/>
      <c r="H512" s="256"/>
      <c r="I512" s="16" t="b">
        <f t="shared" si="21"/>
        <v>1</v>
      </c>
      <c r="J512" s="16" t="b">
        <f t="shared" si="22"/>
        <v>1</v>
      </c>
      <c r="K512" s="16" t="b">
        <f t="shared" si="23"/>
        <v>1</v>
      </c>
    </row>
    <row r="513" spans="1:11" x14ac:dyDescent="0.25">
      <c r="A513" s="79">
        <v>494</v>
      </c>
      <c r="B513" s="254"/>
      <c r="C513" s="255"/>
      <c r="D513" s="248"/>
      <c r="E513" s="248"/>
      <c r="F513" s="254"/>
      <c r="G513" s="248"/>
      <c r="H513" s="256"/>
      <c r="I513" s="16" t="b">
        <f t="shared" si="21"/>
        <v>1</v>
      </c>
      <c r="J513" s="16" t="b">
        <f t="shared" si="22"/>
        <v>1</v>
      </c>
      <c r="K513" s="16" t="b">
        <f t="shared" si="23"/>
        <v>1</v>
      </c>
    </row>
    <row r="514" spans="1:11" x14ac:dyDescent="0.25">
      <c r="A514" s="79">
        <v>495</v>
      </c>
      <c r="B514" s="254"/>
      <c r="C514" s="255"/>
      <c r="D514" s="248"/>
      <c r="E514" s="248"/>
      <c r="F514" s="254"/>
      <c r="G514" s="248"/>
      <c r="H514" s="256"/>
      <c r="I514" s="16" t="b">
        <f t="shared" si="21"/>
        <v>1</v>
      </c>
      <c r="J514" s="16" t="b">
        <f t="shared" si="22"/>
        <v>1</v>
      </c>
      <c r="K514" s="16" t="b">
        <f t="shared" si="23"/>
        <v>1</v>
      </c>
    </row>
    <row r="515" spans="1:11" x14ac:dyDescent="0.25">
      <c r="A515" s="79">
        <v>496</v>
      </c>
      <c r="B515" s="254"/>
      <c r="C515" s="255"/>
      <c r="D515" s="248"/>
      <c r="E515" s="248"/>
      <c r="F515" s="254"/>
      <c r="G515" s="248"/>
      <c r="H515" s="256"/>
      <c r="I515" s="16" t="b">
        <f t="shared" si="21"/>
        <v>1</v>
      </c>
      <c r="J515" s="16" t="b">
        <f t="shared" si="22"/>
        <v>1</v>
      </c>
      <c r="K515" s="16" t="b">
        <f t="shared" si="23"/>
        <v>1</v>
      </c>
    </row>
    <row r="516" spans="1:11" x14ac:dyDescent="0.25">
      <c r="A516" s="79">
        <v>497</v>
      </c>
      <c r="B516" s="254"/>
      <c r="C516" s="255"/>
      <c r="D516" s="248"/>
      <c r="E516" s="248"/>
      <c r="F516" s="254"/>
      <c r="G516" s="248"/>
      <c r="H516" s="256"/>
      <c r="I516" s="16" t="b">
        <f t="shared" si="21"/>
        <v>1</v>
      </c>
      <c r="J516" s="16" t="b">
        <f t="shared" si="22"/>
        <v>1</v>
      </c>
      <c r="K516" s="16" t="b">
        <f t="shared" si="23"/>
        <v>1</v>
      </c>
    </row>
    <row r="517" spans="1:11" x14ac:dyDescent="0.25">
      <c r="A517" s="79">
        <v>498</v>
      </c>
      <c r="B517" s="254"/>
      <c r="C517" s="255"/>
      <c r="D517" s="248"/>
      <c r="E517" s="248"/>
      <c r="F517" s="254"/>
      <c r="G517" s="248"/>
      <c r="H517" s="256"/>
      <c r="I517" s="16" t="b">
        <f t="shared" si="21"/>
        <v>1</v>
      </c>
      <c r="J517" s="16" t="b">
        <f t="shared" si="22"/>
        <v>1</v>
      </c>
      <c r="K517" s="16" t="b">
        <f t="shared" si="23"/>
        <v>1</v>
      </c>
    </row>
    <row r="518" spans="1:11" x14ac:dyDescent="0.25">
      <c r="A518" s="79">
        <v>499</v>
      </c>
      <c r="B518" s="254"/>
      <c r="C518" s="255"/>
      <c r="D518" s="248"/>
      <c r="E518" s="248"/>
      <c r="F518" s="254"/>
      <c r="G518" s="248"/>
      <c r="H518" s="256"/>
      <c r="I518" s="16" t="b">
        <f t="shared" si="21"/>
        <v>1</v>
      </c>
      <c r="J518" s="16" t="b">
        <f t="shared" si="22"/>
        <v>1</v>
      </c>
      <c r="K518" s="16" t="b">
        <f t="shared" si="23"/>
        <v>1</v>
      </c>
    </row>
    <row r="519" spans="1:11" x14ac:dyDescent="0.25">
      <c r="A519" s="79">
        <v>500</v>
      </c>
      <c r="B519" s="254"/>
      <c r="C519" s="255"/>
      <c r="D519" s="248"/>
      <c r="E519" s="248"/>
      <c r="F519" s="254"/>
      <c r="G519" s="248"/>
      <c r="H519" s="256"/>
      <c r="I519" s="16" t="b">
        <f t="shared" si="21"/>
        <v>1</v>
      </c>
      <c r="J519" s="16" t="b">
        <f t="shared" si="22"/>
        <v>1</v>
      </c>
      <c r="K519" s="16" t="b">
        <f t="shared" si="23"/>
        <v>1</v>
      </c>
    </row>
    <row r="520" spans="1:11" x14ac:dyDescent="0.25">
      <c r="A520" s="79">
        <v>501</v>
      </c>
      <c r="B520" s="254"/>
      <c r="C520" s="255"/>
      <c r="D520" s="248"/>
      <c r="E520" s="248"/>
      <c r="F520" s="254"/>
      <c r="G520" s="248"/>
      <c r="H520" s="256"/>
      <c r="I520" s="16" t="b">
        <f t="shared" si="21"/>
        <v>1</v>
      </c>
      <c r="J520" s="16" t="b">
        <f t="shared" si="22"/>
        <v>1</v>
      </c>
      <c r="K520" s="16" t="b">
        <f t="shared" si="23"/>
        <v>1</v>
      </c>
    </row>
    <row r="521" spans="1:11" x14ac:dyDescent="0.25">
      <c r="A521" s="79">
        <v>502</v>
      </c>
      <c r="B521" s="254"/>
      <c r="C521" s="255"/>
      <c r="D521" s="248"/>
      <c r="E521" s="248"/>
      <c r="F521" s="254"/>
      <c r="G521" s="248"/>
      <c r="H521" s="256"/>
      <c r="I521" s="16" t="b">
        <f t="shared" si="21"/>
        <v>1</v>
      </c>
      <c r="J521" s="16" t="b">
        <f t="shared" si="22"/>
        <v>1</v>
      </c>
      <c r="K521" s="16" t="b">
        <f t="shared" si="23"/>
        <v>1</v>
      </c>
    </row>
    <row r="522" spans="1:11" x14ac:dyDescent="0.25">
      <c r="A522" s="79">
        <v>503</v>
      </c>
      <c r="B522" s="254"/>
      <c r="C522" s="255"/>
      <c r="D522" s="248"/>
      <c r="E522" s="248"/>
      <c r="F522" s="254"/>
      <c r="G522" s="248"/>
      <c r="H522" s="256"/>
      <c r="I522" s="16" t="b">
        <f t="shared" si="21"/>
        <v>1</v>
      </c>
      <c r="J522" s="16" t="b">
        <f t="shared" si="22"/>
        <v>1</v>
      </c>
      <c r="K522" s="16" t="b">
        <f t="shared" si="23"/>
        <v>1</v>
      </c>
    </row>
    <row r="523" spans="1:11" x14ac:dyDescent="0.25">
      <c r="A523" s="79">
        <v>504</v>
      </c>
      <c r="B523" s="254"/>
      <c r="C523" s="255"/>
      <c r="D523" s="248"/>
      <c r="E523" s="248"/>
      <c r="F523" s="254"/>
      <c r="G523" s="248"/>
      <c r="H523" s="256"/>
      <c r="I523" s="16" t="b">
        <f t="shared" si="21"/>
        <v>1</v>
      </c>
      <c r="J523" s="16" t="b">
        <f t="shared" si="22"/>
        <v>1</v>
      </c>
      <c r="K523" s="16" t="b">
        <f t="shared" si="23"/>
        <v>1</v>
      </c>
    </row>
    <row r="524" spans="1:11" x14ac:dyDescent="0.25">
      <c r="A524" s="79">
        <v>505</v>
      </c>
      <c r="B524" s="254"/>
      <c r="C524" s="255"/>
      <c r="D524" s="248"/>
      <c r="E524" s="248"/>
      <c r="F524" s="254"/>
      <c r="G524" s="248"/>
      <c r="H524" s="256"/>
      <c r="I524" s="16" t="b">
        <f t="shared" si="21"/>
        <v>1</v>
      </c>
      <c r="J524" s="16" t="b">
        <f t="shared" si="22"/>
        <v>1</v>
      </c>
      <c r="K524" s="16" t="b">
        <f t="shared" si="23"/>
        <v>1</v>
      </c>
    </row>
    <row r="525" spans="1:11" x14ac:dyDescent="0.25">
      <c r="A525" s="79">
        <v>506</v>
      </c>
      <c r="B525" s="254"/>
      <c r="C525" s="255"/>
      <c r="D525" s="248"/>
      <c r="E525" s="248"/>
      <c r="F525" s="254"/>
      <c r="G525" s="248"/>
      <c r="H525" s="256"/>
      <c r="I525" s="16" t="b">
        <f t="shared" si="21"/>
        <v>1</v>
      </c>
      <c r="J525" s="16" t="b">
        <f t="shared" si="22"/>
        <v>1</v>
      </c>
      <c r="K525" s="16" t="b">
        <f t="shared" si="23"/>
        <v>1</v>
      </c>
    </row>
    <row r="526" spans="1:11" x14ac:dyDescent="0.25">
      <c r="A526" s="79">
        <v>507</v>
      </c>
      <c r="B526" s="254"/>
      <c r="C526" s="255"/>
      <c r="D526" s="248"/>
      <c r="E526" s="248"/>
      <c r="F526" s="254"/>
      <c r="G526" s="248"/>
      <c r="H526" s="256"/>
      <c r="I526" s="16" t="b">
        <f t="shared" si="21"/>
        <v>1</v>
      </c>
      <c r="J526" s="16" t="b">
        <f t="shared" si="22"/>
        <v>1</v>
      </c>
      <c r="K526" s="16" t="b">
        <f t="shared" si="23"/>
        <v>1</v>
      </c>
    </row>
    <row r="527" spans="1:11" x14ac:dyDescent="0.25">
      <c r="A527" s="79">
        <v>508</v>
      </c>
      <c r="B527" s="254"/>
      <c r="C527" s="255"/>
      <c r="D527" s="248"/>
      <c r="E527" s="248"/>
      <c r="F527" s="254"/>
      <c r="G527" s="248"/>
      <c r="H527" s="256"/>
      <c r="I527" s="16" t="b">
        <f t="shared" si="21"/>
        <v>1</v>
      </c>
      <c r="J527" s="16" t="b">
        <f t="shared" si="22"/>
        <v>1</v>
      </c>
      <c r="K527" s="16" t="b">
        <f t="shared" si="23"/>
        <v>1</v>
      </c>
    </row>
    <row r="528" spans="1:11" x14ac:dyDescent="0.25">
      <c r="A528" s="79">
        <v>509</v>
      </c>
      <c r="B528" s="254"/>
      <c r="C528" s="255"/>
      <c r="D528" s="248"/>
      <c r="E528" s="248"/>
      <c r="F528" s="254"/>
      <c r="G528" s="248"/>
      <c r="H528" s="256"/>
      <c r="I528" s="16" t="b">
        <f t="shared" si="21"/>
        <v>1</v>
      </c>
      <c r="J528" s="16" t="b">
        <f t="shared" si="22"/>
        <v>1</v>
      </c>
      <c r="K528" s="16" t="b">
        <f t="shared" si="23"/>
        <v>1</v>
      </c>
    </row>
    <row r="529" spans="1:11" x14ac:dyDescent="0.25">
      <c r="A529" s="79">
        <v>510</v>
      </c>
      <c r="B529" s="254"/>
      <c r="C529" s="255"/>
      <c r="D529" s="248"/>
      <c r="E529" s="248"/>
      <c r="F529" s="254"/>
      <c r="G529" s="248"/>
      <c r="H529" s="256"/>
      <c r="I529" s="16" t="b">
        <f t="shared" si="21"/>
        <v>1</v>
      </c>
      <c r="J529" s="16" t="b">
        <f t="shared" si="22"/>
        <v>1</v>
      </c>
      <c r="K529" s="16" t="b">
        <f t="shared" si="23"/>
        <v>1</v>
      </c>
    </row>
    <row r="530" spans="1:11" x14ac:dyDescent="0.25">
      <c r="A530" s="79">
        <v>511</v>
      </c>
      <c r="B530" s="254"/>
      <c r="C530" s="255"/>
      <c r="D530" s="248"/>
      <c r="E530" s="248"/>
      <c r="F530" s="254"/>
      <c r="G530" s="248"/>
      <c r="H530" s="256"/>
      <c r="I530" s="16" t="b">
        <f t="shared" si="21"/>
        <v>1</v>
      </c>
      <c r="J530" s="16" t="b">
        <f t="shared" si="22"/>
        <v>1</v>
      </c>
      <c r="K530" s="16" t="b">
        <f t="shared" si="23"/>
        <v>1</v>
      </c>
    </row>
    <row r="531" spans="1:11" x14ac:dyDescent="0.25">
      <c r="A531" s="79">
        <v>512</v>
      </c>
      <c r="B531" s="254"/>
      <c r="C531" s="255"/>
      <c r="D531" s="248"/>
      <c r="E531" s="248"/>
      <c r="F531" s="254"/>
      <c r="G531" s="248"/>
      <c r="H531" s="256"/>
      <c r="I531" s="16" t="b">
        <f t="shared" si="21"/>
        <v>1</v>
      </c>
      <c r="J531" s="16" t="b">
        <f t="shared" si="22"/>
        <v>1</v>
      </c>
      <c r="K531" s="16" t="b">
        <f t="shared" si="23"/>
        <v>1</v>
      </c>
    </row>
    <row r="532" spans="1:11" x14ac:dyDescent="0.25">
      <c r="A532" s="79">
        <v>513</v>
      </c>
      <c r="B532" s="254"/>
      <c r="C532" s="255"/>
      <c r="D532" s="248"/>
      <c r="E532" s="248"/>
      <c r="F532" s="254"/>
      <c r="G532" s="248"/>
      <c r="H532" s="256"/>
      <c r="I532" s="16" t="b">
        <f t="shared" si="21"/>
        <v>1</v>
      </c>
      <c r="J532" s="16" t="b">
        <f t="shared" si="22"/>
        <v>1</v>
      </c>
      <c r="K532" s="16" t="b">
        <f t="shared" si="23"/>
        <v>1</v>
      </c>
    </row>
    <row r="533" spans="1:11" x14ac:dyDescent="0.25">
      <c r="A533" s="79">
        <v>514</v>
      </c>
      <c r="B533" s="254"/>
      <c r="C533" s="255"/>
      <c r="D533" s="248"/>
      <c r="E533" s="248"/>
      <c r="F533" s="254"/>
      <c r="G533" s="248"/>
      <c r="H533" s="256"/>
      <c r="I533" s="16" t="b">
        <f t="shared" si="21"/>
        <v>1</v>
      </c>
      <c r="J533" s="16" t="b">
        <f t="shared" si="22"/>
        <v>1</v>
      </c>
      <c r="K533" s="16" t="b">
        <f t="shared" si="23"/>
        <v>1</v>
      </c>
    </row>
    <row r="534" spans="1:11" x14ac:dyDescent="0.25">
      <c r="A534" s="79">
        <v>515</v>
      </c>
      <c r="B534" s="254"/>
      <c r="C534" s="255"/>
      <c r="D534" s="248"/>
      <c r="E534" s="248"/>
      <c r="F534" s="254"/>
      <c r="G534" s="248"/>
      <c r="H534" s="256"/>
      <c r="I534" s="16" t="b">
        <f t="shared" ref="I534:I597" si="24">IF(ISBLANK(B534),TRUE,IF(OR(ISBLANK(C534),ISBLANK(D534),ISBLANK(E534),ISBLANK(F534),ISBLANK(G534),ISBLANK(H534)),FALSE,TRUE))</f>
        <v>1</v>
      </c>
      <c r="J534" s="16" t="b">
        <f t="shared" ref="J534:J597" si="25">IF(OR(AND(B534="N/A",D534="N/A",E534="N/A",G534="N/A"),AND(ISBLANK(B534),ISBLANK(D534),ISBLANK(E534),ISBLANK(G534)),AND(NOT(ISBLANK(B534)),NOT(ISBLANK(D534)),NOT(ISBLANK(E534)),NOT(ISBLANK(G534)),B534&lt;&gt;"N/A",D534&lt;&gt;"N/A",E534&lt;&gt;"N/A",G534&lt;&gt;"N/A")),TRUE,FALSE)</f>
        <v>1</v>
      </c>
      <c r="K534" s="16" t="b">
        <f t="shared" ref="K534:K597" si="26">IF(OR(AND(ISBLANK(B534),H534=0),AND(B534="N/A",H534=0),AND(NOT(ISBLANK(B534)),B534&lt;&gt;"N/A",H534&lt;&gt;0)),TRUE,FALSE)</f>
        <v>1</v>
      </c>
    </row>
    <row r="535" spans="1:11" x14ac:dyDescent="0.25">
      <c r="A535" s="79">
        <v>516</v>
      </c>
      <c r="B535" s="254"/>
      <c r="C535" s="255"/>
      <c r="D535" s="248"/>
      <c r="E535" s="248"/>
      <c r="F535" s="254"/>
      <c r="G535" s="248"/>
      <c r="H535" s="256"/>
      <c r="I535" s="16" t="b">
        <f t="shared" si="24"/>
        <v>1</v>
      </c>
      <c r="J535" s="16" t="b">
        <f t="shared" si="25"/>
        <v>1</v>
      </c>
      <c r="K535" s="16" t="b">
        <f t="shared" si="26"/>
        <v>1</v>
      </c>
    </row>
    <row r="536" spans="1:11" x14ac:dyDescent="0.25">
      <c r="A536" s="79">
        <v>517</v>
      </c>
      <c r="B536" s="254"/>
      <c r="C536" s="255"/>
      <c r="D536" s="248"/>
      <c r="E536" s="248"/>
      <c r="F536" s="254"/>
      <c r="G536" s="248"/>
      <c r="H536" s="256"/>
      <c r="I536" s="16" t="b">
        <f t="shared" si="24"/>
        <v>1</v>
      </c>
      <c r="J536" s="16" t="b">
        <f t="shared" si="25"/>
        <v>1</v>
      </c>
      <c r="K536" s="16" t="b">
        <f t="shared" si="26"/>
        <v>1</v>
      </c>
    </row>
    <row r="537" spans="1:11" x14ac:dyDescent="0.25">
      <c r="A537" s="79">
        <v>518</v>
      </c>
      <c r="B537" s="254"/>
      <c r="C537" s="255"/>
      <c r="D537" s="248"/>
      <c r="E537" s="248"/>
      <c r="F537" s="254"/>
      <c r="G537" s="248"/>
      <c r="H537" s="256"/>
      <c r="I537" s="16" t="b">
        <f t="shared" si="24"/>
        <v>1</v>
      </c>
      <c r="J537" s="16" t="b">
        <f t="shared" si="25"/>
        <v>1</v>
      </c>
      <c r="K537" s="16" t="b">
        <f t="shared" si="26"/>
        <v>1</v>
      </c>
    </row>
    <row r="538" spans="1:11" x14ac:dyDescent="0.25">
      <c r="A538" s="79">
        <v>519</v>
      </c>
      <c r="B538" s="254"/>
      <c r="C538" s="255"/>
      <c r="D538" s="248"/>
      <c r="E538" s="248"/>
      <c r="F538" s="254"/>
      <c r="G538" s="248"/>
      <c r="H538" s="256"/>
      <c r="I538" s="16" t="b">
        <f t="shared" si="24"/>
        <v>1</v>
      </c>
      <c r="J538" s="16" t="b">
        <f t="shared" si="25"/>
        <v>1</v>
      </c>
      <c r="K538" s="16" t="b">
        <f t="shared" si="26"/>
        <v>1</v>
      </c>
    </row>
    <row r="539" spans="1:11" x14ac:dyDescent="0.25">
      <c r="A539" s="79">
        <v>520</v>
      </c>
      <c r="B539" s="254"/>
      <c r="C539" s="255"/>
      <c r="D539" s="248"/>
      <c r="E539" s="248"/>
      <c r="F539" s="254"/>
      <c r="G539" s="248"/>
      <c r="H539" s="256"/>
      <c r="I539" s="16" t="b">
        <f t="shared" si="24"/>
        <v>1</v>
      </c>
      <c r="J539" s="16" t="b">
        <f t="shared" si="25"/>
        <v>1</v>
      </c>
      <c r="K539" s="16" t="b">
        <f t="shared" si="26"/>
        <v>1</v>
      </c>
    </row>
    <row r="540" spans="1:11" x14ac:dyDescent="0.25">
      <c r="A540" s="79">
        <v>521</v>
      </c>
      <c r="B540" s="254"/>
      <c r="C540" s="255"/>
      <c r="D540" s="248"/>
      <c r="E540" s="248"/>
      <c r="F540" s="254"/>
      <c r="G540" s="248"/>
      <c r="H540" s="256"/>
      <c r="I540" s="16" t="b">
        <f t="shared" si="24"/>
        <v>1</v>
      </c>
      <c r="J540" s="16" t="b">
        <f t="shared" si="25"/>
        <v>1</v>
      </c>
      <c r="K540" s="16" t="b">
        <f t="shared" si="26"/>
        <v>1</v>
      </c>
    </row>
    <row r="541" spans="1:11" x14ac:dyDescent="0.25">
      <c r="A541" s="79">
        <v>522</v>
      </c>
      <c r="B541" s="254"/>
      <c r="C541" s="255"/>
      <c r="D541" s="248"/>
      <c r="E541" s="248"/>
      <c r="F541" s="254"/>
      <c r="G541" s="248"/>
      <c r="H541" s="256"/>
      <c r="I541" s="16" t="b">
        <f t="shared" si="24"/>
        <v>1</v>
      </c>
      <c r="J541" s="16" t="b">
        <f t="shared" si="25"/>
        <v>1</v>
      </c>
      <c r="K541" s="16" t="b">
        <f t="shared" si="26"/>
        <v>1</v>
      </c>
    </row>
    <row r="542" spans="1:11" x14ac:dyDescent="0.25">
      <c r="A542" s="79">
        <v>523</v>
      </c>
      <c r="B542" s="254"/>
      <c r="C542" s="255"/>
      <c r="D542" s="248"/>
      <c r="E542" s="248"/>
      <c r="F542" s="254"/>
      <c r="G542" s="248"/>
      <c r="H542" s="256"/>
      <c r="I542" s="16" t="b">
        <f t="shared" si="24"/>
        <v>1</v>
      </c>
      <c r="J542" s="16" t="b">
        <f t="shared" si="25"/>
        <v>1</v>
      </c>
      <c r="K542" s="16" t="b">
        <f t="shared" si="26"/>
        <v>1</v>
      </c>
    </row>
    <row r="543" spans="1:11" x14ac:dyDescent="0.25">
      <c r="A543" s="79">
        <v>524</v>
      </c>
      <c r="B543" s="254"/>
      <c r="C543" s="255"/>
      <c r="D543" s="248"/>
      <c r="E543" s="248"/>
      <c r="F543" s="254"/>
      <c r="G543" s="248"/>
      <c r="H543" s="256"/>
      <c r="I543" s="16" t="b">
        <f t="shared" si="24"/>
        <v>1</v>
      </c>
      <c r="J543" s="16" t="b">
        <f t="shared" si="25"/>
        <v>1</v>
      </c>
      <c r="K543" s="16" t="b">
        <f t="shared" si="26"/>
        <v>1</v>
      </c>
    </row>
    <row r="544" spans="1:11" x14ac:dyDescent="0.25">
      <c r="A544" s="79">
        <v>525</v>
      </c>
      <c r="B544" s="254"/>
      <c r="C544" s="255"/>
      <c r="D544" s="248"/>
      <c r="E544" s="248"/>
      <c r="F544" s="254"/>
      <c r="G544" s="248"/>
      <c r="H544" s="256"/>
      <c r="I544" s="16" t="b">
        <f t="shared" si="24"/>
        <v>1</v>
      </c>
      <c r="J544" s="16" t="b">
        <f t="shared" si="25"/>
        <v>1</v>
      </c>
      <c r="K544" s="16" t="b">
        <f t="shared" si="26"/>
        <v>1</v>
      </c>
    </row>
    <row r="545" spans="1:11" x14ac:dyDescent="0.25">
      <c r="A545" s="79">
        <v>526</v>
      </c>
      <c r="B545" s="254"/>
      <c r="C545" s="255"/>
      <c r="D545" s="248"/>
      <c r="E545" s="248"/>
      <c r="F545" s="254"/>
      <c r="G545" s="248"/>
      <c r="H545" s="256"/>
      <c r="I545" s="16" t="b">
        <f t="shared" si="24"/>
        <v>1</v>
      </c>
      <c r="J545" s="16" t="b">
        <f t="shared" si="25"/>
        <v>1</v>
      </c>
      <c r="K545" s="16" t="b">
        <f t="shared" si="26"/>
        <v>1</v>
      </c>
    </row>
    <row r="546" spans="1:11" x14ac:dyDescent="0.25">
      <c r="A546" s="79">
        <v>527</v>
      </c>
      <c r="B546" s="254"/>
      <c r="C546" s="255"/>
      <c r="D546" s="248"/>
      <c r="E546" s="248"/>
      <c r="F546" s="254"/>
      <c r="G546" s="248"/>
      <c r="H546" s="256"/>
      <c r="I546" s="16" t="b">
        <f t="shared" si="24"/>
        <v>1</v>
      </c>
      <c r="J546" s="16" t="b">
        <f t="shared" si="25"/>
        <v>1</v>
      </c>
      <c r="K546" s="16" t="b">
        <f t="shared" si="26"/>
        <v>1</v>
      </c>
    </row>
    <row r="547" spans="1:11" x14ac:dyDescent="0.25">
      <c r="A547" s="79">
        <v>528</v>
      </c>
      <c r="B547" s="254"/>
      <c r="C547" s="255"/>
      <c r="D547" s="248"/>
      <c r="E547" s="248"/>
      <c r="F547" s="254"/>
      <c r="G547" s="248"/>
      <c r="H547" s="256"/>
      <c r="I547" s="16" t="b">
        <f t="shared" si="24"/>
        <v>1</v>
      </c>
      <c r="J547" s="16" t="b">
        <f t="shared" si="25"/>
        <v>1</v>
      </c>
      <c r="K547" s="16" t="b">
        <f t="shared" si="26"/>
        <v>1</v>
      </c>
    </row>
    <row r="548" spans="1:11" x14ac:dyDescent="0.25">
      <c r="A548" s="79">
        <v>529</v>
      </c>
      <c r="B548" s="254"/>
      <c r="C548" s="255"/>
      <c r="D548" s="248"/>
      <c r="E548" s="248"/>
      <c r="F548" s="254"/>
      <c r="G548" s="248"/>
      <c r="H548" s="256"/>
      <c r="I548" s="16" t="b">
        <f t="shared" si="24"/>
        <v>1</v>
      </c>
      <c r="J548" s="16" t="b">
        <f t="shared" si="25"/>
        <v>1</v>
      </c>
      <c r="K548" s="16" t="b">
        <f t="shared" si="26"/>
        <v>1</v>
      </c>
    </row>
    <row r="549" spans="1:11" x14ac:dyDescent="0.25">
      <c r="A549" s="79">
        <v>530</v>
      </c>
      <c r="B549" s="254"/>
      <c r="C549" s="255"/>
      <c r="D549" s="248"/>
      <c r="E549" s="248"/>
      <c r="F549" s="254"/>
      <c r="G549" s="248"/>
      <c r="H549" s="256"/>
      <c r="I549" s="16" t="b">
        <f t="shared" si="24"/>
        <v>1</v>
      </c>
      <c r="J549" s="16" t="b">
        <f t="shared" si="25"/>
        <v>1</v>
      </c>
      <c r="K549" s="16" t="b">
        <f t="shared" si="26"/>
        <v>1</v>
      </c>
    </row>
    <row r="550" spans="1:11" x14ac:dyDescent="0.25">
      <c r="A550" s="79">
        <v>531</v>
      </c>
      <c r="B550" s="254"/>
      <c r="C550" s="255"/>
      <c r="D550" s="248"/>
      <c r="E550" s="248"/>
      <c r="F550" s="254"/>
      <c r="G550" s="248"/>
      <c r="H550" s="256"/>
      <c r="I550" s="16" t="b">
        <f t="shared" si="24"/>
        <v>1</v>
      </c>
      <c r="J550" s="16" t="b">
        <f t="shared" si="25"/>
        <v>1</v>
      </c>
      <c r="K550" s="16" t="b">
        <f t="shared" si="26"/>
        <v>1</v>
      </c>
    </row>
    <row r="551" spans="1:11" x14ac:dyDescent="0.25">
      <c r="A551" s="79">
        <v>532</v>
      </c>
      <c r="B551" s="254"/>
      <c r="C551" s="255"/>
      <c r="D551" s="248"/>
      <c r="E551" s="248"/>
      <c r="F551" s="254"/>
      <c r="G551" s="248"/>
      <c r="H551" s="256"/>
      <c r="I551" s="16" t="b">
        <f t="shared" si="24"/>
        <v>1</v>
      </c>
      <c r="J551" s="16" t="b">
        <f t="shared" si="25"/>
        <v>1</v>
      </c>
      <c r="K551" s="16" t="b">
        <f t="shared" si="26"/>
        <v>1</v>
      </c>
    </row>
    <row r="552" spans="1:11" x14ac:dyDescent="0.25">
      <c r="A552" s="79">
        <v>533</v>
      </c>
      <c r="B552" s="254"/>
      <c r="C552" s="255"/>
      <c r="D552" s="248"/>
      <c r="E552" s="248"/>
      <c r="F552" s="254"/>
      <c r="G552" s="248"/>
      <c r="H552" s="256"/>
      <c r="I552" s="16" t="b">
        <f t="shared" si="24"/>
        <v>1</v>
      </c>
      <c r="J552" s="16" t="b">
        <f t="shared" si="25"/>
        <v>1</v>
      </c>
      <c r="K552" s="16" t="b">
        <f t="shared" si="26"/>
        <v>1</v>
      </c>
    </row>
    <row r="553" spans="1:11" x14ac:dyDescent="0.25">
      <c r="A553" s="79">
        <v>534</v>
      </c>
      <c r="B553" s="254"/>
      <c r="C553" s="255"/>
      <c r="D553" s="248"/>
      <c r="E553" s="248"/>
      <c r="F553" s="254"/>
      <c r="G553" s="248"/>
      <c r="H553" s="256"/>
      <c r="I553" s="16" t="b">
        <f t="shared" si="24"/>
        <v>1</v>
      </c>
      <c r="J553" s="16" t="b">
        <f t="shared" si="25"/>
        <v>1</v>
      </c>
      <c r="K553" s="16" t="b">
        <f t="shared" si="26"/>
        <v>1</v>
      </c>
    </row>
    <row r="554" spans="1:11" x14ac:dyDescent="0.25">
      <c r="A554" s="79">
        <v>535</v>
      </c>
      <c r="B554" s="254"/>
      <c r="C554" s="255"/>
      <c r="D554" s="248"/>
      <c r="E554" s="248"/>
      <c r="F554" s="254"/>
      <c r="G554" s="248"/>
      <c r="H554" s="256"/>
      <c r="I554" s="16" t="b">
        <f t="shared" si="24"/>
        <v>1</v>
      </c>
      <c r="J554" s="16" t="b">
        <f t="shared" si="25"/>
        <v>1</v>
      </c>
      <c r="K554" s="16" t="b">
        <f t="shared" si="26"/>
        <v>1</v>
      </c>
    </row>
    <row r="555" spans="1:11" x14ac:dyDescent="0.25">
      <c r="A555" s="79">
        <v>536</v>
      </c>
      <c r="B555" s="254"/>
      <c r="C555" s="255"/>
      <c r="D555" s="248"/>
      <c r="E555" s="248"/>
      <c r="F555" s="254"/>
      <c r="G555" s="248"/>
      <c r="H555" s="256"/>
      <c r="I555" s="16" t="b">
        <f t="shared" si="24"/>
        <v>1</v>
      </c>
      <c r="J555" s="16" t="b">
        <f t="shared" si="25"/>
        <v>1</v>
      </c>
      <c r="K555" s="16" t="b">
        <f t="shared" si="26"/>
        <v>1</v>
      </c>
    </row>
    <row r="556" spans="1:11" x14ac:dyDescent="0.25">
      <c r="A556" s="79">
        <v>537</v>
      </c>
      <c r="B556" s="254"/>
      <c r="C556" s="255"/>
      <c r="D556" s="248"/>
      <c r="E556" s="248"/>
      <c r="F556" s="254"/>
      <c r="G556" s="248"/>
      <c r="H556" s="256"/>
      <c r="I556" s="16" t="b">
        <f t="shared" si="24"/>
        <v>1</v>
      </c>
      <c r="J556" s="16" t="b">
        <f t="shared" si="25"/>
        <v>1</v>
      </c>
      <c r="K556" s="16" t="b">
        <f t="shared" si="26"/>
        <v>1</v>
      </c>
    </row>
    <row r="557" spans="1:11" x14ac:dyDescent="0.25">
      <c r="A557" s="79">
        <v>538</v>
      </c>
      <c r="B557" s="254"/>
      <c r="C557" s="255"/>
      <c r="D557" s="248"/>
      <c r="E557" s="248"/>
      <c r="F557" s="254"/>
      <c r="G557" s="248"/>
      <c r="H557" s="256"/>
      <c r="I557" s="16" t="b">
        <f t="shared" si="24"/>
        <v>1</v>
      </c>
      <c r="J557" s="16" t="b">
        <f t="shared" si="25"/>
        <v>1</v>
      </c>
      <c r="K557" s="16" t="b">
        <f t="shared" si="26"/>
        <v>1</v>
      </c>
    </row>
    <row r="558" spans="1:11" x14ac:dyDescent="0.25">
      <c r="A558" s="79">
        <v>539</v>
      </c>
      <c r="B558" s="254"/>
      <c r="C558" s="255"/>
      <c r="D558" s="248"/>
      <c r="E558" s="248"/>
      <c r="F558" s="254"/>
      <c r="G558" s="248"/>
      <c r="H558" s="256"/>
      <c r="I558" s="16" t="b">
        <f t="shared" si="24"/>
        <v>1</v>
      </c>
      <c r="J558" s="16" t="b">
        <f t="shared" si="25"/>
        <v>1</v>
      </c>
      <c r="K558" s="16" t="b">
        <f t="shared" si="26"/>
        <v>1</v>
      </c>
    </row>
    <row r="559" spans="1:11" x14ac:dyDescent="0.25">
      <c r="A559" s="79">
        <v>540</v>
      </c>
      <c r="B559" s="254"/>
      <c r="C559" s="255"/>
      <c r="D559" s="248"/>
      <c r="E559" s="248"/>
      <c r="F559" s="254"/>
      <c r="G559" s="248"/>
      <c r="H559" s="256"/>
      <c r="I559" s="16" t="b">
        <f t="shared" si="24"/>
        <v>1</v>
      </c>
      <c r="J559" s="16" t="b">
        <f t="shared" si="25"/>
        <v>1</v>
      </c>
      <c r="K559" s="16" t="b">
        <f t="shared" si="26"/>
        <v>1</v>
      </c>
    </row>
    <row r="560" spans="1:11" x14ac:dyDescent="0.25">
      <c r="A560" s="79">
        <v>541</v>
      </c>
      <c r="B560" s="254"/>
      <c r="C560" s="255"/>
      <c r="D560" s="248"/>
      <c r="E560" s="248"/>
      <c r="F560" s="254"/>
      <c r="G560" s="248"/>
      <c r="H560" s="256"/>
      <c r="I560" s="16" t="b">
        <f t="shared" si="24"/>
        <v>1</v>
      </c>
      <c r="J560" s="16" t="b">
        <f t="shared" si="25"/>
        <v>1</v>
      </c>
      <c r="K560" s="16" t="b">
        <f t="shared" si="26"/>
        <v>1</v>
      </c>
    </row>
    <row r="561" spans="1:11" x14ac:dyDescent="0.25">
      <c r="A561" s="79">
        <v>542</v>
      </c>
      <c r="B561" s="254"/>
      <c r="C561" s="255"/>
      <c r="D561" s="248"/>
      <c r="E561" s="248"/>
      <c r="F561" s="254"/>
      <c r="G561" s="248"/>
      <c r="H561" s="256"/>
      <c r="I561" s="16" t="b">
        <f t="shared" si="24"/>
        <v>1</v>
      </c>
      <c r="J561" s="16" t="b">
        <f t="shared" si="25"/>
        <v>1</v>
      </c>
      <c r="K561" s="16" t="b">
        <f t="shared" si="26"/>
        <v>1</v>
      </c>
    </row>
    <row r="562" spans="1:11" x14ac:dyDescent="0.25">
      <c r="A562" s="79">
        <v>543</v>
      </c>
      <c r="B562" s="254"/>
      <c r="C562" s="255"/>
      <c r="D562" s="248"/>
      <c r="E562" s="248"/>
      <c r="F562" s="254"/>
      <c r="G562" s="248"/>
      <c r="H562" s="256"/>
      <c r="I562" s="16" t="b">
        <f t="shared" si="24"/>
        <v>1</v>
      </c>
      <c r="J562" s="16" t="b">
        <f t="shared" si="25"/>
        <v>1</v>
      </c>
      <c r="K562" s="16" t="b">
        <f t="shared" si="26"/>
        <v>1</v>
      </c>
    </row>
    <row r="563" spans="1:11" x14ac:dyDescent="0.25">
      <c r="A563" s="79">
        <v>544</v>
      </c>
      <c r="B563" s="254"/>
      <c r="C563" s="255"/>
      <c r="D563" s="248"/>
      <c r="E563" s="248"/>
      <c r="F563" s="254"/>
      <c r="G563" s="248"/>
      <c r="H563" s="256"/>
      <c r="I563" s="16" t="b">
        <f t="shared" si="24"/>
        <v>1</v>
      </c>
      <c r="J563" s="16" t="b">
        <f t="shared" si="25"/>
        <v>1</v>
      </c>
      <c r="K563" s="16" t="b">
        <f t="shared" si="26"/>
        <v>1</v>
      </c>
    </row>
    <row r="564" spans="1:11" x14ac:dyDescent="0.25">
      <c r="A564" s="79">
        <v>545</v>
      </c>
      <c r="B564" s="254"/>
      <c r="C564" s="255"/>
      <c r="D564" s="248"/>
      <c r="E564" s="248"/>
      <c r="F564" s="254"/>
      <c r="G564" s="248"/>
      <c r="H564" s="256"/>
      <c r="I564" s="16" t="b">
        <f t="shared" si="24"/>
        <v>1</v>
      </c>
      <c r="J564" s="16" t="b">
        <f t="shared" si="25"/>
        <v>1</v>
      </c>
      <c r="K564" s="16" t="b">
        <f t="shared" si="26"/>
        <v>1</v>
      </c>
    </row>
    <row r="565" spans="1:11" x14ac:dyDescent="0.25">
      <c r="A565" s="79">
        <v>546</v>
      </c>
      <c r="B565" s="254"/>
      <c r="C565" s="255"/>
      <c r="D565" s="248"/>
      <c r="E565" s="248"/>
      <c r="F565" s="254"/>
      <c r="G565" s="248"/>
      <c r="H565" s="256"/>
      <c r="I565" s="16" t="b">
        <f t="shared" si="24"/>
        <v>1</v>
      </c>
      <c r="J565" s="16" t="b">
        <f t="shared" si="25"/>
        <v>1</v>
      </c>
      <c r="K565" s="16" t="b">
        <f t="shared" si="26"/>
        <v>1</v>
      </c>
    </row>
    <row r="566" spans="1:11" x14ac:dyDescent="0.25">
      <c r="A566" s="79">
        <v>547</v>
      </c>
      <c r="B566" s="254"/>
      <c r="C566" s="255"/>
      <c r="D566" s="248"/>
      <c r="E566" s="248"/>
      <c r="F566" s="254"/>
      <c r="G566" s="248"/>
      <c r="H566" s="256"/>
      <c r="I566" s="16" t="b">
        <f t="shared" si="24"/>
        <v>1</v>
      </c>
      <c r="J566" s="16" t="b">
        <f t="shared" si="25"/>
        <v>1</v>
      </c>
      <c r="K566" s="16" t="b">
        <f t="shared" si="26"/>
        <v>1</v>
      </c>
    </row>
    <row r="567" spans="1:11" x14ac:dyDescent="0.25">
      <c r="A567" s="79">
        <v>548</v>
      </c>
      <c r="B567" s="254"/>
      <c r="C567" s="255"/>
      <c r="D567" s="248"/>
      <c r="E567" s="248"/>
      <c r="F567" s="254"/>
      <c r="G567" s="248"/>
      <c r="H567" s="256"/>
      <c r="I567" s="16" t="b">
        <f t="shared" si="24"/>
        <v>1</v>
      </c>
      <c r="J567" s="16" t="b">
        <f t="shared" si="25"/>
        <v>1</v>
      </c>
      <c r="K567" s="16" t="b">
        <f t="shared" si="26"/>
        <v>1</v>
      </c>
    </row>
    <row r="568" spans="1:11" x14ac:dyDescent="0.25">
      <c r="A568" s="79">
        <v>549</v>
      </c>
      <c r="B568" s="254"/>
      <c r="C568" s="255"/>
      <c r="D568" s="248"/>
      <c r="E568" s="248"/>
      <c r="F568" s="254"/>
      <c r="G568" s="248"/>
      <c r="H568" s="256"/>
      <c r="I568" s="16" t="b">
        <f t="shared" si="24"/>
        <v>1</v>
      </c>
      <c r="J568" s="16" t="b">
        <f t="shared" si="25"/>
        <v>1</v>
      </c>
      <c r="K568" s="16" t="b">
        <f t="shared" si="26"/>
        <v>1</v>
      </c>
    </row>
    <row r="569" spans="1:11" x14ac:dyDescent="0.25">
      <c r="A569" s="79">
        <v>550</v>
      </c>
      <c r="B569" s="254"/>
      <c r="C569" s="255"/>
      <c r="D569" s="248"/>
      <c r="E569" s="248"/>
      <c r="F569" s="254"/>
      <c r="G569" s="248"/>
      <c r="H569" s="256"/>
      <c r="I569" s="16" t="b">
        <f t="shared" si="24"/>
        <v>1</v>
      </c>
      <c r="J569" s="16" t="b">
        <f t="shared" si="25"/>
        <v>1</v>
      </c>
      <c r="K569" s="16" t="b">
        <f t="shared" si="26"/>
        <v>1</v>
      </c>
    </row>
    <row r="570" spans="1:11" x14ac:dyDescent="0.25">
      <c r="A570" s="79">
        <v>551</v>
      </c>
      <c r="B570" s="254"/>
      <c r="C570" s="255"/>
      <c r="D570" s="248"/>
      <c r="E570" s="248"/>
      <c r="F570" s="254"/>
      <c r="G570" s="248"/>
      <c r="H570" s="256"/>
      <c r="I570" s="16" t="b">
        <f t="shared" si="24"/>
        <v>1</v>
      </c>
      <c r="J570" s="16" t="b">
        <f t="shared" si="25"/>
        <v>1</v>
      </c>
      <c r="K570" s="16" t="b">
        <f t="shared" si="26"/>
        <v>1</v>
      </c>
    </row>
    <row r="571" spans="1:11" x14ac:dyDescent="0.25">
      <c r="A571" s="79">
        <v>552</v>
      </c>
      <c r="B571" s="254"/>
      <c r="C571" s="255"/>
      <c r="D571" s="248"/>
      <c r="E571" s="248"/>
      <c r="F571" s="254"/>
      <c r="G571" s="248"/>
      <c r="H571" s="256"/>
      <c r="I571" s="16" t="b">
        <f t="shared" si="24"/>
        <v>1</v>
      </c>
      <c r="J571" s="16" t="b">
        <f t="shared" si="25"/>
        <v>1</v>
      </c>
      <c r="K571" s="16" t="b">
        <f t="shared" si="26"/>
        <v>1</v>
      </c>
    </row>
    <row r="572" spans="1:11" x14ac:dyDescent="0.25">
      <c r="A572" s="79">
        <v>553</v>
      </c>
      <c r="B572" s="254"/>
      <c r="C572" s="255"/>
      <c r="D572" s="248"/>
      <c r="E572" s="248"/>
      <c r="F572" s="254"/>
      <c r="G572" s="248"/>
      <c r="H572" s="256"/>
      <c r="I572" s="16" t="b">
        <f t="shared" si="24"/>
        <v>1</v>
      </c>
      <c r="J572" s="16" t="b">
        <f t="shared" si="25"/>
        <v>1</v>
      </c>
      <c r="K572" s="16" t="b">
        <f t="shared" si="26"/>
        <v>1</v>
      </c>
    </row>
    <row r="573" spans="1:11" x14ac:dyDescent="0.25">
      <c r="A573" s="79">
        <v>554</v>
      </c>
      <c r="B573" s="254"/>
      <c r="C573" s="255"/>
      <c r="D573" s="248"/>
      <c r="E573" s="248"/>
      <c r="F573" s="254"/>
      <c r="G573" s="248"/>
      <c r="H573" s="256"/>
      <c r="I573" s="16" t="b">
        <f t="shared" si="24"/>
        <v>1</v>
      </c>
      <c r="J573" s="16" t="b">
        <f t="shared" si="25"/>
        <v>1</v>
      </c>
      <c r="K573" s="16" t="b">
        <f t="shared" si="26"/>
        <v>1</v>
      </c>
    </row>
    <row r="574" spans="1:11" x14ac:dyDescent="0.25">
      <c r="A574" s="79">
        <v>555</v>
      </c>
      <c r="B574" s="254"/>
      <c r="C574" s="255"/>
      <c r="D574" s="248"/>
      <c r="E574" s="248"/>
      <c r="F574" s="254"/>
      <c r="G574" s="248"/>
      <c r="H574" s="256"/>
      <c r="I574" s="16" t="b">
        <f t="shared" si="24"/>
        <v>1</v>
      </c>
      <c r="J574" s="16" t="b">
        <f t="shared" si="25"/>
        <v>1</v>
      </c>
      <c r="K574" s="16" t="b">
        <f t="shared" si="26"/>
        <v>1</v>
      </c>
    </row>
    <row r="575" spans="1:11" x14ac:dyDescent="0.25">
      <c r="A575" s="79">
        <v>556</v>
      </c>
      <c r="B575" s="254"/>
      <c r="C575" s="255"/>
      <c r="D575" s="248"/>
      <c r="E575" s="248"/>
      <c r="F575" s="254"/>
      <c r="G575" s="248"/>
      <c r="H575" s="256"/>
      <c r="I575" s="16" t="b">
        <f t="shared" si="24"/>
        <v>1</v>
      </c>
      <c r="J575" s="16" t="b">
        <f t="shared" si="25"/>
        <v>1</v>
      </c>
      <c r="K575" s="16" t="b">
        <f t="shared" si="26"/>
        <v>1</v>
      </c>
    </row>
    <row r="576" spans="1:11" x14ac:dyDescent="0.25">
      <c r="A576" s="79">
        <v>557</v>
      </c>
      <c r="B576" s="254"/>
      <c r="C576" s="255"/>
      <c r="D576" s="248"/>
      <c r="E576" s="248"/>
      <c r="F576" s="254"/>
      <c r="G576" s="248"/>
      <c r="H576" s="256"/>
      <c r="I576" s="16" t="b">
        <f t="shared" si="24"/>
        <v>1</v>
      </c>
      <c r="J576" s="16" t="b">
        <f t="shared" si="25"/>
        <v>1</v>
      </c>
      <c r="K576" s="16" t="b">
        <f t="shared" si="26"/>
        <v>1</v>
      </c>
    </row>
    <row r="577" spans="1:11" x14ac:dyDescent="0.25">
      <c r="A577" s="79">
        <v>558</v>
      </c>
      <c r="B577" s="254"/>
      <c r="C577" s="255"/>
      <c r="D577" s="248"/>
      <c r="E577" s="248"/>
      <c r="F577" s="254"/>
      <c r="G577" s="248"/>
      <c r="H577" s="256"/>
      <c r="I577" s="16" t="b">
        <f t="shared" si="24"/>
        <v>1</v>
      </c>
      <c r="J577" s="16" t="b">
        <f t="shared" si="25"/>
        <v>1</v>
      </c>
      <c r="K577" s="16" t="b">
        <f t="shared" si="26"/>
        <v>1</v>
      </c>
    </row>
    <row r="578" spans="1:11" x14ac:dyDescent="0.25">
      <c r="A578" s="79">
        <v>559</v>
      </c>
      <c r="B578" s="254"/>
      <c r="C578" s="255"/>
      <c r="D578" s="248"/>
      <c r="E578" s="248"/>
      <c r="F578" s="254"/>
      <c r="G578" s="248"/>
      <c r="H578" s="256"/>
      <c r="I578" s="16" t="b">
        <f t="shared" si="24"/>
        <v>1</v>
      </c>
      <c r="J578" s="16" t="b">
        <f t="shared" si="25"/>
        <v>1</v>
      </c>
      <c r="K578" s="16" t="b">
        <f t="shared" si="26"/>
        <v>1</v>
      </c>
    </row>
    <row r="579" spans="1:11" x14ac:dyDescent="0.25">
      <c r="A579" s="79">
        <v>560</v>
      </c>
      <c r="B579" s="254"/>
      <c r="C579" s="255"/>
      <c r="D579" s="248"/>
      <c r="E579" s="248"/>
      <c r="F579" s="254"/>
      <c r="G579" s="248"/>
      <c r="H579" s="256"/>
      <c r="I579" s="16" t="b">
        <f t="shared" si="24"/>
        <v>1</v>
      </c>
      <c r="J579" s="16" t="b">
        <f t="shared" si="25"/>
        <v>1</v>
      </c>
      <c r="K579" s="16" t="b">
        <f t="shared" si="26"/>
        <v>1</v>
      </c>
    </row>
    <row r="580" spans="1:11" x14ac:dyDescent="0.25">
      <c r="A580" s="79">
        <v>561</v>
      </c>
      <c r="B580" s="254"/>
      <c r="C580" s="255"/>
      <c r="D580" s="248"/>
      <c r="E580" s="248"/>
      <c r="F580" s="254"/>
      <c r="G580" s="248"/>
      <c r="H580" s="256"/>
      <c r="I580" s="16" t="b">
        <f t="shared" si="24"/>
        <v>1</v>
      </c>
      <c r="J580" s="16" t="b">
        <f t="shared" si="25"/>
        <v>1</v>
      </c>
      <c r="K580" s="16" t="b">
        <f t="shared" si="26"/>
        <v>1</v>
      </c>
    </row>
    <row r="581" spans="1:11" x14ac:dyDescent="0.25">
      <c r="A581" s="79">
        <v>562</v>
      </c>
      <c r="B581" s="254"/>
      <c r="C581" s="255"/>
      <c r="D581" s="248"/>
      <c r="E581" s="248"/>
      <c r="F581" s="254"/>
      <c r="G581" s="248"/>
      <c r="H581" s="256"/>
      <c r="I581" s="16" t="b">
        <f t="shared" si="24"/>
        <v>1</v>
      </c>
      <c r="J581" s="16" t="b">
        <f t="shared" si="25"/>
        <v>1</v>
      </c>
      <c r="K581" s="16" t="b">
        <f t="shared" si="26"/>
        <v>1</v>
      </c>
    </row>
    <row r="582" spans="1:11" x14ac:dyDescent="0.25">
      <c r="A582" s="79">
        <v>563</v>
      </c>
      <c r="B582" s="254"/>
      <c r="C582" s="255"/>
      <c r="D582" s="248"/>
      <c r="E582" s="248"/>
      <c r="F582" s="254"/>
      <c r="G582" s="248"/>
      <c r="H582" s="256"/>
      <c r="I582" s="16" t="b">
        <f t="shared" si="24"/>
        <v>1</v>
      </c>
      <c r="J582" s="16" t="b">
        <f t="shared" si="25"/>
        <v>1</v>
      </c>
      <c r="K582" s="16" t="b">
        <f t="shared" si="26"/>
        <v>1</v>
      </c>
    </row>
    <row r="583" spans="1:11" x14ac:dyDescent="0.25">
      <c r="A583" s="79">
        <v>564</v>
      </c>
      <c r="B583" s="254"/>
      <c r="C583" s="255"/>
      <c r="D583" s="248"/>
      <c r="E583" s="248"/>
      <c r="F583" s="254"/>
      <c r="G583" s="248"/>
      <c r="H583" s="256"/>
      <c r="I583" s="16" t="b">
        <f t="shared" si="24"/>
        <v>1</v>
      </c>
      <c r="J583" s="16" t="b">
        <f t="shared" si="25"/>
        <v>1</v>
      </c>
      <c r="K583" s="16" t="b">
        <f t="shared" si="26"/>
        <v>1</v>
      </c>
    </row>
    <row r="584" spans="1:11" x14ac:dyDescent="0.25">
      <c r="A584" s="79">
        <v>565</v>
      </c>
      <c r="B584" s="254"/>
      <c r="C584" s="255"/>
      <c r="D584" s="248"/>
      <c r="E584" s="248"/>
      <c r="F584" s="254"/>
      <c r="G584" s="248"/>
      <c r="H584" s="256"/>
      <c r="I584" s="16" t="b">
        <f t="shared" si="24"/>
        <v>1</v>
      </c>
      <c r="J584" s="16" t="b">
        <f t="shared" si="25"/>
        <v>1</v>
      </c>
      <c r="K584" s="16" t="b">
        <f t="shared" si="26"/>
        <v>1</v>
      </c>
    </row>
    <row r="585" spans="1:11" x14ac:dyDescent="0.25">
      <c r="A585" s="79">
        <v>566</v>
      </c>
      <c r="B585" s="254"/>
      <c r="C585" s="255"/>
      <c r="D585" s="248"/>
      <c r="E585" s="248"/>
      <c r="F585" s="254"/>
      <c r="G585" s="248"/>
      <c r="H585" s="256"/>
      <c r="I585" s="16" t="b">
        <f t="shared" si="24"/>
        <v>1</v>
      </c>
      <c r="J585" s="16" t="b">
        <f t="shared" si="25"/>
        <v>1</v>
      </c>
      <c r="K585" s="16" t="b">
        <f t="shared" si="26"/>
        <v>1</v>
      </c>
    </row>
    <row r="586" spans="1:11" x14ac:dyDescent="0.25">
      <c r="A586" s="79">
        <v>567</v>
      </c>
      <c r="B586" s="254"/>
      <c r="C586" s="255"/>
      <c r="D586" s="248"/>
      <c r="E586" s="248"/>
      <c r="F586" s="254"/>
      <c r="G586" s="248"/>
      <c r="H586" s="256"/>
      <c r="I586" s="16" t="b">
        <f t="shared" si="24"/>
        <v>1</v>
      </c>
      <c r="J586" s="16" t="b">
        <f t="shared" si="25"/>
        <v>1</v>
      </c>
      <c r="K586" s="16" t="b">
        <f t="shared" si="26"/>
        <v>1</v>
      </c>
    </row>
    <row r="587" spans="1:11" x14ac:dyDescent="0.25">
      <c r="A587" s="79">
        <v>568</v>
      </c>
      <c r="B587" s="254"/>
      <c r="C587" s="255"/>
      <c r="D587" s="248"/>
      <c r="E587" s="248"/>
      <c r="F587" s="254"/>
      <c r="G587" s="248"/>
      <c r="H587" s="256"/>
      <c r="I587" s="16" t="b">
        <f t="shared" si="24"/>
        <v>1</v>
      </c>
      <c r="J587" s="16" t="b">
        <f t="shared" si="25"/>
        <v>1</v>
      </c>
      <c r="K587" s="16" t="b">
        <f t="shared" si="26"/>
        <v>1</v>
      </c>
    </row>
    <row r="588" spans="1:11" x14ac:dyDescent="0.25">
      <c r="A588" s="79">
        <v>569</v>
      </c>
      <c r="B588" s="254"/>
      <c r="C588" s="255"/>
      <c r="D588" s="248"/>
      <c r="E588" s="248"/>
      <c r="F588" s="254"/>
      <c r="G588" s="248"/>
      <c r="H588" s="256"/>
      <c r="I588" s="16" t="b">
        <f t="shared" si="24"/>
        <v>1</v>
      </c>
      <c r="J588" s="16" t="b">
        <f t="shared" si="25"/>
        <v>1</v>
      </c>
      <c r="K588" s="16" t="b">
        <f t="shared" si="26"/>
        <v>1</v>
      </c>
    </row>
    <row r="589" spans="1:11" x14ac:dyDescent="0.25">
      <c r="A589" s="79">
        <v>570</v>
      </c>
      <c r="B589" s="254"/>
      <c r="C589" s="255"/>
      <c r="D589" s="248"/>
      <c r="E589" s="248"/>
      <c r="F589" s="254"/>
      <c r="G589" s="248"/>
      <c r="H589" s="256"/>
      <c r="I589" s="16" t="b">
        <f t="shared" si="24"/>
        <v>1</v>
      </c>
      <c r="J589" s="16" t="b">
        <f t="shared" si="25"/>
        <v>1</v>
      </c>
      <c r="K589" s="16" t="b">
        <f t="shared" si="26"/>
        <v>1</v>
      </c>
    </row>
    <row r="590" spans="1:11" x14ac:dyDescent="0.25">
      <c r="A590" s="79">
        <v>571</v>
      </c>
      <c r="B590" s="254"/>
      <c r="C590" s="255"/>
      <c r="D590" s="248"/>
      <c r="E590" s="248"/>
      <c r="F590" s="254"/>
      <c r="G590" s="248"/>
      <c r="H590" s="256"/>
      <c r="I590" s="16" t="b">
        <f t="shared" si="24"/>
        <v>1</v>
      </c>
      <c r="J590" s="16" t="b">
        <f t="shared" si="25"/>
        <v>1</v>
      </c>
      <c r="K590" s="16" t="b">
        <f t="shared" si="26"/>
        <v>1</v>
      </c>
    </row>
    <row r="591" spans="1:11" x14ac:dyDescent="0.25">
      <c r="A591" s="79">
        <v>572</v>
      </c>
      <c r="B591" s="254"/>
      <c r="C591" s="255"/>
      <c r="D591" s="248"/>
      <c r="E591" s="248"/>
      <c r="F591" s="254"/>
      <c r="G591" s="248"/>
      <c r="H591" s="256"/>
      <c r="I591" s="16" t="b">
        <f t="shared" si="24"/>
        <v>1</v>
      </c>
      <c r="J591" s="16" t="b">
        <f t="shared" si="25"/>
        <v>1</v>
      </c>
      <c r="K591" s="16" t="b">
        <f t="shared" si="26"/>
        <v>1</v>
      </c>
    </row>
    <row r="592" spans="1:11" x14ac:dyDescent="0.25">
      <c r="A592" s="79">
        <v>573</v>
      </c>
      <c r="B592" s="254"/>
      <c r="C592" s="255"/>
      <c r="D592" s="248"/>
      <c r="E592" s="248"/>
      <c r="F592" s="254"/>
      <c r="G592" s="248"/>
      <c r="H592" s="256"/>
      <c r="I592" s="16" t="b">
        <f t="shared" si="24"/>
        <v>1</v>
      </c>
      <c r="J592" s="16" t="b">
        <f t="shared" si="25"/>
        <v>1</v>
      </c>
      <c r="K592" s="16" t="b">
        <f t="shared" si="26"/>
        <v>1</v>
      </c>
    </row>
    <row r="593" spans="1:11" x14ac:dyDescent="0.25">
      <c r="A593" s="79">
        <v>574</v>
      </c>
      <c r="B593" s="254"/>
      <c r="C593" s="255"/>
      <c r="D593" s="248"/>
      <c r="E593" s="248"/>
      <c r="F593" s="254"/>
      <c r="G593" s="248"/>
      <c r="H593" s="256"/>
      <c r="I593" s="16" t="b">
        <f t="shared" si="24"/>
        <v>1</v>
      </c>
      <c r="J593" s="16" t="b">
        <f t="shared" si="25"/>
        <v>1</v>
      </c>
      <c r="K593" s="16" t="b">
        <f t="shared" si="26"/>
        <v>1</v>
      </c>
    </row>
    <row r="594" spans="1:11" x14ac:dyDescent="0.25">
      <c r="A594" s="79">
        <v>575</v>
      </c>
      <c r="B594" s="254"/>
      <c r="C594" s="255"/>
      <c r="D594" s="248"/>
      <c r="E594" s="248"/>
      <c r="F594" s="254"/>
      <c r="G594" s="248"/>
      <c r="H594" s="256"/>
      <c r="I594" s="16" t="b">
        <f t="shared" si="24"/>
        <v>1</v>
      </c>
      <c r="J594" s="16" t="b">
        <f t="shared" si="25"/>
        <v>1</v>
      </c>
      <c r="K594" s="16" t="b">
        <f t="shared" si="26"/>
        <v>1</v>
      </c>
    </row>
    <row r="595" spans="1:11" x14ac:dyDescent="0.25">
      <c r="A595" s="79">
        <v>576</v>
      </c>
      <c r="B595" s="254"/>
      <c r="C595" s="255"/>
      <c r="D595" s="248"/>
      <c r="E595" s="248"/>
      <c r="F595" s="254"/>
      <c r="G595" s="248"/>
      <c r="H595" s="256"/>
      <c r="I595" s="16" t="b">
        <f t="shared" si="24"/>
        <v>1</v>
      </c>
      <c r="J595" s="16" t="b">
        <f t="shared" si="25"/>
        <v>1</v>
      </c>
      <c r="K595" s="16" t="b">
        <f t="shared" si="26"/>
        <v>1</v>
      </c>
    </row>
    <row r="596" spans="1:11" x14ac:dyDescent="0.25">
      <c r="A596" s="79">
        <v>577</v>
      </c>
      <c r="B596" s="254"/>
      <c r="C596" s="255"/>
      <c r="D596" s="248"/>
      <c r="E596" s="248"/>
      <c r="F596" s="254"/>
      <c r="G596" s="248"/>
      <c r="H596" s="256"/>
      <c r="I596" s="16" t="b">
        <f t="shared" si="24"/>
        <v>1</v>
      </c>
      <c r="J596" s="16" t="b">
        <f t="shared" si="25"/>
        <v>1</v>
      </c>
      <c r="K596" s="16" t="b">
        <f t="shared" si="26"/>
        <v>1</v>
      </c>
    </row>
    <row r="597" spans="1:11" x14ac:dyDescent="0.25">
      <c r="A597" s="79">
        <v>578</v>
      </c>
      <c r="B597" s="254"/>
      <c r="C597" s="255"/>
      <c r="D597" s="248"/>
      <c r="E597" s="248"/>
      <c r="F597" s="254"/>
      <c r="G597" s="248"/>
      <c r="H597" s="256"/>
      <c r="I597" s="16" t="b">
        <f t="shared" si="24"/>
        <v>1</v>
      </c>
      <c r="J597" s="16" t="b">
        <f t="shared" si="25"/>
        <v>1</v>
      </c>
      <c r="K597" s="16" t="b">
        <f t="shared" si="26"/>
        <v>1</v>
      </c>
    </row>
    <row r="598" spans="1:11" x14ac:dyDescent="0.25">
      <c r="A598" s="79">
        <v>579</v>
      </c>
      <c r="B598" s="254"/>
      <c r="C598" s="255"/>
      <c r="D598" s="248"/>
      <c r="E598" s="248"/>
      <c r="F598" s="254"/>
      <c r="G598" s="248"/>
      <c r="H598" s="256"/>
      <c r="I598" s="16" t="b">
        <f t="shared" ref="I598:I661" si="27">IF(ISBLANK(B598),TRUE,IF(OR(ISBLANK(C598),ISBLANK(D598),ISBLANK(E598),ISBLANK(F598),ISBLANK(G598),ISBLANK(H598)),FALSE,TRUE))</f>
        <v>1</v>
      </c>
      <c r="J598" s="16" t="b">
        <f t="shared" ref="J598:J661" si="28">IF(OR(AND(B598="N/A",D598="N/A",E598="N/A",G598="N/A"),AND(ISBLANK(B598),ISBLANK(D598),ISBLANK(E598),ISBLANK(G598)),AND(NOT(ISBLANK(B598)),NOT(ISBLANK(D598)),NOT(ISBLANK(E598)),NOT(ISBLANK(G598)),B598&lt;&gt;"N/A",D598&lt;&gt;"N/A",E598&lt;&gt;"N/A",G598&lt;&gt;"N/A")),TRUE,FALSE)</f>
        <v>1</v>
      </c>
      <c r="K598" s="16" t="b">
        <f t="shared" ref="K598:K661" si="29">IF(OR(AND(ISBLANK(B598),H598=0),AND(B598="N/A",H598=0),AND(NOT(ISBLANK(B598)),B598&lt;&gt;"N/A",H598&lt;&gt;0)),TRUE,FALSE)</f>
        <v>1</v>
      </c>
    </row>
    <row r="599" spans="1:11" x14ac:dyDescent="0.25">
      <c r="A599" s="79">
        <v>580</v>
      </c>
      <c r="B599" s="254"/>
      <c r="C599" s="255"/>
      <c r="D599" s="248"/>
      <c r="E599" s="248"/>
      <c r="F599" s="254"/>
      <c r="G599" s="248"/>
      <c r="H599" s="256"/>
      <c r="I599" s="16" t="b">
        <f t="shared" si="27"/>
        <v>1</v>
      </c>
      <c r="J599" s="16" t="b">
        <f t="shared" si="28"/>
        <v>1</v>
      </c>
      <c r="K599" s="16" t="b">
        <f t="shared" si="29"/>
        <v>1</v>
      </c>
    </row>
    <row r="600" spans="1:11" x14ac:dyDescent="0.25">
      <c r="A600" s="79">
        <v>581</v>
      </c>
      <c r="B600" s="254"/>
      <c r="C600" s="255"/>
      <c r="D600" s="248"/>
      <c r="E600" s="248"/>
      <c r="F600" s="254"/>
      <c r="G600" s="248"/>
      <c r="H600" s="256"/>
      <c r="I600" s="16" t="b">
        <f t="shared" si="27"/>
        <v>1</v>
      </c>
      <c r="J600" s="16" t="b">
        <f t="shared" si="28"/>
        <v>1</v>
      </c>
      <c r="K600" s="16" t="b">
        <f t="shared" si="29"/>
        <v>1</v>
      </c>
    </row>
    <row r="601" spans="1:11" x14ac:dyDescent="0.25">
      <c r="A601" s="79">
        <v>582</v>
      </c>
      <c r="B601" s="254"/>
      <c r="C601" s="255"/>
      <c r="D601" s="248"/>
      <c r="E601" s="248"/>
      <c r="F601" s="254"/>
      <c r="G601" s="248"/>
      <c r="H601" s="256"/>
      <c r="I601" s="16" t="b">
        <f t="shared" si="27"/>
        <v>1</v>
      </c>
      <c r="J601" s="16" t="b">
        <f t="shared" si="28"/>
        <v>1</v>
      </c>
      <c r="K601" s="16" t="b">
        <f t="shared" si="29"/>
        <v>1</v>
      </c>
    </row>
    <row r="602" spans="1:11" x14ac:dyDescent="0.25">
      <c r="A602" s="79">
        <v>583</v>
      </c>
      <c r="B602" s="254"/>
      <c r="C602" s="255"/>
      <c r="D602" s="248"/>
      <c r="E602" s="248"/>
      <c r="F602" s="254"/>
      <c r="G602" s="248"/>
      <c r="H602" s="256"/>
      <c r="I602" s="16" t="b">
        <f t="shared" si="27"/>
        <v>1</v>
      </c>
      <c r="J602" s="16" t="b">
        <f t="shared" si="28"/>
        <v>1</v>
      </c>
      <c r="K602" s="16" t="b">
        <f t="shared" si="29"/>
        <v>1</v>
      </c>
    </row>
    <row r="603" spans="1:11" x14ac:dyDescent="0.25">
      <c r="A603" s="79">
        <v>584</v>
      </c>
      <c r="B603" s="254"/>
      <c r="C603" s="255"/>
      <c r="D603" s="248"/>
      <c r="E603" s="248"/>
      <c r="F603" s="254"/>
      <c r="G603" s="248"/>
      <c r="H603" s="256"/>
      <c r="I603" s="16" t="b">
        <f t="shared" si="27"/>
        <v>1</v>
      </c>
      <c r="J603" s="16" t="b">
        <f t="shared" si="28"/>
        <v>1</v>
      </c>
      <c r="K603" s="16" t="b">
        <f t="shared" si="29"/>
        <v>1</v>
      </c>
    </row>
    <row r="604" spans="1:11" x14ac:dyDescent="0.25">
      <c r="A604" s="79">
        <v>585</v>
      </c>
      <c r="B604" s="254"/>
      <c r="C604" s="255"/>
      <c r="D604" s="248"/>
      <c r="E604" s="248"/>
      <c r="F604" s="254"/>
      <c r="G604" s="248"/>
      <c r="H604" s="256"/>
      <c r="I604" s="16" t="b">
        <f t="shared" si="27"/>
        <v>1</v>
      </c>
      <c r="J604" s="16" t="b">
        <f t="shared" si="28"/>
        <v>1</v>
      </c>
      <c r="K604" s="16" t="b">
        <f t="shared" si="29"/>
        <v>1</v>
      </c>
    </row>
    <row r="605" spans="1:11" x14ac:dyDescent="0.25">
      <c r="A605" s="79">
        <v>586</v>
      </c>
      <c r="B605" s="254"/>
      <c r="C605" s="255"/>
      <c r="D605" s="248"/>
      <c r="E605" s="248"/>
      <c r="F605" s="254"/>
      <c r="G605" s="248"/>
      <c r="H605" s="256"/>
      <c r="I605" s="16" t="b">
        <f t="shared" si="27"/>
        <v>1</v>
      </c>
      <c r="J605" s="16" t="b">
        <f t="shared" si="28"/>
        <v>1</v>
      </c>
      <c r="K605" s="16" t="b">
        <f t="shared" si="29"/>
        <v>1</v>
      </c>
    </row>
    <row r="606" spans="1:11" x14ac:dyDescent="0.25">
      <c r="A606" s="79">
        <v>587</v>
      </c>
      <c r="B606" s="254"/>
      <c r="C606" s="255"/>
      <c r="D606" s="248"/>
      <c r="E606" s="248"/>
      <c r="F606" s="254"/>
      <c r="G606" s="248"/>
      <c r="H606" s="256"/>
      <c r="I606" s="16" t="b">
        <f t="shared" si="27"/>
        <v>1</v>
      </c>
      <c r="J606" s="16" t="b">
        <f t="shared" si="28"/>
        <v>1</v>
      </c>
      <c r="K606" s="16" t="b">
        <f t="shared" si="29"/>
        <v>1</v>
      </c>
    </row>
    <row r="607" spans="1:11" x14ac:dyDescent="0.25">
      <c r="A607" s="79">
        <v>588</v>
      </c>
      <c r="B607" s="254"/>
      <c r="C607" s="255"/>
      <c r="D607" s="248"/>
      <c r="E607" s="248"/>
      <c r="F607" s="254"/>
      <c r="G607" s="248"/>
      <c r="H607" s="256"/>
      <c r="I607" s="16" t="b">
        <f t="shared" si="27"/>
        <v>1</v>
      </c>
      <c r="J607" s="16" t="b">
        <f t="shared" si="28"/>
        <v>1</v>
      </c>
      <c r="K607" s="16" t="b">
        <f t="shared" si="29"/>
        <v>1</v>
      </c>
    </row>
    <row r="608" spans="1:11" x14ac:dyDescent="0.25">
      <c r="A608" s="79">
        <v>589</v>
      </c>
      <c r="B608" s="254"/>
      <c r="C608" s="255"/>
      <c r="D608" s="248"/>
      <c r="E608" s="248"/>
      <c r="F608" s="254"/>
      <c r="G608" s="248"/>
      <c r="H608" s="256"/>
      <c r="I608" s="16" t="b">
        <f t="shared" si="27"/>
        <v>1</v>
      </c>
      <c r="J608" s="16" t="b">
        <f t="shared" si="28"/>
        <v>1</v>
      </c>
      <c r="K608" s="16" t="b">
        <f t="shared" si="29"/>
        <v>1</v>
      </c>
    </row>
    <row r="609" spans="1:11" x14ac:dyDescent="0.25">
      <c r="A609" s="79">
        <v>590</v>
      </c>
      <c r="B609" s="254"/>
      <c r="C609" s="255"/>
      <c r="D609" s="248"/>
      <c r="E609" s="248"/>
      <c r="F609" s="254"/>
      <c r="G609" s="248"/>
      <c r="H609" s="256"/>
      <c r="I609" s="16" t="b">
        <f t="shared" si="27"/>
        <v>1</v>
      </c>
      <c r="J609" s="16" t="b">
        <f t="shared" si="28"/>
        <v>1</v>
      </c>
      <c r="K609" s="16" t="b">
        <f t="shared" si="29"/>
        <v>1</v>
      </c>
    </row>
    <row r="610" spans="1:11" x14ac:dyDescent="0.25">
      <c r="A610" s="79">
        <v>591</v>
      </c>
      <c r="B610" s="254"/>
      <c r="C610" s="255"/>
      <c r="D610" s="248"/>
      <c r="E610" s="248"/>
      <c r="F610" s="254"/>
      <c r="G610" s="248"/>
      <c r="H610" s="256"/>
      <c r="I610" s="16" t="b">
        <f t="shared" si="27"/>
        <v>1</v>
      </c>
      <c r="J610" s="16" t="b">
        <f t="shared" si="28"/>
        <v>1</v>
      </c>
      <c r="K610" s="16" t="b">
        <f t="shared" si="29"/>
        <v>1</v>
      </c>
    </row>
    <row r="611" spans="1:11" x14ac:dyDescent="0.25">
      <c r="A611" s="79">
        <v>592</v>
      </c>
      <c r="B611" s="254"/>
      <c r="C611" s="255"/>
      <c r="D611" s="248"/>
      <c r="E611" s="248"/>
      <c r="F611" s="254"/>
      <c r="G611" s="248"/>
      <c r="H611" s="256"/>
      <c r="I611" s="16" t="b">
        <f t="shared" si="27"/>
        <v>1</v>
      </c>
      <c r="J611" s="16" t="b">
        <f t="shared" si="28"/>
        <v>1</v>
      </c>
      <c r="K611" s="16" t="b">
        <f t="shared" si="29"/>
        <v>1</v>
      </c>
    </row>
    <row r="612" spans="1:11" x14ac:dyDescent="0.25">
      <c r="A612" s="79">
        <v>593</v>
      </c>
      <c r="B612" s="254"/>
      <c r="C612" s="255"/>
      <c r="D612" s="248"/>
      <c r="E612" s="248"/>
      <c r="F612" s="254"/>
      <c r="G612" s="248"/>
      <c r="H612" s="256"/>
      <c r="I612" s="16" t="b">
        <f t="shared" si="27"/>
        <v>1</v>
      </c>
      <c r="J612" s="16" t="b">
        <f t="shared" si="28"/>
        <v>1</v>
      </c>
      <c r="K612" s="16" t="b">
        <f t="shared" si="29"/>
        <v>1</v>
      </c>
    </row>
    <row r="613" spans="1:11" x14ac:dyDescent="0.25">
      <c r="A613" s="79">
        <v>594</v>
      </c>
      <c r="B613" s="254"/>
      <c r="C613" s="255"/>
      <c r="D613" s="248"/>
      <c r="E613" s="248"/>
      <c r="F613" s="254"/>
      <c r="G613" s="248"/>
      <c r="H613" s="256"/>
      <c r="I613" s="16" t="b">
        <f t="shared" si="27"/>
        <v>1</v>
      </c>
      <c r="J613" s="16" t="b">
        <f t="shared" si="28"/>
        <v>1</v>
      </c>
      <c r="K613" s="16" t="b">
        <f t="shared" si="29"/>
        <v>1</v>
      </c>
    </row>
    <row r="614" spans="1:11" x14ac:dyDescent="0.25">
      <c r="A614" s="79">
        <v>595</v>
      </c>
      <c r="B614" s="254"/>
      <c r="C614" s="255"/>
      <c r="D614" s="248"/>
      <c r="E614" s="248"/>
      <c r="F614" s="254"/>
      <c r="G614" s="248"/>
      <c r="H614" s="256"/>
      <c r="I614" s="16" t="b">
        <f t="shared" si="27"/>
        <v>1</v>
      </c>
      <c r="J614" s="16" t="b">
        <f t="shared" si="28"/>
        <v>1</v>
      </c>
      <c r="K614" s="16" t="b">
        <f t="shared" si="29"/>
        <v>1</v>
      </c>
    </row>
    <row r="615" spans="1:11" x14ac:dyDescent="0.25">
      <c r="A615" s="79">
        <v>596</v>
      </c>
      <c r="B615" s="254"/>
      <c r="C615" s="255"/>
      <c r="D615" s="248"/>
      <c r="E615" s="248"/>
      <c r="F615" s="254"/>
      <c r="G615" s="248"/>
      <c r="H615" s="256"/>
      <c r="I615" s="16" t="b">
        <f t="shared" si="27"/>
        <v>1</v>
      </c>
      <c r="J615" s="16" t="b">
        <f t="shared" si="28"/>
        <v>1</v>
      </c>
      <c r="K615" s="16" t="b">
        <f t="shared" si="29"/>
        <v>1</v>
      </c>
    </row>
    <row r="616" spans="1:11" x14ac:dyDescent="0.25">
      <c r="A616" s="79">
        <v>597</v>
      </c>
      <c r="B616" s="254"/>
      <c r="C616" s="255"/>
      <c r="D616" s="248"/>
      <c r="E616" s="248"/>
      <c r="F616" s="254"/>
      <c r="G616" s="248"/>
      <c r="H616" s="256"/>
      <c r="I616" s="16" t="b">
        <f t="shared" si="27"/>
        <v>1</v>
      </c>
      <c r="J616" s="16" t="b">
        <f t="shared" si="28"/>
        <v>1</v>
      </c>
      <c r="K616" s="16" t="b">
        <f t="shared" si="29"/>
        <v>1</v>
      </c>
    </row>
    <row r="617" spans="1:11" x14ac:dyDescent="0.25">
      <c r="A617" s="79">
        <v>598</v>
      </c>
      <c r="B617" s="254"/>
      <c r="C617" s="255"/>
      <c r="D617" s="248"/>
      <c r="E617" s="248"/>
      <c r="F617" s="254"/>
      <c r="G617" s="248"/>
      <c r="H617" s="256"/>
      <c r="I617" s="16" t="b">
        <f t="shared" si="27"/>
        <v>1</v>
      </c>
      <c r="J617" s="16" t="b">
        <f t="shared" si="28"/>
        <v>1</v>
      </c>
      <c r="K617" s="16" t="b">
        <f t="shared" si="29"/>
        <v>1</v>
      </c>
    </row>
    <row r="618" spans="1:11" x14ac:dyDescent="0.25">
      <c r="A618" s="79">
        <v>599</v>
      </c>
      <c r="B618" s="254"/>
      <c r="C618" s="255"/>
      <c r="D618" s="248"/>
      <c r="E618" s="248"/>
      <c r="F618" s="254"/>
      <c r="G618" s="248"/>
      <c r="H618" s="256"/>
      <c r="I618" s="16" t="b">
        <f t="shared" si="27"/>
        <v>1</v>
      </c>
      <c r="J618" s="16" t="b">
        <f t="shared" si="28"/>
        <v>1</v>
      </c>
      <c r="K618" s="16" t="b">
        <f t="shared" si="29"/>
        <v>1</v>
      </c>
    </row>
    <row r="619" spans="1:11" x14ac:dyDescent="0.25">
      <c r="A619" s="79">
        <v>600</v>
      </c>
      <c r="B619" s="254"/>
      <c r="C619" s="255"/>
      <c r="D619" s="248"/>
      <c r="E619" s="248"/>
      <c r="F619" s="254"/>
      <c r="G619" s="248"/>
      <c r="H619" s="256"/>
      <c r="I619" s="16" t="b">
        <f t="shared" si="27"/>
        <v>1</v>
      </c>
      <c r="J619" s="16" t="b">
        <f t="shared" si="28"/>
        <v>1</v>
      </c>
      <c r="K619" s="16" t="b">
        <f t="shared" si="29"/>
        <v>1</v>
      </c>
    </row>
    <row r="620" spans="1:11" x14ac:dyDescent="0.25">
      <c r="A620" s="79">
        <v>601</v>
      </c>
      <c r="B620" s="254"/>
      <c r="C620" s="255"/>
      <c r="D620" s="248"/>
      <c r="E620" s="248"/>
      <c r="F620" s="254"/>
      <c r="G620" s="248"/>
      <c r="H620" s="256"/>
      <c r="I620" s="16" t="b">
        <f t="shared" si="27"/>
        <v>1</v>
      </c>
      <c r="J620" s="16" t="b">
        <f t="shared" si="28"/>
        <v>1</v>
      </c>
      <c r="K620" s="16" t="b">
        <f t="shared" si="29"/>
        <v>1</v>
      </c>
    </row>
    <row r="621" spans="1:11" x14ac:dyDescent="0.25">
      <c r="A621" s="79">
        <v>602</v>
      </c>
      <c r="B621" s="254"/>
      <c r="C621" s="255"/>
      <c r="D621" s="248"/>
      <c r="E621" s="248"/>
      <c r="F621" s="254"/>
      <c r="G621" s="248"/>
      <c r="H621" s="256"/>
      <c r="I621" s="16" t="b">
        <f t="shared" si="27"/>
        <v>1</v>
      </c>
      <c r="J621" s="16" t="b">
        <f t="shared" si="28"/>
        <v>1</v>
      </c>
      <c r="K621" s="16" t="b">
        <f t="shared" si="29"/>
        <v>1</v>
      </c>
    </row>
    <row r="622" spans="1:11" x14ac:dyDescent="0.25">
      <c r="A622" s="79">
        <v>603</v>
      </c>
      <c r="B622" s="254"/>
      <c r="C622" s="255"/>
      <c r="D622" s="248"/>
      <c r="E622" s="248"/>
      <c r="F622" s="254"/>
      <c r="G622" s="248"/>
      <c r="H622" s="256"/>
      <c r="I622" s="16" t="b">
        <f t="shared" si="27"/>
        <v>1</v>
      </c>
      <c r="J622" s="16" t="b">
        <f t="shared" si="28"/>
        <v>1</v>
      </c>
      <c r="K622" s="16" t="b">
        <f t="shared" si="29"/>
        <v>1</v>
      </c>
    </row>
    <row r="623" spans="1:11" x14ac:dyDescent="0.25">
      <c r="A623" s="79">
        <v>604</v>
      </c>
      <c r="B623" s="254"/>
      <c r="C623" s="255"/>
      <c r="D623" s="248"/>
      <c r="E623" s="248"/>
      <c r="F623" s="254"/>
      <c r="G623" s="248"/>
      <c r="H623" s="256"/>
      <c r="I623" s="16" t="b">
        <f t="shared" si="27"/>
        <v>1</v>
      </c>
      <c r="J623" s="16" t="b">
        <f t="shared" si="28"/>
        <v>1</v>
      </c>
      <c r="K623" s="16" t="b">
        <f t="shared" si="29"/>
        <v>1</v>
      </c>
    </row>
    <row r="624" spans="1:11" x14ac:dyDescent="0.25">
      <c r="A624" s="79">
        <v>605</v>
      </c>
      <c r="B624" s="254"/>
      <c r="C624" s="255"/>
      <c r="D624" s="248"/>
      <c r="E624" s="248"/>
      <c r="F624" s="254"/>
      <c r="G624" s="248"/>
      <c r="H624" s="256"/>
      <c r="I624" s="16" t="b">
        <f t="shared" si="27"/>
        <v>1</v>
      </c>
      <c r="J624" s="16" t="b">
        <f t="shared" si="28"/>
        <v>1</v>
      </c>
      <c r="K624" s="16" t="b">
        <f t="shared" si="29"/>
        <v>1</v>
      </c>
    </row>
    <row r="625" spans="1:11" x14ac:dyDescent="0.25">
      <c r="A625" s="79">
        <v>606</v>
      </c>
      <c r="B625" s="254"/>
      <c r="C625" s="255"/>
      <c r="D625" s="248"/>
      <c r="E625" s="248"/>
      <c r="F625" s="254"/>
      <c r="G625" s="248"/>
      <c r="H625" s="256"/>
      <c r="I625" s="16" t="b">
        <f t="shared" si="27"/>
        <v>1</v>
      </c>
      <c r="J625" s="16" t="b">
        <f t="shared" si="28"/>
        <v>1</v>
      </c>
      <c r="K625" s="16" t="b">
        <f t="shared" si="29"/>
        <v>1</v>
      </c>
    </row>
    <row r="626" spans="1:11" x14ac:dyDescent="0.25">
      <c r="A626" s="79">
        <v>607</v>
      </c>
      <c r="B626" s="254"/>
      <c r="C626" s="255"/>
      <c r="D626" s="248"/>
      <c r="E626" s="248"/>
      <c r="F626" s="254"/>
      <c r="G626" s="248"/>
      <c r="H626" s="256"/>
      <c r="I626" s="16" t="b">
        <f t="shared" si="27"/>
        <v>1</v>
      </c>
      <c r="J626" s="16" t="b">
        <f t="shared" si="28"/>
        <v>1</v>
      </c>
      <c r="K626" s="16" t="b">
        <f t="shared" si="29"/>
        <v>1</v>
      </c>
    </row>
    <row r="627" spans="1:11" x14ac:dyDescent="0.25">
      <c r="A627" s="79">
        <v>608</v>
      </c>
      <c r="B627" s="254"/>
      <c r="C627" s="255"/>
      <c r="D627" s="248"/>
      <c r="E627" s="248"/>
      <c r="F627" s="254"/>
      <c r="G627" s="248"/>
      <c r="H627" s="256"/>
      <c r="I627" s="16" t="b">
        <f t="shared" si="27"/>
        <v>1</v>
      </c>
      <c r="J627" s="16" t="b">
        <f t="shared" si="28"/>
        <v>1</v>
      </c>
      <c r="K627" s="16" t="b">
        <f t="shared" si="29"/>
        <v>1</v>
      </c>
    </row>
    <row r="628" spans="1:11" x14ac:dyDescent="0.25">
      <c r="A628" s="79">
        <v>609</v>
      </c>
      <c r="B628" s="254"/>
      <c r="C628" s="255"/>
      <c r="D628" s="248"/>
      <c r="E628" s="248"/>
      <c r="F628" s="254"/>
      <c r="G628" s="248"/>
      <c r="H628" s="256"/>
      <c r="I628" s="16" t="b">
        <f t="shared" si="27"/>
        <v>1</v>
      </c>
      <c r="J628" s="16" t="b">
        <f t="shared" si="28"/>
        <v>1</v>
      </c>
      <c r="K628" s="16" t="b">
        <f t="shared" si="29"/>
        <v>1</v>
      </c>
    </row>
    <row r="629" spans="1:11" x14ac:dyDescent="0.25">
      <c r="A629" s="79">
        <v>610</v>
      </c>
      <c r="B629" s="254"/>
      <c r="C629" s="255"/>
      <c r="D629" s="248"/>
      <c r="E629" s="248"/>
      <c r="F629" s="254"/>
      <c r="G629" s="248"/>
      <c r="H629" s="256"/>
      <c r="I629" s="16" t="b">
        <f t="shared" si="27"/>
        <v>1</v>
      </c>
      <c r="J629" s="16" t="b">
        <f t="shared" si="28"/>
        <v>1</v>
      </c>
      <c r="K629" s="16" t="b">
        <f t="shared" si="29"/>
        <v>1</v>
      </c>
    </row>
    <row r="630" spans="1:11" x14ac:dyDescent="0.25">
      <c r="A630" s="79">
        <v>611</v>
      </c>
      <c r="B630" s="254"/>
      <c r="C630" s="255"/>
      <c r="D630" s="248"/>
      <c r="E630" s="248"/>
      <c r="F630" s="254"/>
      <c r="G630" s="248"/>
      <c r="H630" s="256"/>
      <c r="I630" s="16" t="b">
        <f t="shared" si="27"/>
        <v>1</v>
      </c>
      <c r="J630" s="16" t="b">
        <f t="shared" si="28"/>
        <v>1</v>
      </c>
      <c r="K630" s="16" t="b">
        <f t="shared" si="29"/>
        <v>1</v>
      </c>
    </row>
    <row r="631" spans="1:11" x14ac:dyDescent="0.25">
      <c r="A631" s="79">
        <v>612</v>
      </c>
      <c r="B631" s="254"/>
      <c r="C631" s="255"/>
      <c r="D631" s="248"/>
      <c r="E631" s="248"/>
      <c r="F631" s="254"/>
      <c r="G631" s="248"/>
      <c r="H631" s="256"/>
      <c r="I631" s="16" t="b">
        <f t="shared" si="27"/>
        <v>1</v>
      </c>
      <c r="J631" s="16" t="b">
        <f t="shared" si="28"/>
        <v>1</v>
      </c>
      <c r="K631" s="16" t="b">
        <f t="shared" si="29"/>
        <v>1</v>
      </c>
    </row>
    <row r="632" spans="1:11" x14ac:dyDescent="0.25">
      <c r="A632" s="79">
        <v>613</v>
      </c>
      <c r="B632" s="254"/>
      <c r="C632" s="255"/>
      <c r="D632" s="248"/>
      <c r="E632" s="248"/>
      <c r="F632" s="254"/>
      <c r="G632" s="248"/>
      <c r="H632" s="256"/>
      <c r="I632" s="16" t="b">
        <f t="shared" si="27"/>
        <v>1</v>
      </c>
      <c r="J632" s="16" t="b">
        <f t="shared" si="28"/>
        <v>1</v>
      </c>
      <c r="K632" s="16" t="b">
        <f t="shared" si="29"/>
        <v>1</v>
      </c>
    </row>
    <row r="633" spans="1:11" x14ac:dyDescent="0.25">
      <c r="A633" s="79">
        <v>614</v>
      </c>
      <c r="B633" s="254"/>
      <c r="C633" s="255"/>
      <c r="D633" s="248"/>
      <c r="E633" s="248"/>
      <c r="F633" s="254"/>
      <c r="G633" s="248"/>
      <c r="H633" s="256"/>
      <c r="I633" s="16" t="b">
        <f t="shared" si="27"/>
        <v>1</v>
      </c>
      <c r="J633" s="16" t="b">
        <f t="shared" si="28"/>
        <v>1</v>
      </c>
      <c r="K633" s="16" t="b">
        <f t="shared" si="29"/>
        <v>1</v>
      </c>
    </row>
    <row r="634" spans="1:11" x14ac:dyDescent="0.25">
      <c r="A634" s="79">
        <v>615</v>
      </c>
      <c r="B634" s="254"/>
      <c r="C634" s="255"/>
      <c r="D634" s="248"/>
      <c r="E634" s="248"/>
      <c r="F634" s="254"/>
      <c r="G634" s="248"/>
      <c r="H634" s="256"/>
      <c r="I634" s="16" t="b">
        <f t="shared" si="27"/>
        <v>1</v>
      </c>
      <c r="J634" s="16" t="b">
        <f t="shared" si="28"/>
        <v>1</v>
      </c>
      <c r="K634" s="16" t="b">
        <f t="shared" si="29"/>
        <v>1</v>
      </c>
    </row>
    <row r="635" spans="1:11" x14ac:dyDescent="0.25">
      <c r="A635" s="79">
        <v>616</v>
      </c>
      <c r="B635" s="254"/>
      <c r="C635" s="255"/>
      <c r="D635" s="248"/>
      <c r="E635" s="248"/>
      <c r="F635" s="254"/>
      <c r="G635" s="248"/>
      <c r="H635" s="256"/>
      <c r="I635" s="16" t="b">
        <f t="shared" si="27"/>
        <v>1</v>
      </c>
      <c r="J635" s="16" t="b">
        <f t="shared" si="28"/>
        <v>1</v>
      </c>
      <c r="K635" s="16" t="b">
        <f t="shared" si="29"/>
        <v>1</v>
      </c>
    </row>
    <row r="636" spans="1:11" x14ac:dyDescent="0.25">
      <c r="A636" s="79">
        <v>617</v>
      </c>
      <c r="B636" s="254"/>
      <c r="C636" s="255"/>
      <c r="D636" s="248"/>
      <c r="E636" s="248"/>
      <c r="F636" s="254"/>
      <c r="G636" s="248"/>
      <c r="H636" s="256"/>
      <c r="I636" s="16" t="b">
        <f t="shared" si="27"/>
        <v>1</v>
      </c>
      <c r="J636" s="16" t="b">
        <f t="shared" si="28"/>
        <v>1</v>
      </c>
      <c r="K636" s="16" t="b">
        <f t="shared" si="29"/>
        <v>1</v>
      </c>
    </row>
    <row r="637" spans="1:11" x14ac:dyDescent="0.25">
      <c r="A637" s="79">
        <v>618</v>
      </c>
      <c r="B637" s="254"/>
      <c r="C637" s="255"/>
      <c r="D637" s="248"/>
      <c r="E637" s="248"/>
      <c r="F637" s="254"/>
      <c r="G637" s="248"/>
      <c r="H637" s="256"/>
      <c r="I637" s="16" t="b">
        <f t="shared" si="27"/>
        <v>1</v>
      </c>
      <c r="J637" s="16" t="b">
        <f t="shared" si="28"/>
        <v>1</v>
      </c>
      <c r="K637" s="16" t="b">
        <f t="shared" si="29"/>
        <v>1</v>
      </c>
    </row>
    <row r="638" spans="1:11" x14ac:dyDescent="0.25">
      <c r="A638" s="79">
        <v>619</v>
      </c>
      <c r="B638" s="254"/>
      <c r="C638" s="255"/>
      <c r="D638" s="248"/>
      <c r="E638" s="248"/>
      <c r="F638" s="254"/>
      <c r="G638" s="248"/>
      <c r="H638" s="256"/>
      <c r="I638" s="16" t="b">
        <f t="shared" si="27"/>
        <v>1</v>
      </c>
      <c r="J638" s="16" t="b">
        <f t="shared" si="28"/>
        <v>1</v>
      </c>
      <c r="K638" s="16" t="b">
        <f t="shared" si="29"/>
        <v>1</v>
      </c>
    </row>
    <row r="639" spans="1:11" x14ac:dyDescent="0.25">
      <c r="A639" s="79">
        <v>620</v>
      </c>
      <c r="B639" s="254"/>
      <c r="C639" s="255"/>
      <c r="D639" s="248"/>
      <c r="E639" s="248"/>
      <c r="F639" s="254"/>
      <c r="G639" s="248"/>
      <c r="H639" s="256"/>
      <c r="I639" s="16" t="b">
        <f t="shared" si="27"/>
        <v>1</v>
      </c>
      <c r="J639" s="16" t="b">
        <f t="shared" si="28"/>
        <v>1</v>
      </c>
      <c r="K639" s="16" t="b">
        <f t="shared" si="29"/>
        <v>1</v>
      </c>
    </row>
    <row r="640" spans="1:11" x14ac:dyDescent="0.25">
      <c r="A640" s="79">
        <v>621</v>
      </c>
      <c r="B640" s="254"/>
      <c r="C640" s="255"/>
      <c r="D640" s="248"/>
      <c r="E640" s="248"/>
      <c r="F640" s="254"/>
      <c r="G640" s="248"/>
      <c r="H640" s="256"/>
      <c r="I640" s="16" t="b">
        <f t="shared" si="27"/>
        <v>1</v>
      </c>
      <c r="J640" s="16" t="b">
        <f t="shared" si="28"/>
        <v>1</v>
      </c>
      <c r="K640" s="16" t="b">
        <f t="shared" si="29"/>
        <v>1</v>
      </c>
    </row>
    <row r="641" spans="1:11" x14ac:dyDescent="0.25">
      <c r="A641" s="79">
        <v>622</v>
      </c>
      <c r="B641" s="254"/>
      <c r="C641" s="255"/>
      <c r="D641" s="248"/>
      <c r="E641" s="248"/>
      <c r="F641" s="254"/>
      <c r="G641" s="248"/>
      <c r="H641" s="256"/>
      <c r="I641" s="16" t="b">
        <f t="shared" si="27"/>
        <v>1</v>
      </c>
      <c r="J641" s="16" t="b">
        <f t="shared" si="28"/>
        <v>1</v>
      </c>
      <c r="K641" s="16" t="b">
        <f t="shared" si="29"/>
        <v>1</v>
      </c>
    </row>
    <row r="642" spans="1:11" x14ac:dyDescent="0.25">
      <c r="A642" s="79">
        <v>623</v>
      </c>
      <c r="B642" s="254"/>
      <c r="C642" s="255"/>
      <c r="D642" s="248"/>
      <c r="E642" s="248"/>
      <c r="F642" s="254"/>
      <c r="G642" s="248"/>
      <c r="H642" s="256"/>
      <c r="I642" s="16" t="b">
        <f t="shared" si="27"/>
        <v>1</v>
      </c>
      <c r="J642" s="16" t="b">
        <f t="shared" si="28"/>
        <v>1</v>
      </c>
      <c r="K642" s="16" t="b">
        <f t="shared" si="29"/>
        <v>1</v>
      </c>
    </row>
    <row r="643" spans="1:11" x14ac:dyDescent="0.25">
      <c r="A643" s="79">
        <v>624</v>
      </c>
      <c r="B643" s="254"/>
      <c r="C643" s="255"/>
      <c r="D643" s="248"/>
      <c r="E643" s="248"/>
      <c r="F643" s="254"/>
      <c r="G643" s="248"/>
      <c r="H643" s="256"/>
      <c r="I643" s="16" t="b">
        <f t="shared" si="27"/>
        <v>1</v>
      </c>
      <c r="J643" s="16" t="b">
        <f t="shared" si="28"/>
        <v>1</v>
      </c>
      <c r="K643" s="16" t="b">
        <f t="shared" si="29"/>
        <v>1</v>
      </c>
    </row>
    <row r="644" spans="1:11" x14ac:dyDescent="0.25">
      <c r="A644" s="79">
        <v>625</v>
      </c>
      <c r="B644" s="254"/>
      <c r="C644" s="255"/>
      <c r="D644" s="248"/>
      <c r="E644" s="248"/>
      <c r="F644" s="254"/>
      <c r="G644" s="248"/>
      <c r="H644" s="256"/>
      <c r="I644" s="16" t="b">
        <f t="shared" si="27"/>
        <v>1</v>
      </c>
      <c r="J644" s="16" t="b">
        <f t="shared" si="28"/>
        <v>1</v>
      </c>
      <c r="K644" s="16" t="b">
        <f t="shared" si="29"/>
        <v>1</v>
      </c>
    </row>
    <row r="645" spans="1:11" x14ac:dyDescent="0.25">
      <c r="A645" s="79">
        <v>626</v>
      </c>
      <c r="B645" s="254"/>
      <c r="C645" s="255"/>
      <c r="D645" s="248"/>
      <c r="E645" s="248"/>
      <c r="F645" s="254"/>
      <c r="G645" s="248"/>
      <c r="H645" s="256"/>
      <c r="I645" s="16" t="b">
        <f t="shared" si="27"/>
        <v>1</v>
      </c>
      <c r="J645" s="16" t="b">
        <f t="shared" si="28"/>
        <v>1</v>
      </c>
      <c r="K645" s="16" t="b">
        <f t="shared" si="29"/>
        <v>1</v>
      </c>
    </row>
    <row r="646" spans="1:11" x14ac:dyDescent="0.25">
      <c r="A646" s="79">
        <v>627</v>
      </c>
      <c r="B646" s="254"/>
      <c r="C646" s="255"/>
      <c r="D646" s="248"/>
      <c r="E646" s="248"/>
      <c r="F646" s="254"/>
      <c r="G646" s="248"/>
      <c r="H646" s="256"/>
      <c r="I646" s="16" t="b">
        <f t="shared" si="27"/>
        <v>1</v>
      </c>
      <c r="J646" s="16" t="b">
        <f t="shared" si="28"/>
        <v>1</v>
      </c>
      <c r="K646" s="16" t="b">
        <f t="shared" si="29"/>
        <v>1</v>
      </c>
    </row>
    <row r="647" spans="1:11" x14ac:dyDescent="0.25">
      <c r="A647" s="79">
        <v>628</v>
      </c>
      <c r="B647" s="254"/>
      <c r="C647" s="255"/>
      <c r="D647" s="248"/>
      <c r="E647" s="248"/>
      <c r="F647" s="254"/>
      <c r="G647" s="248"/>
      <c r="H647" s="256"/>
      <c r="I647" s="16" t="b">
        <f t="shared" si="27"/>
        <v>1</v>
      </c>
      <c r="J647" s="16" t="b">
        <f t="shared" si="28"/>
        <v>1</v>
      </c>
      <c r="K647" s="16" t="b">
        <f t="shared" si="29"/>
        <v>1</v>
      </c>
    </row>
    <row r="648" spans="1:11" x14ac:dyDescent="0.25">
      <c r="A648" s="79">
        <v>629</v>
      </c>
      <c r="B648" s="254"/>
      <c r="C648" s="255"/>
      <c r="D648" s="248"/>
      <c r="E648" s="248"/>
      <c r="F648" s="254"/>
      <c r="G648" s="248"/>
      <c r="H648" s="256"/>
      <c r="I648" s="16" t="b">
        <f t="shared" si="27"/>
        <v>1</v>
      </c>
      <c r="J648" s="16" t="b">
        <f t="shared" si="28"/>
        <v>1</v>
      </c>
      <c r="K648" s="16" t="b">
        <f t="shared" si="29"/>
        <v>1</v>
      </c>
    </row>
    <row r="649" spans="1:11" x14ac:dyDescent="0.25">
      <c r="A649" s="79">
        <v>630</v>
      </c>
      <c r="B649" s="254"/>
      <c r="C649" s="255"/>
      <c r="D649" s="248"/>
      <c r="E649" s="248"/>
      <c r="F649" s="254"/>
      <c r="G649" s="248"/>
      <c r="H649" s="256"/>
      <c r="I649" s="16" t="b">
        <f t="shared" si="27"/>
        <v>1</v>
      </c>
      <c r="J649" s="16" t="b">
        <f t="shared" si="28"/>
        <v>1</v>
      </c>
      <c r="K649" s="16" t="b">
        <f t="shared" si="29"/>
        <v>1</v>
      </c>
    </row>
    <row r="650" spans="1:11" x14ac:dyDescent="0.25">
      <c r="A650" s="79">
        <v>631</v>
      </c>
      <c r="B650" s="254"/>
      <c r="C650" s="255"/>
      <c r="D650" s="248"/>
      <c r="E650" s="248"/>
      <c r="F650" s="254"/>
      <c r="G650" s="248"/>
      <c r="H650" s="256"/>
      <c r="I650" s="16" t="b">
        <f t="shared" si="27"/>
        <v>1</v>
      </c>
      <c r="J650" s="16" t="b">
        <f t="shared" si="28"/>
        <v>1</v>
      </c>
      <c r="K650" s="16" t="b">
        <f t="shared" si="29"/>
        <v>1</v>
      </c>
    </row>
    <row r="651" spans="1:11" x14ac:dyDescent="0.25">
      <c r="A651" s="79">
        <v>632</v>
      </c>
      <c r="B651" s="254"/>
      <c r="C651" s="255"/>
      <c r="D651" s="248"/>
      <c r="E651" s="248"/>
      <c r="F651" s="254"/>
      <c r="G651" s="248"/>
      <c r="H651" s="256"/>
      <c r="I651" s="16" t="b">
        <f t="shared" si="27"/>
        <v>1</v>
      </c>
      <c r="J651" s="16" t="b">
        <f t="shared" si="28"/>
        <v>1</v>
      </c>
      <c r="K651" s="16" t="b">
        <f t="shared" si="29"/>
        <v>1</v>
      </c>
    </row>
    <row r="652" spans="1:11" x14ac:dyDescent="0.25">
      <c r="A652" s="79">
        <v>633</v>
      </c>
      <c r="B652" s="254"/>
      <c r="C652" s="255"/>
      <c r="D652" s="248"/>
      <c r="E652" s="248"/>
      <c r="F652" s="254"/>
      <c r="G652" s="248"/>
      <c r="H652" s="256"/>
      <c r="I652" s="16" t="b">
        <f t="shared" si="27"/>
        <v>1</v>
      </c>
      <c r="J652" s="16" t="b">
        <f t="shared" si="28"/>
        <v>1</v>
      </c>
      <c r="K652" s="16" t="b">
        <f t="shared" si="29"/>
        <v>1</v>
      </c>
    </row>
    <row r="653" spans="1:11" x14ac:dyDescent="0.25">
      <c r="A653" s="79">
        <v>634</v>
      </c>
      <c r="B653" s="254"/>
      <c r="C653" s="255"/>
      <c r="D653" s="248"/>
      <c r="E653" s="248"/>
      <c r="F653" s="254"/>
      <c r="G653" s="248"/>
      <c r="H653" s="256"/>
      <c r="I653" s="16" t="b">
        <f t="shared" si="27"/>
        <v>1</v>
      </c>
      <c r="J653" s="16" t="b">
        <f t="shared" si="28"/>
        <v>1</v>
      </c>
      <c r="K653" s="16" t="b">
        <f t="shared" si="29"/>
        <v>1</v>
      </c>
    </row>
    <row r="654" spans="1:11" x14ac:dyDescent="0.25">
      <c r="A654" s="79">
        <v>635</v>
      </c>
      <c r="B654" s="254"/>
      <c r="C654" s="255"/>
      <c r="D654" s="248"/>
      <c r="E654" s="248"/>
      <c r="F654" s="254"/>
      <c r="G654" s="248"/>
      <c r="H654" s="256"/>
      <c r="I654" s="16" t="b">
        <f t="shared" si="27"/>
        <v>1</v>
      </c>
      <c r="J654" s="16" t="b">
        <f t="shared" si="28"/>
        <v>1</v>
      </c>
      <c r="K654" s="16" t="b">
        <f t="shared" si="29"/>
        <v>1</v>
      </c>
    </row>
    <row r="655" spans="1:11" x14ac:dyDescent="0.25">
      <c r="A655" s="79">
        <v>636</v>
      </c>
      <c r="B655" s="254"/>
      <c r="C655" s="255"/>
      <c r="D655" s="248"/>
      <c r="E655" s="248"/>
      <c r="F655" s="254"/>
      <c r="G655" s="248"/>
      <c r="H655" s="256"/>
      <c r="I655" s="16" t="b">
        <f t="shared" si="27"/>
        <v>1</v>
      </c>
      <c r="J655" s="16" t="b">
        <f t="shared" si="28"/>
        <v>1</v>
      </c>
      <c r="K655" s="16" t="b">
        <f t="shared" si="29"/>
        <v>1</v>
      </c>
    </row>
    <row r="656" spans="1:11" x14ac:dyDescent="0.25">
      <c r="A656" s="79">
        <v>637</v>
      </c>
      <c r="B656" s="254"/>
      <c r="C656" s="255"/>
      <c r="D656" s="248"/>
      <c r="E656" s="248"/>
      <c r="F656" s="254"/>
      <c r="G656" s="248"/>
      <c r="H656" s="256"/>
      <c r="I656" s="16" t="b">
        <f t="shared" si="27"/>
        <v>1</v>
      </c>
      <c r="J656" s="16" t="b">
        <f t="shared" si="28"/>
        <v>1</v>
      </c>
      <c r="K656" s="16" t="b">
        <f t="shared" si="29"/>
        <v>1</v>
      </c>
    </row>
    <row r="657" spans="1:11" x14ac:dyDescent="0.25">
      <c r="A657" s="79">
        <v>638</v>
      </c>
      <c r="B657" s="254"/>
      <c r="C657" s="255"/>
      <c r="D657" s="248"/>
      <c r="E657" s="248"/>
      <c r="F657" s="254"/>
      <c r="G657" s="248"/>
      <c r="H657" s="256"/>
      <c r="I657" s="16" t="b">
        <f t="shared" si="27"/>
        <v>1</v>
      </c>
      <c r="J657" s="16" t="b">
        <f t="shared" si="28"/>
        <v>1</v>
      </c>
      <c r="K657" s="16" t="b">
        <f t="shared" si="29"/>
        <v>1</v>
      </c>
    </row>
    <row r="658" spans="1:11" x14ac:dyDescent="0.25">
      <c r="A658" s="79">
        <v>639</v>
      </c>
      <c r="B658" s="254"/>
      <c r="C658" s="255"/>
      <c r="D658" s="248"/>
      <c r="E658" s="248"/>
      <c r="F658" s="254"/>
      <c r="G658" s="248"/>
      <c r="H658" s="256"/>
      <c r="I658" s="16" t="b">
        <f t="shared" si="27"/>
        <v>1</v>
      </c>
      <c r="J658" s="16" t="b">
        <f t="shared" si="28"/>
        <v>1</v>
      </c>
      <c r="K658" s="16" t="b">
        <f t="shared" si="29"/>
        <v>1</v>
      </c>
    </row>
    <row r="659" spans="1:11" x14ac:dyDescent="0.25">
      <c r="A659" s="79">
        <v>640</v>
      </c>
      <c r="B659" s="254"/>
      <c r="C659" s="255"/>
      <c r="D659" s="248"/>
      <c r="E659" s="248"/>
      <c r="F659" s="254"/>
      <c r="G659" s="248"/>
      <c r="H659" s="256"/>
      <c r="I659" s="16" t="b">
        <f t="shared" si="27"/>
        <v>1</v>
      </c>
      <c r="J659" s="16" t="b">
        <f t="shared" si="28"/>
        <v>1</v>
      </c>
      <c r="K659" s="16" t="b">
        <f t="shared" si="29"/>
        <v>1</v>
      </c>
    </row>
    <row r="660" spans="1:11" x14ac:dyDescent="0.25">
      <c r="A660" s="79">
        <v>641</v>
      </c>
      <c r="B660" s="254"/>
      <c r="C660" s="255"/>
      <c r="D660" s="248"/>
      <c r="E660" s="248"/>
      <c r="F660" s="254"/>
      <c r="G660" s="248"/>
      <c r="H660" s="256"/>
      <c r="I660" s="16" t="b">
        <f t="shared" si="27"/>
        <v>1</v>
      </c>
      <c r="J660" s="16" t="b">
        <f t="shared" si="28"/>
        <v>1</v>
      </c>
      <c r="K660" s="16" t="b">
        <f t="shared" si="29"/>
        <v>1</v>
      </c>
    </row>
    <row r="661" spans="1:11" x14ac:dyDescent="0.25">
      <c r="A661" s="79">
        <v>642</v>
      </c>
      <c r="B661" s="254"/>
      <c r="C661" s="255"/>
      <c r="D661" s="248"/>
      <c r="E661" s="248"/>
      <c r="F661" s="254"/>
      <c r="G661" s="248"/>
      <c r="H661" s="256"/>
      <c r="I661" s="16" t="b">
        <f t="shared" si="27"/>
        <v>1</v>
      </c>
      <c r="J661" s="16" t="b">
        <f t="shared" si="28"/>
        <v>1</v>
      </c>
      <c r="K661" s="16" t="b">
        <f t="shared" si="29"/>
        <v>1</v>
      </c>
    </row>
    <row r="662" spans="1:11" x14ac:dyDescent="0.25">
      <c r="A662" s="79">
        <v>643</v>
      </c>
      <c r="B662" s="254"/>
      <c r="C662" s="255"/>
      <c r="D662" s="248"/>
      <c r="E662" s="248"/>
      <c r="F662" s="254"/>
      <c r="G662" s="248"/>
      <c r="H662" s="256"/>
      <c r="I662" s="16" t="b">
        <f t="shared" ref="I662:I725" si="30">IF(ISBLANK(B662),TRUE,IF(OR(ISBLANK(C662),ISBLANK(D662),ISBLANK(E662),ISBLANK(F662),ISBLANK(G662),ISBLANK(H662)),FALSE,TRUE))</f>
        <v>1</v>
      </c>
      <c r="J662" s="16" t="b">
        <f t="shared" ref="J662:J725" si="31">IF(OR(AND(B662="N/A",D662="N/A",E662="N/A",G662="N/A"),AND(ISBLANK(B662),ISBLANK(D662),ISBLANK(E662),ISBLANK(G662)),AND(NOT(ISBLANK(B662)),NOT(ISBLANK(D662)),NOT(ISBLANK(E662)),NOT(ISBLANK(G662)),B662&lt;&gt;"N/A",D662&lt;&gt;"N/A",E662&lt;&gt;"N/A",G662&lt;&gt;"N/A")),TRUE,FALSE)</f>
        <v>1</v>
      </c>
      <c r="K662" s="16" t="b">
        <f t="shared" ref="K662:K725" si="32">IF(OR(AND(ISBLANK(B662),H662=0),AND(B662="N/A",H662=0),AND(NOT(ISBLANK(B662)),B662&lt;&gt;"N/A",H662&lt;&gt;0)),TRUE,FALSE)</f>
        <v>1</v>
      </c>
    </row>
    <row r="663" spans="1:11" x14ac:dyDescent="0.25">
      <c r="A663" s="79">
        <v>644</v>
      </c>
      <c r="B663" s="254"/>
      <c r="C663" s="255"/>
      <c r="D663" s="248"/>
      <c r="E663" s="248"/>
      <c r="F663" s="254"/>
      <c r="G663" s="248"/>
      <c r="H663" s="256"/>
      <c r="I663" s="16" t="b">
        <f t="shared" si="30"/>
        <v>1</v>
      </c>
      <c r="J663" s="16" t="b">
        <f t="shared" si="31"/>
        <v>1</v>
      </c>
      <c r="K663" s="16" t="b">
        <f t="shared" si="32"/>
        <v>1</v>
      </c>
    </row>
    <row r="664" spans="1:11" x14ac:dyDescent="0.25">
      <c r="A664" s="79">
        <v>645</v>
      </c>
      <c r="B664" s="254"/>
      <c r="C664" s="255"/>
      <c r="D664" s="248"/>
      <c r="E664" s="248"/>
      <c r="F664" s="254"/>
      <c r="G664" s="248"/>
      <c r="H664" s="256"/>
      <c r="I664" s="16" t="b">
        <f t="shared" si="30"/>
        <v>1</v>
      </c>
      <c r="J664" s="16" t="b">
        <f t="shared" si="31"/>
        <v>1</v>
      </c>
      <c r="K664" s="16" t="b">
        <f t="shared" si="32"/>
        <v>1</v>
      </c>
    </row>
    <row r="665" spans="1:11" x14ac:dyDescent="0.25">
      <c r="A665" s="79">
        <v>646</v>
      </c>
      <c r="B665" s="254"/>
      <c r="C665" s="255"/>
      <c r="D665" s="248"/>
      <c r="E665" s="248"/>
      <c r="F665" s="254"/>
      <c r="G665" s="248"/>
      <c r="H665" s="256"/>
      <c r="I665" s="16" t="b">
        <f t="shared" si="30"/>
        <v>1</v>
      </c>
      <c r="J665" s="16" t="b">
        <f t="shared" si="31"/>
        <v>1</v>
      </c>
      <c r="K665" s="16" t="b">
        <f t="shared" si="32"/>
        <v>1</v>
      </c>
    </row>
    <row r="666" spans="1:11" x14ac:dyDescent="0.25">
      <c r="A666" s="79">
        <v>647</v>
      </c>
      <c r="B666" s="254"/>
      <c r="C666" s="255"/>
      <c r="D666" s="248"/>
      <c r="E666" s="248"/>
      <c r="F666" s="254"/>
      <c r="G666" s="248"/>
      <c r="H666" s="256"/>
      <c r="I666" s="16" t="b">
        <f t="shared" si="30"/>
        <v>1</v>
      </c>
      <c r="J666" s="16" t="b">
        <f t="shared" si="31"/>
        <v>1</v>
      </c>
      <c r="K666" s="16" t="b">
        <f t="shared" si="32"/>
        <v>1</v>
      </c>
    </row>
    <row r="667" spans="1:11" x14ac:dyDescent="0.25">
      <c r="A667" s="79">
        <v>648</v>
      </c>
      <c r="B667" s="254"/>
      <c r="C667" s="255"/>
      <c r="D667" s="248"/>
      <c r="E667" s="248"/>
      <c r="F667" s="254"/>
      <c r="G667" s="248"/>
      <c r="H667" s="256"/>
      <c r="I667" s="16" t="b">
        <f t="shared" si="30"/>
        <v>1</v>
      </c>
      <c r="J667" s="16" t="b">
        <f t="shared" si="31"/>
        <v>1</v>
      </c>
      <c r="K667" s="16" t="b">
        <f t="shared" si="32"/>
        <v>1</v>
      </c>
    </row>
    <row r="668" spans="1:11" x14ac:dyDescent="0.25">
      <c r="A668" s="79">
        <v>649</v>
      </c>
      <c r="B668" s="254"/>
      <c r="C668" s="255"/>
      <c r="D668" s="248"/>
      <c r="E668" s="248"/>
      <c r="F668" s="254"/>
      <c r="G668" s="248"/>
      <c r="H668" s="256"/>
      <c r="I668" s="16" t="b">
        <f t="shared" si="30"/>
        <v>1</v>
      </c>
      <c r="J668" s="16" t="b">
        <f t="shared" si="31"/>
        <v>1</v>
      </c>
      <c r="K668" s="16" t="b">
        <f t="shared" si="32"/>
        <v>1</v>
      </c>
    </row>
    <row r="669" spans="1:11" x14ac:dyDescent="0.25">
      <c r="A669" s="79">
        <v>650</v>
      </c>
      <c r="B669" s="254"/>
      <c r="C669" s="255"/>
      <c r="D669" s="248"/>
      <c r="E669" s="248"/>
      <c r="F669" s="254"/>
      <c r="G669" s="248"/>
      <c r="H669" s="256"/>
      <c r="I669" s="16" t="b">
        <f t="shared" si="30"/>
        <v>1</v>
      </c>
      <c r="J669" s="16" t="b">
        <f t="shared" si="31"/>
        <v>1</v>
      </c>
      <c r="K669" s="16" t="b">
        <f t="shared" si="32"/>
        <v>1</v>
      </c>
    </row>
    <row r="670" spans="1:11" x14ac:dyDescent="0.25">
      <c r="A670" s="79">
        <v>651</v>
      </c>
      <c r="B670" s="254"/>
      <c r="C670" s="255"/>
      <c r="D670" s="248"/>
      <c r="E670" s="248"/>
      <c r="F670" s="254"/>
      <c r="G670" s="248"/>
      <c r="H670" s="256"/>
      <c r="I670" s="16" t="b">
        <f t="shared" si="30"/>
        <v>1</v>
      </c>
      <c r="J670" s="16" t="b">
        <f t="shared" si="31"/>
        <v>1</v>
      </c>
      <c r="K670" s="16" t="b">
        <f t="shared" si="32"/>
        <v>1</v>
      </c>
    </row>
    <row r="671" spans="1:11" x14ac:dyDescent="0.25">
      <c r="A671" s="79">
        <v>652</v>
      </c>
      <c r="B671" s="254"/>
      <c r="C671" s="255"/>
      <c r="D671" s="248"/>
      <c r="E671" s="248"/>
      <c r="F671" s="254"/>
      <c r="G671" s="248"/>
      <c r="H671" s="256"/>
      <c r="I671" s="16" t="b">
        <f t="shared" si="30"/>
        <v>1</v>
      </c>
      <c r="J671" s="16" t="b">
        <f t="shared" si="31"/>
        <v>1</v>
      </c>
      <c r="K671" s="16" t="b">
        <f t="shared" si="32"/>
        <v>1</v>
      </c>
    </row>
    <row r="672" spans="1:11" x14ac:dyDescent="0.25">
      <c r="A672" s="79">
        <v>653</v>
      </c>
      <c r="B672" s="254"/>
      <c r="C672" s="255"/>
      <c r="D672" s="248"/>
      <c r="E672" s="248"/>
      <c r="F672" s="254"/>
      <c r="G672" s="248"/>
      <c r="H672" s="256"/>
      <c r="I672" s="16" t="b">
        <f t="shared" si="30"/>
        <v>1</v>
      </c>
      <c r="J672" s="16" t="b">
        <f t="shared" si="31"/>
        <v>1</v>
      </c>
      <c r="K672" s="16" t="b">
        <f t="shared" si="32"/>
        <v>1</v>
      </c>
    </row>
    <row r="673" spans="1:11" x14ac:dyDescent="0.25">
      <c r="A673" s="79">
        <v>654</v>
      </c>
      <c r="B673" s="254"/>
      <c r="C673" s="255"/>
      <c r="D673" s="248"/>
      <c r="E673" s="248"/>
      <c r="F673" s="254"/>
      <c r="G673" s="248"/>
      <c r="H673" s="256"/>
      <c r="I673" s="16" t="b">
        <f t="shared" si="30"/>
        <v>1</v>
      </c>
      <c r="J673" s="16" t="b">
        <f t="shared" si="31"/>
        <v>1</v>
      </c>
      <c r="K673" s="16" t="b">
        <f t="shared" si="32"/>
        <v>1</v>
      </c>
    </row>
    <row r="674" spans="1:11" x14ac:dyDescent="0.25">
      <c r="A674" s="79">
        <v>655</v>
      </c>
      <c r="B674" s="254"/>
      <c r="C674" s="255"/>
      <c r="D674" s="248"/>
      <c r="E674" s="248"/>
      <c r="F674" s="254"/>
      <c r="G674" s="248"/>
      <c r="H674" s="256"/>
      <c r="I674" s="16" t="b">
        <f t="shared" si="30"/>
        <v>1</v>
      </c>
      <c r="J674" s="16" t="b">
        <f t="shared" si="31"/>
        <v>1</v>
      </c>
      <c r="K674" s="16" t="b">
        <f t="shared" si="32"/>
        <v>1</v>
      </c>
    </row>
    <row r="675" spans="1:11" x14ac:dyDescent="0.25">
      <c r="A675" s="79">
        <v>656</v>
      </c>
      <c r="B675" s="254"/>
      <c r="C675" s="255"/>
      <c r="D675" s="248"/>
      <c r="E675" s="248"/>
      <c r="F675" s="254"/>
      <c r="G675" s="248"/>
      <c r="H675" s="256"/>
      <c r="I675" s="16" t="b">
        <f t="shared" si="30"/>
        <v>1</v>
      </c>
      <c r="J675" s="16" t="b">
        <f t="shared" si="31"/>
        <v>1</v>
      </c>
      <c r="K675" s="16" t="b">
        <f t="shared" si="32"/>
        <v>1</v>
      </c>
    </row>
    <row r="676" spans="1:11" x14ac:dyDescent="0.25">
      <c r="A676" s="79">
        <v>657</v>
      </c>
      <c r="B676" s="254"/>
      <c r="C676" s="255"/>
      <c r="D676" s="248"/>
      <c r="E676" s="248"/>
      <c r="F676" s="254"/>
      <c r="G676" s="248"/>
      <c r="H676" s="256"/>
      <c r="I676" s="16" t="b">
        <f t="shared" si="30"/>
        <v>1</v>
      </c>
      <c r="J676" s="16" t="b">
        <f t="shared" si="31"/>
        <v>1</v>
      </c>
      <c r="K676" s="16" t="b">
        <f t="shared" si="32"/>
        <v>1</v>
      </c>
    </row>
    <row r="677" spans="1:11" x14ac:dyDescent="0.25">
      <c r="A677" s="79">
        <v>658</v>
      </c>
      <c r="B677" s="254"/>
      <c r="C677" s="255"/>
      <c r="D677" s="248"/>
      <c r="E677" s="248"/>
      <c r="F677" s="254"/>
      <c r="G677" s="248"/>
      <c r="H677" s="256"/>
      <c r="I677" s="16" t="b">
        <f t="shared" si="30"/>
        <v>1</v>
      </c>
      <c r="J677" s="16" t="b">
        <f t="shared" si="31"/>
        <v>1</v>
      </c>
      <c r="K677" s="16" t="b">
        <f t="shared" si="32"/>
        <v>1</v>
      </c>
    </row>
    <row r="678" spans="1:11" x14ac:dyDescent="0.25">
      <c r="A678" s="79">
        <v>659</v>
      </c>
      <c r="B678" s="254"/>
      <c r="C678" s="255"/>
      <c r="D678" s="248"/>
      <c r="E678" s="248"/>
      <c r="F678" s="254"/>
      <c r="G678" s="248"/>
      <c r="H678" s="256"/>
      <c r="I678" s="16" t="b">
        <f t="shared" si="30"/>
        <v>1</v>
      </c>
      <c r="J678" s="16" t="b">
        <f t="shared" si="31"/>
        <v>1</v>
      </c>
      <c r="K678" s="16" t="b">
        <f t="shared" si="32"/>
        <v>1</v>
      </c>
    </row>
    <row r="679" spans="1:11" x14ac:dyDescent="0.25">
      <c r="A679" s="79">
        <v>660</v>
      </c>
      <c r="B679" s="254"/>
      <c r="C679" s="255"/>
      <c r="D679" s="248"/>
      <c r="E679" s="248"/>
      <c r="F679" s="254"/>
      <c r="G679" s="248"/>
      <c r="H679" s="256"/>
      <c r="I679" s="16" t="b">
        <f t="shared" si="30"/>
        <v>1</v>
      </c>
      <c r="J679" s="16" t="b">
        <f t="shared" si="31"/>
        <v>1</v>
      </c>
      <c r="K679" s="16" t="b">
        <f t="shared" si="32"/>
        <v>1</v>
      </c>
    </row>
    <row r="680" spans="1:11" x14ac:dyDescent="0.25">
      <c r="A680" s="79">
        <v>661</v>
      </c>
      <c r="B680" s="254"/>
      <c r="C680" s="255"/>
      <c r="D680" s="248"/>
      <c r="E680" s="248"/>
      <c r="F680" s="254"/>
      <c r="G680" s="248"/>
      <c r="H680" s="256"/>
      <c r="I680" s="16" t="b">
        <f t="shared" si="30"/>
        <v>1</v>
      </c>
      <c r="J680" s="16" t="b">
        <f t="shared" si="31"/>
        <v>1</v>
      </c>
      <c r="K680" s="16" t="b">
        <f t="shared" si="32"/>
        <v>1</v>
      </c>
    </row>
    <row r="681" spans="1:11" x14ac:dyDescent="0.25">
      <c r="A681" s="79">
        <v>662</v>
      </c>
      <c r="B681" s="254"/>
      <c r="C681" s="255"/>
      <c r="D681" s="248"/>
      <c r="E681" s="248"/>
      <c r="F681" s="254"/>
      <c r="G681" s="248"/>
      <c r="H681" s="256"/>
      <c r="I681" s="16" t="b">
        <f t="shared" si="30"/>
        <v>1</v>
      </c>
      <c r="J681" s="16" t="b">
        <f t="shared" si="31"/>
        <v>1</v>
      </c>
      <c r="K681" s="16" t="b">
        <f t="shared" si="32"/>
        <v>1</v>
      </c>
    </row>
    <row r="682" spans="1:11" x14ac:dyDescent="0.25">
      <c r="A682" s="79">
        <v>663</v>
      </c>
      <c r="B682" s="254"/>
      <c r="C682" s="255"/>
      <c r="D682" s="248"/>
      <c r="E682" s="248"/>
      <c r="F682" s="254"/>
      <c r="G682" s="248"/>
      <c r="H682" s="256"/>
      <c r="I682" s="16" t="b">
        <f t="shared" si="30"/>
        <v>1</v>
      </c>
      <c r="J682" s="16" t="b">
        <f t="shared" si="31"/>
        <v>1</v>
      </c>
      <c r="K682" s="16" t="b">
        <f t="shared" si="32"/>
        <v>1</v>
      </c>
    </row>
    <row r="683" spans="1:11" x14ac:dyDescent="0.25">
      <c r="A683" s="79">
        <v>664</v>
      </c>
      <c r="B683" s="254"/>
      <c r="C683" s="255"/>
      <c r="D683" s="248"/>
      <c r="E683" s="248"/>
      <c r="F683" s="254"/>
      <c r="G683" s="248"/>
      <c r="H683" s="256"/>
      <c r="I683" s="16" t="b">
        <f t="shared" si="30"/>
        <v>1</v>
      </c>
      <c r="J683" s="16" t="b">
        <f t="shared" si="31"/>
        <v>1</v>
      </c>
      <c r="K683" s="16" t="b">
        <f t="shared" si="32"/>
        <v>1</v>
      </c>
    </row>
    <row r="684" spans="1:11" x14ac:dyDescent="0.25">
      <c r="A684" s="79">
        <v>665</v>
      </c>
      <c r="B684" s="254"/>
      <c r="C684" s="255"/>
      <c r="D684" s="248"/>
      <c r="E684" s="248"/>
      <c r="F684" s="254"/>
      <c r="G684" s="248"/>
      <c r="H684" s="256"/>
      <c r="I684" s="16" t="b">
        <f t="shared" si="30"/>
        <v>1</v>
      </c>
      <c r="J684" s="16" t="b">
        <f t="shared" si="31"/>
        <v>1</v>
      </c>
      <c r="K684" s="16" t="b">
        <f t="shared" si="32"/>
        <v>1</v>
      </c>
    </row>
    <row r="685" spans="1:11" x14ac:dyDescent="0.25">
      <c r="A685" s="79">
        <v>666</v>
      </c>
      <c r="B685" s="254"/>
      <c r="C685" s="255"/>
      <c r="D685" s="248"/>
      <c r="E685" s="248"/>
      <c r="F685" s="254"/>
      <c r="G685" s="248"/>
      <c r="H685" s="256"/>
      <c r="I685" s="16" t="b">
        <f t="shared" si="30"/>
        <v>1</v>
      </c>
      <c r="J685" s="16" t="b">
        <f t="shared" si="31"/>
        <v>1</v>
      </c>
      <c r="K685" s="16" t="b">
        <f t="shared" si="32"/>
        <v>1</v>
      </c>
    </row>
    <row r="686" spans="1:11" x14ac:dyDescent="0.25">
      <c r="A686" s="79">
        <v>667</v>
      </c>
      <c r="B686" s="254"/>
      <c r="C686" s="255"/>
      <c r="D686" s="248"/>
      <c r="E686" s="248"/>
      <c r="F686" s="254"/>
      <c r="G686" s="248"/>
      <c r="H686" s="256"/>
      <c r="I686" s="16" t="b">
        <f t="shared" si="30"/>
        <v>1</v>
      </c>
      <c r="J686" s="16" t="b">
        <f t="shared" si="31"/>
        <v>1</v>
      </c>
      <c r="K686" s="16" t="b">
        <f t="shared" si="32"/>
        <v>1</v>
      </c>
    </row>
    <row r="687" spans="1:11" x14ac:dyDescent="0.25">
      <c r="A687" s="79">
        <v>668</v>
      </c>
      <c r="B687" s="254"/>
      <c r="C687" s="255"/>
      <c r="D687" s="248"/>
      <c r="E687" s="248"/>
      <c r="F687" s="254"/>
      <c r="G687" s="248"/>
      <c r="H687" s="256"/>
      <c r="I687" s="16" t="b">
        <f t="shared" si="30"/>
        <v>1</v>
      </c>
      <c r="J687" s="16" t="b">
        <f t="shared" si="31"/>
        <v>1</v>
      </c>
      <c r="K687" s="16" t="b">
        <f t="shared" si="32"/>
        <v>1</v>
      </c>
    </row>
    <row r="688" spans="1:11" x14ac:dyDescent="0.25">
      <c r="A688" s="79">
        <v>669</v>
      </c>
      <c r="B688" s="254"/>
      <c r="C688" s="255"/>
      <c r="D688" s="248"/>
      <c r="E688" s="248"/>
      <c r="F688" s="254"/>
      <c r="G688" s="248"/>
      <c r="H688" s="256"/>
      <c r="I688" s="16" t="b">
        <f t="shared" si="30"/>
        <v>1</v>
      </c>
      <c r="J688" s="16" t="b">
        <f t="shared" si="31"/>
        <v>1</v>
      </c>
      <c r="K688" s="16" t="b">
        <f t="shared" si="32"/>
        <v>1</v>
      </c>
    </row>
    <row r="689" spans="1:11" x14ac:dyDescent="0.25">
      <c r="A689" s="79">
        <v>670</v>
      </c>
      <c r="B689" s="254"/>
      <c r="C689" s="255"/>
      <c r="D689" s="248"/>
      <c r="E689" s="248"/>
      <c r="F689" s="254"/>
      <c r="G689" s="248"/>
      <c r="H689" s="256"/>
      <c r="I689" s="16" t="b">
        <f t="shared" si="30"/>
        <v>1</v>
      </c>
      <c r="J689" s="16" t="b">
        <f t="shared" si="31"/>
        <v>1</v>
      </c>
      <c r="K689" s="16" t="b">
        <f t="shared" si="32"/>
        <v>1</v>
      </c>
    </row>
    <row r="690" spans="1:11" x14ac:dyDescent="0.25">
      <c r="A690" s="79">
        <v>671</v>
      </c>
      <c r="B690" s="254"/>
      <c r="C690" s="255"/>
      <c r="D690" s="248"/>
      <c r="E690" s="248"/>
      <c r="F690" s="254"/>
      <c r="G690" s="248"/>
      <c r="H690" s="256"/>
      <c r="I690" s="16" t="b">
        <f t="shared" si="30"/>
        <v>1</v>
      </c>
      <c r="J690" s="16" t="b">
        <f t="shared" si="31"/>
        <v>1</v>
      </c>
      <c r="K690" s="16" t="b">
        <f t="shared" si="32"/>
        <v>1</v>
      </c>
    </row>
    <row r="691" spans="1:11" x14ac:dyDescent="0.25">
      <c r="A691" s="79">
        <v>672</v>
      </c>
      <c r="B691" s="254"/>
      <c r="C691" s="255"/>
      <c r="D691" s="248"/>
      <c r="E691" s="248"/>
      <c r="F691" s="254"/>
      <c r="G691" s="248"/>
      <c r="H691" s="256"/>
      <c r="I691" s="16" t="b">
        <f t="shared" si="30"/>
        <v>1</v>
      </c>
      <c r="J691" s="16" t="b">
        <f t="shared" si="31"/>
        <v>1</v>
      </c>
      <c r="K691" s="16" t="b">
        <f t="shared" si="32"/>
        <v>1</v>
      </c>
    </row>
    <row r="692" spans="1:11" x14ac:dyDescent="0.25">
      <c r="A692" s="79">
        <v>673</v>
      </c>
      <c r="B692" s="254"/>
      <c r="C692" s="255"/>
      <c r="D692" s="248"/>
      <c r="E692" s="248"/>
      <c r="F692" s="254"/>
      <c r="G692" s="248"/>
      <c r="H692" s="256"/>
      <c r="I692" s="16" t="b">
        <f t="shared" si="30"/>
        <v>1</v>
      </c>
      <c r="J692" s="16" t="b">
        <f t="shared" si="31"/>
        <v>1</v>
      </c>
      <c r="K692" s="16" t="b">
        <f t="shared" si="32"/>
        <v>1</v>
      </c>
    </row>
    <row r="693" spans="1:11" x14ac:dyDescent="0.25">
      <c r="A693" s="79">
        <v>674</v>
      </c>
      <c r="B693" s="254"/>
      <c r="C693" s="255"/>
      <c r="D693" s="248"/>
      <c r="E693" s="248"/>
      <c r="F693" s="254"/>
      <c r="G693" s="248"/>
      <c r="H693" s="256"/>
      <c r="I693" s="16" t="b">
        <f t="shared" si="30"/>
        <v>1</v>
      </c>
      <c r="J693" s="16" t="b">
        <f t="shared" si="31"/>
        <v>1</v>
      </c>
      <c r="K693" s="16" t="b">
        <f t="shared" si="32"/>
        <v>1</v>
      </c>
    </row>
    <row r="694" spans="1:11" x14ac:dyDescent="0.25">
      <c r="A694" s="79">
        <v>675</v>
      </c>
      <c r="B694" s="254"/>
      <c r="C694" s="255"/>
      <c r="D694" s="248"/>
      <c r="E694" s="248"/>
      <c r="F694" s="254"/>
      <c r="G694" s="248"/>
      <c r="H694" s="256"/>
      <c r="I694" s="16" t="b">
        <f t="shared" si="30"/>
        <v>1</v>
      </c>
      <c r="J694" s="16" t="b">
        <f t="shared" si="31"/>
        <v>1</v>
      </c>
      <c r="K694" s="16" t="b">
        <f t="shared" si="32"/>
        <v>1</v>
      </c>
    </row>
    <row r="695" spans="1:11" x14ac:dyDescent="0.25">
      <c r="A695" s="79">
        <v>676</v>
      </c>
      <c r="B695" s="254"/>
      <c r="C695" s="255"/>
      <c r="D695" s="248"/>
      <c r="E695" s="248"/>
      <c r="F695" s="254"/>
      <c r="G695" s="248"/>
      <c r="H695" s="256"/>
      <c r="I695" s="16" t="b">
        <f t="shared" si="30"/>
        <v>1</v>
      </c>
      <c r="J695" s="16" t="b">
        <f t="shared" si="31"/>
        <v>1</v>
      </c>
      <c r="K695" s="16" t="b">
        <f t="shared" si="32"/>
        <v>1</v>
      </c>
    </row>
    <row r="696" spans="1:11" x14ac:dyDescent="0.25">
      <c r="A696" s="79">
        <v>677</v>
      </c>
      <c r="B696" s="254"/>
      <c r="C696" s="255"/>
      <c r="D696" s="248"/>
      <c r="E696" s="248"/>
      <c r="F696" s="254"/>
      <c r="G696" s="248"/>
      <c r="H696" s="256"/>
      <c r="I696" s="16" t="b">
        <f t="shared" si="30"/>
        <v>1</v>
      </c>
      <c r="J696" s="16" t="b">
        <f t="shared" si="31"/>
        <v>1</v>
      </c>
      <c r="K696" s="16" t="b">
        <f t="shared" si="32"/>
        <v>1</v>
      </c>
    </row>
    <row r="697" spans="1:11" x14ac:dyDescent="0.25">
      <c r="A697" s="79">
        <v>678</v>
      </c>
      <c r="B697" s="254"/>
      <c r="C697" s="255"/>
      <c r="D697" s="248"/>
      <c r="E697" s="248"/>
      <c r="F697" s="254"/>
      <c r="G697" s="248"/>
      <c r="H697" s="256"/>
      <c r="I697" s="16" t="b">
        <f t="shared" si="30"/>
        <v>1</v>
      </c>
      <c r="J697" s="16" t="b">
        <f t="shared" si="31"/>
        <v>1</v>
      </c>
      <c r="K697" s="16" t="b">
        <f t="shared" si="32"/>
        <v>1</v>
      </c>
    </row>
    <row r="698" spans="1:11" x14ac:dyDescent="0.25">
      <c r="A698" s="79">
        <v>679</v>
      </c>
      <c r="B698" s="254"/>
      <c r="C698" s="255"/>
      <c r="D698" s="248"/>
      <c r="E698" s="248"/>
      <c r="F698" s="254"/>
      <c r="G698" s="248"/>
      <c r="H698" s="256"/>
      <c r="I698" s="16" t="b">
        <f t="shared" si="30"/>
        <v>1</v>
      </c>
      <c r="J698" s="16" t="b">
        <f t="shared" si="31"/>
        <v>1</v>
      </c>
      <c r="K698" s="16" t="b">
        <f t="shared" si="32"/>
        <v>1</v>
      </c>
    </row>
    <row r="699" spans="1:11" x14ac:dyDescent="0.25">
      <c r="A699" s="79">
        <v>680</v>
      </c>
      <c r="B699" s="254"/>
      <c r="C699" s="255"/>
      <c r="D699" s="248"/>
      <c r="E699" s="248"/>
      <c r="F699" s="254"/>
      <c r="G699" s="248"/>
      <c r="H699" s="256"/>
      <c r="I699" s="16" t="b">
        <f t="shared" si="30"/>
        <v>1</v>
      </c>
      <c r="J699" s="16" t="b">
        <f t="shared" si="31"/>
        <v>1</v>
      </c>
      <c r="K699" s="16" t="b">
        <f t="shared" si="32"/>
        <v>1</v>
      </c>
    </row>
    <row r="700" spans="1:11" x14ac:dyDescent="0.25">
      <c r="A700" s="79">
        <v>681</v>
      </c>
      <c r="B700" s="254"/>
      <c r="C700" s="255"/>
      <c r="D700" s="248"/>
      <c r="E700" s="248"/>
      <c r="F700" s="254"/>
      <c r="G700" s="248"/>
      <c r="H700" s="256"/>
      <c r="I700" s="16" t="b">
        <f t="shared" si="30"/>
        <v>1</v>
      </c>
      <c r="J700" s="16" t="b">
        <f t="shared" si="31"/>
        <v>1</v>
      </c>
      <c r="K700" s="16" t="b">
        <f t="shared" si="32"/>
        <v>1</v>
      </c>
    </row>
    <row r="701" spans="1:11" x14ac:dyDescent="0.25">
      <c r="A701" s="79">
        <v>682</v>
      </c>
      <c r="B701" s="254"/>
      <c r="C701" s="255"/>
      <c r="D701" s="248"/>
      <c r="E701" s="248"/>
      <c r="F701" s="254"/>
      <c r="G701" s="248"/>
      <c r="H701" s="256"/>
      <c r="I701" s="16" t="b">
        <f t="shared" si="30"/>
        <v>1</v>
      </c>
      <c r="J701" s="16" t="b">
        <f t="shared" si="31"/>
        <v>1</v>
      </c>
      <c r="K701" s="16" t="b">
        <f t="shared" si="32"/>
        <v>1</v>
      </c>
    </row>
    <row r="702" spans="1:11" x14ac:dyDescent="0.25">
      <c r="A702" s="79">
        <v>683</v>
      </c>
      <c r="B702" s="254"/>
      <c r="C702" s="255"/>
      <c r="D702" s="248"/>
      <c r="E702" s="248"/>
      <c r="F702" s="254"/>
      <c r="G702" s="248"/>
      <c r="H702" s="256"/>
      <c r="I702" s="16" t="b">
        <f t="shared" si="30"/>
        <v>1</v>
      </c>
      <c r="J702" s="16" t="b">
        <f t="shared" si="31"/>
        <v>1</v>
      </c>
      <c r="K702" s="16" t="b">
        <f t="shared" si="32"/>
        <v>1</v>
      </c>
    </row>
    <row r="703" spans="1:11" x14ac:dyDescent="0.25">
      <c r="A703" s="79">
        <v>684</v>
      </c>
      <c r="B703" s="254"/>
      <c r="C703" s="255"/>
      <c r="D703" s="248"/>
      <c r="E703" s="248"/>
      <c r="F703" s="254"/>
      <c r="G703" s="248"/>
      <c r="H703" s="256"/>
      <c r="I703" s="16" t="b">
        <f t="shared" si="30"/>
        <v>1</v>
      </c>
      <c r="J703" s="16" t="b">
        <f t="shared" si="31"/>
        <v>1</v>
      </c>
      <c r="K703" s="16" t="b">
        <f t="shared" si="32"/>
        <v>1</v>
      </c>
    </row>
    <row r="704" spans="1:11" x14ac:dyDescent="0.25">
      <c r="A704" s="79">
        <v>685</v>
      </c>
      <c r="B704" s="254"/>
      <c r="C704" s="255"/>
      <c r="D704" s="248"/>
      <c r="E704" s="248"/>
      <c r="F704" s="254"/>
      <c r="G704" s="248"/>
      <c r="H704" s="256"/>
      <c r="I704" s="16" t="b">
        <f t="shared" si="30"/>
        <v>1</v>
      </c>
      <c r="J704" s="16" t="b">
        <f t="shared" si="31"/>
        <v>1</v>
      </c>
      <c r="K704" s="16" t="b">
        <f t="shared" si="32"/>
        <v>1</v>
      </c>
    </row>
    <row r="705" spans="1:11" x14ac:dyDescent="0.25">
      <c r="A705" s="79">
        <v>686</v>
      </c>
      <c r="B705" s="254"/>
      <c r="C705" s="255"/>
      <c r="D705" s="248"/>
      <c r="E705" s="248"/>
      <c r="F705" s="254"/>
      <c r="G705" s="248"/>
      <c r="H705" s="256"/>
      <c r="I705" s="16" t="b">
        <f t="shared" si="30"/>
        <v>1</v>
      </c>
      <c r="J705" s="16" t="b">
        <f t="shared" si="31"/>
        <v>1</v>
      </c>
      <c r="K705" s="16" t="b">
        <f t="shared" si="32"/>
        <v>1</v>
      </c>
    </row>
    <row r="706" spans="1:11" x14ac:dyDescent="0.25">
      <c r="A706" s="79">
        <v>687</v>
      </c>
      <c r="B706" s="254"/>
      <c r="C706" s="255"/>
      <c r="D706" s="248"/>
      <c r="E706" s="248"/>
      <c r="F706" s="254"/>
      <c r="G706" s="248"/>
      <c r="H706" s="256"/>
      <c r="I706" s="16" t="b">
        <f t="shared" si="30"/>
        <v>1</v>
      </c>
      <c r="J706" s="16" t="b">
        <f t="shared" si="31"/>
        <v>1</v>
      </c>
      <c r="K706" s="16" t="b">
        <f t="shared" si="32"/>
        <v>1</v>
      </c>
    </row>
    <row r="707" spans="1:11" x14ac:dyDescent="0.25">
      <c r="A707" s="79">
        <v>688</v>
      </c>
      <c r="B707" s="254"/>
      <c r="C707" s="255"/>
      <c r="D707" s="248"/>
      <c r="E707" s="248"/>
      <c r="F707" s="254"/>
      <c r="G707" s="248"/>
      <c r="H707" s="256"/>
      <c r="I707" s="16" t="b">
        <f t="shared" si="30"/>
        <v>1</v>
      </c>
      <c r="J707" s="16" t="b">
        <f t="shared" si="31"/>
        <v>1</v>
      </c>
      <c r="K707" s="16" t="b">
        <f t="shared" si="32"/>
        <v>1</v>
      </c>
    </row>
    <row r="708" spans="1:11" x14ac:dyDescent="0.25">
      <c r="A708" s="79">
        <v>689</v>
      </c>
      <c r="B708" s="254"/>
      <c r="C708" s="255"/>
      <c r="D708" s="248"/>
      <c r="E708" s="248"/>
      <c r="F708" s="254"/>
      <c r="G708" s="248"/>
      <c r="H708" s="256"/>
      <c r="I708" s="16" t="b">
        <f t="shared" si="30"/>
        <v>1</v>
      </c>
      <c r="J708" s="16" t="b">
        <f t="shared" si="31"/>
        <v>1</v>
      </c>
      <c r="K708" s="16" t="b">
        <f t="shared" si="32"/>
        <v>1</v>
      </c>
    </row>
    <row r="709" spans="1:11" x14ac:dyDescent="0.25">
      <c r="A709" s="79">
        <v>690</v>
      </c>
      <c r="B709" s="254"/>
      <c r="C709" s="255"/>
      <c r="D709" s="248"/>
      <c r="E709" s="248"/>
      <c r="F709" s="254"/>
      <c r="G709" s="248"/>
      <c r="H709" s="256"/>
      <c r="I709" s="16" t="b">
        <f t="shared" si="30"/>
        <v>1</v>
      </c>
      <c r="J709" s="16" t="b">
        <f t="shared" si="31"/>
        <v>1</v>
      </c>
      <c r="K709" s="16" t="b">
        <f t="shared" si="32"/>
        <v>1</v>
      </c>
    </row>
    <row r="710" spans="1:11" x14ac:dyDescent="0.25">
      <c r="A710" s="79">
        <v>691</v>
      </c>
      <c r="B710" s="254"/>
      <c r="C710" s="255"/>
      <c r="D710" s="248"/>
      <c r="E710" s="248"/>
      <c r="F710" s="254"/>
      <c r="G710" s="248"/>
      <c r="H710" s="256"/>
      <c r="I710" s="16" t="b">
        <f t="shared" si="30"/>
        <v>1</v>
      </c>
      <c r="J710" s="16" t="b">
        <f t="shared" si="31"/>
        <v>1</v>
      </c>
      <c r="K710" s="16" t="b">
        <f t="shared" si="32"/>
        <v>1</v>
      </c>
    </row>
    <row r="711" spans="1:11" x14ac:dyDescent="0.25">
      <c r="A711" s="79">
        <v>692</v>
      </c>
      <c r="B711" s="254"/>
      <c r="C711" s="255"/>
      <c r="D711" s="248"/>
      <c r="E711" s="248"/>
      <c r="F711" s="254"/>
      <c r="G711" s="248"/>
      <c r="H711" s="256"/>
      <c r="I711" s="16" t="b">
        <f t="shared" si="30"/>
        <v>1</v>
      </c>
      <c r="J711" s="16" t="b">
        <f t="shared" si="31"/>
        <v>1</v>
      </c>
      <c r="K711" s="16" t="b">
        <f t="shared" si="32"/>
        <v>1</v>
      </c>
    </row>
    <row r="712" spans="1:11" x14ac:dyDescent="0.25">
      <c r="A712" s="79">
        <v>693</v>
      </c>
      <c r="B712" s="254"/>
      <c r="C712" s="255"/>
      <c r="D712" s="248"/>
      <c r="E712" s="248"/>
      <c r="F712" s="254"/>
      <c r="G712" s="248"/>
      <c r="H712" s="256"/>
      <c r="I712" s="16" t="b">
        <f t="shared" si="30"/>
        <v>1</v>
      </c>
      <c r="J712" s="16" t="b">
        <f t="shared" si="31"/>
        <v>1</v>
      </c>
      <c r="K712" s="16" t="b">
        <f t="shared" si="32"/>
        <v>1</v>
      </c>
    </row>
    <row r="713" spans="1:11" x14ac:dyDescent="0.25">
      <c r="A713" s="79">
        <v>694</v>
      </c>
      <c r="B713" s="254"/>
      <c r="C713" s="255"/>
      <c r="D713" s="248"/>
      <c r="E713" s="248"/>
      <c r="F713" s="254"/>
      <c r="G713" s="248"/>
      <c r="H713" s="256"/>
      <c r="I713" s="16" t="b">
        <f t="shared" si="30"/>
        <v>1</v>
      </c>
      <c r="J713" s="16" t="b">
        <f t="shared" si="31"/>
        <v>1</v>
      </c>
      <c r="K713" s="16" t="b">
        <f t="shared" si="32"/>
        <v>1</v>
      </c>
    </row>
    <row r="714" spans="1:11" x14ac:dyDescent="0.25">
      <c r="A714" s="79">
        <v>695</v>
      </c>
      <c r="B714" s="254"/>
      <c r="C714" s="255"/>
      <c r="D714" s="248"/>
      <c r="E714" s="248"/>
      <c r="F714" s="254"/>
      <c r="G714" s="248"/>
      <c r="H714" s="256"/>
      <c r="I714" s="16" t="b">
        <f t="shared" si="30"/>
        <v>1</v>
      </c>
      <c r="J714" s="16" t="b">
        <f t="shared" si="31"/>
        <v>1</v>
      </c>
      <c r="K714" s="16" t="b">
        <f t="shared" si="32"/>
        <v>1</v>
      </c>
    </row>
    <row r="715" spans="1:11" x14ac:dyDescent="0.25">
      <c r="A715" s="79">
        <v>696</v>
      </c>
      <c r="B715" s="254"/>
      <c r="C715" s="255"/>
      <c r="D715" s="248"/>
      <c r="E715" s="248"/>
      <c r="F715" s="254"/>
      <c r="G715" s="248"/>
      <c r="H715" s="256"/>
      <c r="I715" s="16" t="b">
        <f t="shared" si="30"/>
        <v>1</v>
      </c>
      <c r="J715" s="16" t="b">
        <f t="shared" si="31"/>
        <v>1</v>
      </c>
      <c r="K715" s="16" t="b">
        <f t="shared" si="32"/>
        <v>1</v>
      </c>
    </row>
    <row r="716" spans="1:11" x14ac:dyDescent="0.25">
      <c r="A716" s="79">
        <v>697</v>
      </c>
      <c r="B716" s="254"/>
      <c r="C716" s="255"/>
      <c r="D716" s="248"/>
      <c r="E716" s="248"/>
      <c r="F716" s="254"/>
      <c r="G716" s="248"/>
      <c r="H716" s="256"/>
      <c r="I716" s="16" t="b">
        <f t="shared" si="30"/>
        <v>1</v>
      </c>
      <c r="J716" s="16" t="b">
        <f t="shared" si="31"/>
        <v>1</v>
      </c>
      <c r="K716" s="16" t="b">
        <f t="shared" si="32"/>
        <v>1</v>
      </c>
    </row>
    <row r="717" spans="1:11" x14ac:dyDescent="0.25">
      <c r="A717" s="79">
        <v>698</v>
      </c>
      <c r="B717" s="254"/>
      <c r="C717" s="255"/>
      <c r="D717" s="248"/>
      <c r="E717" s="248"/>
      <c r="F717" s="254"/>
      <c r="G717" s="248"/>
      <c r="H717" s="256"/>
      <c r="I717" s="16" t="b">
        <f t="shared" si="30"/>
        <v>1</v>
      </c>
      <c r="J717" s="16" t="b">
        <f t="shared" si="31"/>
        <v>1</v>
      </c>
      <c r="K717" s="16" t="b">
        <f t="shared" si="32"/>
        <v>1</v>
      </c>
    </row>
    <row r="718" spans="1:11" x14ac:dyDescent="0.25">
      <c r="A718" s="79">
        <v>699</v>
      </c>
      <c r="B718" s="254"/>
      <c r="C718" s="255"/>
      <c r="D718" s="248"/>
      <c r="E718" s="248"/>
      <c r="F718" s="254"/>
      <c r="G718" s="248"/>
      <c r="H718" s="256"/>
      <c r="I718" s="16" t="b">
        <f t="shared" si="30"/>
        <v>1</v>
      </c>
      <c r="J718" s="16" t="b">
        <f t="shared" si="31"/>
        <v>1</v>
      </c>
      <c r="K718" s="16" t="b">
        <f t="shared" si="32"/>
        <v>1</v>
      </c>
    </row>
    <row r="719" spans="1:11" x14ac:dyDescent="0.25">
      <c r="A719" s="79">
        <v>700</v>
      </c>
      <c r="B719" s="254"/>
      <c r="C719" s="255"/>
      <c r="D719" s="248"/>
      <c r="E719" s="248"/>
      <c r="F719" s="254"/>
      <c r="G719" s="248"/>
      <c r="H719" s="256"/>
      <c r="I719" s="16" t="b">
        <f t="shared" si="30"/>
        <v>1</v>
      </c>
      <c r="J719" s="16" t="b">
        <f t="shared" si="31"/>
        <v>1</v>
      </c>
      <c r="K719" s="16" t="b">
        <f t="shared" si="32"/>
        <v>1</v>
      </c>
    </row>
    <row r="720" spans="1:11" x14ac:dyDescent="0.25">
      <c r="A720" s="79">
        <v>701</v>
      </c>
      <c r="B720" s="254"/>
      <c r="C720" s="255"/>
      <c r="D720" s="248"/>
      <c r="E720" s="248"/>
      <c r="F720" s="254"/>
      <c r="G720" s="248"/>
      <c r="H720" s="256"/>
      <c r="I720" s="16" t="b">
        <f t="shared" si="30"/>
        <v>1</v>
      </c>
      <c r="J720" s="16" t="b">
        <f t="shared" si="31"/>
        <v>1</v>
      </c>
      <c r="K720" s="16" t="b">
        <f t="shared" si="32"/>
        <v>1</v>
      </c>
    </row>
    <row r="721" spans="1:11" x14ac:dyDescent="0.25">
      <c r="A721" s="79">
        <v>702</v>
      </c>
      <c r="B721" s="254"/>
      <c r="C721" s="255"/>
      <c r="D721" s="248"/>
      <c r="E721" s="248"/>
      <c r="F721" s="254"/>
      <c r="G721" s="248"/>
      <c r="H721" s="256"/>
      <c r="I721" s="16" t="b">
        <f t="shared" si="30"/>
        <v>1</v>
      </c>
      <c r="J721" s="16" t="b">
        <f t="shared" si="31"/>
        <v>1</v>
      </c>
      <c r="K721" s="16" t="b">
        <f t="shared" si="32"/>
        <v>1</v>
      </c>
    </row>
    <row r="722" spans="1:11" x14ac:dyDescent="0.25">
      <c r="A722" s="79">
        <v>703</v>
      </c>
      <c r="B722" s="254"/>
      <c r="C722" s="255"/>
      <c r="D722" s="248"/>
      <c r="E722" s="248"/>
      <c r="F722" s="254"/>
      <c r="G722" s="248"/>
      <c r="H722" s="256"/>
      <c r="I722" s="16" t="b">
        <f t="shared" si="30"/>
        <v>1</v>
      </c>
      <c r="J722" s="16" t="b">
        <f t="shared" si="31"/>
        <v>1</v>
      </c>
      <c r="K722" s="16" t="b">
        <f t="shared" si="32"/>
        <v>1</v>
      </c>
    </row>
    <row r="723" spans="1:11" x14ac:dyDescent="0.25">
      <c r="A723" s="79">
        <v>704</v>
      </c>
      <c r="B723" s="254"/>
      <c r="C723" s="255"/>
      <c r="D723" s="248"/>
      <c r="E723" s="248"/>
      <c r="F723" s="254"/>
      <c r="G723" s="248"/>
      <c r="H723" s="256"/>
      <c r="I723" s="16" t="b">
        <f t="shared" si="30"/>
        <v>1</v>
      </c>
      <c r="J723" s="16" t="b">
        <f t="shared" si="31"/>
        <v>1</v>
      </c>
      <c r="K723" s="16" t="b">
        <f t="shared" si="32"/>
        <v>1</v>
      </c>
    </row>
    <row r="724" spans="1:11" x14ac:dyDescent="0.25">
      <c r="A724" s="79">
        <v>705</v>
      </c>
      <c r="B724" s="254"/>
      <c r="C724" s="255"/>
      <c r="D724" s="248"/>
      <c r="E724" s="248"/>
      <c r="F724" s="254"/>
      <c r="G724" s="248"/>
      <c r="H724" s="256"/>
      <c r="I724" s="16" t="b">
        <f t="shared" si="30"/>
        <v>1</v>
      </c>
      <c r="J724" s="16" t="b">
        <f t="shared" si="31"/>
        <v>1</v>
      </c>
      <c r="K724" s="16" t="b">
        <f t="shared" si="32"/>
        <v>1</v>
      </c>
    </row>
    <row r="725" spans="1:11" x14ac:dyDescent="0.25">
      <c r="A725" s="79">
        <v>706</v>
      </c>
      <c r="B725" s="254"/>
      <c r="C725" s="255"/>
      <c r="D725" s="248"/>
      <c r="E725" s="248"/>
      <c r="F725" s="254"/>
      <c r="G725" s="248"/>
      <c r="H725" s="256"/>
      <c r="I725" s="16" t="b">
        <f t="shared" si="30"/>
        <v>1</v>
      </c>
      <c r="J725" s="16" t="b">
        <f t="shared" si="31"/>
        <v>1</v>
      </c>
      <c r="K725" s="16" t="b">
        <f t="shared" si="32"/>
        <v>1</v>
      </c>
    </row>
    <row r="726" spans="1:11" x14ac:dyDescent="0.25">
      <c r="A726" s="79">
        <v>707</v>
      </c>
      <c r="B726" s="254"/>
      <c r="C726" s="255"/>
      <c r="D726" s="248"/>
      <c r="E726" s="248"/>
      <c r="F726" s="254"/>
      <c r="G726" s="248"/>
      <c r="H726" s="256"/>
      <c r="I726" s="16" t="b">
        <f t="shared" ref="I726:I789" si="33">IF(ISBLANK(B726),TRUE,IF(OR(ISBLANK(C726),ISBLANK(D726),ISBLANK(E726),ISBLANK(F726),ISBLANK(G726),ISBLANK(H726)),FALSE,TRUE))</f>
        <v>1</v>
      </c>
      <c r="J726" s="16" t="b">
        <f t="shared" ref="J726:J789" si="34">IF(OR(AND(B726="N/A",D726="N/A",E726="N/A",G726="N/A"),AND(ISBLANK(B726),ISBLANK(D726),ISBLANK(E726),ISBLANK(G726)),AND(NOT(ISBLANK(B726)),NOT(ISBLANK(D726)),NOT(ISBLANK(E726)),NOT(ISBLANK(G726)),B726&lt;&gt;"N/A",D726&lt;&gt;"N/A",E726&lt;&gt;"N/A",G726&lt;&gt;"N/A")),TRUE,FALSE)</f>
        <v>1</v>
      </c>
      <c r="K726" s="16" t="b">
        <f t="shared" ref="K726:K789" si="35">IF(OR(AND(ISBLANK(B726),H726=0),AND(B726="N/A",H726=0),AND(NOT(ISBLANK(B726)),B726&lt;&gt;"N/A",H726&lt;&gt;0)),TRUE,FALSE)</f>
        <v>1</v>
      </c>
    </row>
    <row r="727" spans="1:11" x14ac:dyDescent="0.25">
      <c r="A727" s="79">
        <v>708</v>
      </c>
      <c r="B727" s="254"/>
      <c r="C727" s="255"/>
      <c r="D727" s="248"/>
      <c r="E727" s="248"/>
      <c r="F727" s="254"/>
      <c r="G727" s="248"/>
      <c r="H727" s="256"/>
      <c r="I727" s="16" t="b">
        <f t="shared" si="33"/>
        <v>1</v>
      </c>
      <c r="J727" s="16" t="b">
        <f t="shared" si="34"/>
        <v>1</v>
      </c>
      <c r="K727" s="16" t="b">
        <f t="shared" si="35"/>
        <v>1</v>
      </c>
    </row>
    <row r="728" spans="1:11" x14ac:dyDescent="0.25">
      <c r="A728" s="79">
        <v>709</v>
      </c>
      <c r="B728" s="254"/>
      <c r="C728" s="255"/>
      <c r="D728" s="248"/>
      <c r="E728" s="248"/>
      <c r="F728" s="254"/>
      <c r="G728" s="248"/>
      <c r="H728" s="256"/>
      <c r="I728" s="16" t="b">
        <f t="shared" si="33"/>
        <v>1</v>
      </c>
      <c r="J728" s="16" t="b">
        <f t="shared" si="34"/>
        <v>1</v>
      </c>
      <c r="K728" s="16" t="b">
        <f t="shared" si="35"/>
        <v>1</v>
      </c>
    </row>
    <row r="729" spans="1:11" x14ac:dyDescent="0.25">
      <c r="A729" s="79">
        <v>710</v>
      </c>
      <c r="B729" s="254"/>
      <c r="C729" s="255"/>
      <c r="D729" s="248"/>
      <c r="E729" s="248"/>
      <c r="F729" s="254"/>
      <c r="G729" s="248"/>
      <c r="H729" s="256"/>
      <c r="I729" s="16" t="b">
        <f t="shared" si="33"/>
        <v>1</v>
      </c>
      <c r="J729" s="16" t="b">
        <f t="shared" si="34"/>
        <v>1</v>
      </c>
      <c r="K729" s="16" t="b">
        <f t="shared" si="35"/>
        <v>1</v>
      </c>
    </row>
    <row r="730" spans="1:11" x14ac:dyDescent="0.25">
      <c r="A730" s="79">
        <v>711</v>
      </c>
      <c r="B730" s="254"/>
      <c r="C730" s="255"/>
      <c r="D730" s="248"/>
      <c r="E730" s="248"/>
      <c r="F730" s="254"/>
      <c r="G730" s="248"/>
      <c r="H730" s="256"/>
      <c r="I730" s="16" t="b">
        <f t="shared" si="33"/>
        <v>1</v>
      </c>
      <c r="J730" s="16" t="b">
        <f t="shared" si="34"/>
        <v>1</v>
      </c>
      <c r="K730" s="16" t="b">
        <f t="shared" si="35"/>
        <v>1</v>
      </c>
    </row>
    <row r="731" spans="1:11" x14ac:dyDescent="0.25">
      <c r="A731" s="79">
        <v>712</v>
      </c>
      <c r="B731" s="254"/>
      <c r="C731" s="255"/>
      <c r="D731" s="248"/>
      <c r="E731" s="248"/>
      <c r="F731" s="254"/>
      <c r="G731" s="248"/>
      <c r="H731" s="256"/>
      <c r="I731" s="16" t="b">
        <f t="shared" si="33"/>
        <v>1</v>
      </c>
      <c r="J731" s="16" t="b">
        <f t="shared" si="34"/>
        <v>1</v>
      </c>
      <c r="K731" s="16" t="b">
        <f t="shared" si="35"/>
        <v>1</v>
      </c>
    </row>
    <row r="732" spans="1:11" x14ac:dyDescent="0.25">
      <c r="A732" s="79">
        <v>713</v>
      </c>
      <c r="B732" s="254"/>
      <c r="C732" s="255"/>
      <c r="D732" s="248"/>
      <c r="E732" s="248"/>
      <c r="F732" s="254"/>
      <c r="G732" s="248"/>
      <c r="H732" s="256"/>
      <c r="I732" s="16" t="b">
        <f t="shared" si="33"/>
        <v>1</v>
      </c>
      <c r="J732" s="16" t="b">
        <f t="shared" si="34"/>
        <v>1</v>
      </c>
      <c r="K732" s="16" t="b">
        <f t="shared" si="35"/>
        <v>1</v>
      </c>
    </row>
    <row r="733" spans="1:11" x14ac:dyDescent="0.25">
      <c r="A733" s="79">
        <v>714</v>
      </c>
      <c r="B733" s="254"/>
      <c r="C733" s="255"/>
      <c r="D733" s="248"/>
      <c r="E733" s="248"/>
      <c r="F733" s="254"/>
      <c r="G733" s="248"/>
      <c r="H733" s="256"/>
      <c r="I733" s="16" t="b">
        <f t="shared" si="33"/>
        <v>1</v>
      </c>
      <c r="J733" s="16" t="b">
        <f t="shared" si="34"/>
        <v>1</v>
      </c>
      <c r="K733" s="16" t="b">
        <f t="shared" si="35"/>
        <v>1</v>
      </c>
    </row>
    <row r="734" spans="1:11" x14ac:dyDescent="0.25">
      <c r="A734" s="79">
        <v>715</v>
      </c>
      <c r="B734" s="254"/>
      <c r="C734" s="255"/>
      <c r="D734" s="248"/>
      <c r="E734" s="248"/>
      <c r="F734" s="254"/>
      <c r="G734" s="248"/>
      <c r="H734" s="256"/>
      <c r="I734" s="16" t="b">
        <f t="shared" si="33"/>
        <v>1</v>
      </c>
      <c r="J734" s="16" t="b">
        <f t="shared" si="34"/>
        <v>1</v>
      </c>
      <c r="K734" s="16" t="b">
        <f t="shared" si="35"/>
        <v>1</v>
      </c>
    </row>
    <row r="735" spans="1:11" x14ac:dyDescent="0.25">
      <c r="A735" s="79">
        <v>716</v>
      </c>
      <c r="B735" s="254"/>
      <c r="C735" s="255"/>
      <c r="D735" s="248"/>
      <c r="E735" s="248"/>
      <c r="F735" s="254"/>
      <c r="G735" s="248"/>
      <c r="H735" s="256"/>
      <c r="I735" s="16" t="b">
        <f t="shared" si="33"/>
        <v>1</v>
      </c>
      <c r="J735" s="16" t="b">
        <f t="shared" si="34"/>
        <v>1</v>
      </c>
      <c r="K735" s="16" t="b">
        <f t="shared" si="35"/>
        <v>1</v>
      </c>
    </row>
    <row r="736" spans="1:11" x14ac:dyDescent="0.25">
      <c r="A736" s="79">
        <v>717</v>
      </c>
      <c r="B736" s="254"/>
      <c r="C736" s="255"/>
      <c r="D736" s="248"/>
      <c r="E736" s="248"/>
      <c r="F736" s="254"/>
      <c r="G736" s="248"/>
      <c r="H736" s="256"/>
      <c r="I736" s="16" t="b">
        <f t="shared" si="33"/>
        <v>1</v>
      </c>
      <c r="J736" s="16" t="b">
        <f t="shared" si="34"/>
        <v>1</v>
      </c>
      <c r="K736" s="16" t="b">
        <f t="shared" si="35"/>
        <v>1</v>
      </c>
    </row>
    <row r="737" spans="1:11" x14ac:dyDescent="0.25">
      <c r="A737" s="79">
        <v>718</v>
      </c>
      <c r="B737" s="254"/>
      <c r="C737" s="255"/>
      <c r="D737" s="248"/>
      <c r="E737" s="248"/>
      <c r="F737" s="254"/>
      <c r="G737" s="248"/>
      <c r="H737" s="256"/>
      <c r="I737" s="16" t="b">
        <f t="shared" si="33"/>
        <v>1</v>
      </c>
      <c r="J737" s="16" t="b">
        <f t="shared" si="34"/>
        <v>1</v>
      </c>
      <c r="K737" s="16" t="b">
        <f t="shared" si="35"/>
        <v>1</v>
      </c>
    </row>
    <row r="738" spans="1:11" x14ac:dyDescent="0.25">
      <c r="A738" s="79">
        <v>719</v>
      </c>
      <c r="B738" s="254"/>
      <c r="C738" s="255"/>
      <c r="D738" s="248"/>
      <c r="E738" s="248"/>
      <c r="F738" s="254"/>
      <c r="G738" s="248"/>
      <c r="H738" s="256"/>
      <c r="I738" s="16" t="b">
        <f t="shared" si="33"/>
        <v>1</v>
      </c>
      <c r="J738" s="16" t="b">
        <f t="shared" si="34"/>
        <v>1</v>
      </c>
      <c r="K738" s="16" t="b">
        <f t="shared" si="35"/>
        <v>1</v>
      </c>
    </row>
    <row r="739" spans="1:11" x14ac:dyDescent="0.25">
      <c r="A739" s="79">
        <v>720</v>
      </c>
      <c r="B739" s="254"/>
      <c r="C739" s="255"/>
      <c r="D739" s="248"/>
      <c r="E739" s="248"/>
      <c r="F739" s="254"/>
      <c r="G739" s="248"/>
      <c r="H739" s="256"/>
      <c r="I739" s="16" t="b">
        <f t="shared" si="33"/>
        <v>1</v>
      </c>
      <c r="J739" s="16" t="b">
        <f t="shared" si="34"/>
        <v>1</v>
      </c>
      <c r="K739" s="16" t="b">
        <f t="shared" si="35"/>
        <v>1</v>
      </c>
    </row>
    <row r="740" spans="1:11" x14ac:dyDescent="0.25">
      <c r="A740" s="79">
        <v>721</v>
      </c>
      <c r="B740" s="254"/>
      <c r="C740" s="255"/>
      <c r="D740" s="248"/>
      <c r="E740" s="248"/>
      <c r="F740" s="254"/>
      <c r="G740" s="248"/>
      <c r="H740" s="256"/>
      <c r="I740" s="16" t="b">
        <f t="shared" si="33"/>
        <v>1</v>
      </c>
      <c r="J740" s="16" t="b">
        <f t="shared" si="34"/>
        <v>1</v>
      </c>
      <c r="K740" s="16" t="b">
        <f t="shared" si="35"/>
        <v>1</v>
      </c>
    </row>
    <row r="741" spans="1:11" x14ac:dyDescent="0.25">
      <c r="A741" s="79">
        <v>722</v>
      </c>
      <c r="B741" s="254"/>
      <c r="C741" s="255"/>
      <c r="D741" s="248"/>
      <c r="E741" s="248"/>
      <c r="F741" s="254"/>
      <c r="G741" s="248"/>
      <c r="H741" s="256"/>
      <c r="I741" s="16" t="b">
        <f t="shared" si="33"/>
        <v>1</v>
      </c>
      <c r="J741" s="16" t="b">
        <f t="shared" si="34"/>
        <v>1</v>
      </c>
      <c r="K741" s="16" t="b">
        <f t="shared" si="35"/>
        <v>1</v>
      </c>
    </row>
    <row r="742" spans="1:11" x14ac:dyDescent="0.25">
      <c r="A742" s="79">
        <v>723</v>
      </c>
      <c r="B742" s="254"/>
      <c r="C742" s="255"/>
      <c r="D742" s="248"/>
      <c r="E742" s="248"/>
      <c r="F742" s="254"/>
      <c r="G742" s="248"/>
      <c r="H742" s="256"/>
      <c r="I742" s="16" t="b">
        <f t="shared" si="33"/>
        <v>1</v>
      </c>
      <c r="J742" s="16" t="b">
        <f t="shared" si="34"/>
        <v>1</v>
      </c>
      <c r="K742" s="16" t="b">
        <f t="shared" si="35"/>
        <v>1</v>
      </c>
    </row>
    <row r="743" spans="1:11" x14ac:dyDescent="0.25">
      <c r="A743" s="79">
        <v>724</v>
      </c>
      <c r="B743" s="254"/>
      <c r="C743" s="255"/>
      <c r="D743" s="248"/>
      <c r="E743" s="248"/>
      <c r="F743" s="254"/>
      <c r="G743" s="248"/>
      <c r="H743" s="256"/>
      <c r="I743" s="16" t="b">
        <f t="shared" si="33"/>
        <v>1</v>
      </c>
      <c r="J743" s="16" t="b">
        <f t="shared" si="34"/>
        <v>1</v>
      </c>
      <c r="K743" s="16" t="b">
        <f t="shared" si="35"/>
        <v>1</v>
      </c>
    </row>
    <row r="744" spans="1:11" x14ac:dyDescent="0.25">
      <c r="A744" s="79">
        <v>725</v>
      </c>
      <c r="B744" s="254"/>
      <c r="C744" s="255"/>
      <c r="D744" s="248"/>
      <c r="E744" s="248"/>
      <c r="F744" s="254"/>
      <c r="G744" s="248"/>
      <c r="H744" s="256"/>
      <c r="I744" s="16" t="b">
        <f t="shared" si="33"/>
        <v>1</v>
      </c>
      <c r="J744" s="16" t="b">
        <f t="shared" si="34"/>
        <v>1</v>
      </c>
      <c r="K744" s="16" t="b">
        <f t="shared" si="35"/>
        <v>1</v>
      </c>
    </row>
    <row r="745" spans="1:11" x14ac:dyDescent="0.25">
      <c r="A745" s="79">
        <v>726</v>
      </c>
      <c r="B745" s="254"/>
      <c r="C745" s="255"/>
      <c r="D745" s="248"/>
      <c r="E745" s="248"/>
      <c r="F745" s="254"/>
      <c r="G745" s="248"/>
      <c r="H745" s="256"/>
      <c r="I745" s="16" t="b">
        <f t="shared" si="33"/>
        <v>1</v>
      </c>
      <c r="J745" s="16" t="b">
        <f t="shared" si="34"/>
        <v>1</v>
      </c>
      <c r="K745" s="16" t="b">
        <f t="shared" si="35"/>
        <v>1</v>
      </c>
    </row>
    <row r="746" spans="1:11" x14ac:dyDescent="0.25">
      <c r="A746" s="79">
        <v>727</v>
      </c>
      <c r="B746" s="254"/>
      <c r="C746" s="255"/>
      <c r="D746" s="248"/>
      <c r="E746" s="248"/>
      <c r="F746" s="254"/>
      <c r="G746" s="248"/>
      <c r="H746" s="256"/>
      <c r="I746" s="16" t="b">
        <f t="shared" si="33"/>
        <v>1</v>
      </c>
      <c r="J746" s="16" t="b">
        <f t="shared" si="34"/>
        <v>1</v>
      </c>
      <c r="K746" s="16" t="b">
        <f t="shared" si="35"/>
        <v>1</v>
      </c>
    </row>
    <row r="747" spans="1:11" x14ac:dyDescent="0.25">
      <c r="A747" s="79">
        <v>728</v>
      </c>
      <c r="B747" s="254"/>
      <c r="C747" s="255"/>
      <c r="D747" s="248"/>
      <c r="E747" s="248"/>
      <c r="F747" s="254"/>
      <c r="G747" s="248"/>
      <c r="H747" s="256"/>
      <c r="I747" s="16" t="b">
        <f t="shared" si="33"/>
        <v>1</v>
      </c>
      <c r="J747" s="16" t="b">
        <f t="shared" si="34"/>
        <v>1</v>
      </c>
      <c r="K747" s="16" t="b">
        <f t="shared" si="35"/>
        <v>1</v>
      </c>
    </row>
    <row r="748" spans="1:11" x14ac:dyDescent="0.25">
      <c r="A748" s="79">
        <v>729</v>
      </c>
      <c r="B748" s="254"/>
      <c r="C748" s="255"/>
      <c r="D748" s="248"/>
      <c r="E748" s="248"/>
      <c r="F748" s="254"/>
      <c r="G748" s="248"/>
      <c r="H748" s="256"/>
      <c r="I748" s="16" t="b">
        <f t="shared" si="33"/>
        <v>1</v>
      </c>
      <c r="J748" s="16" t="b">
        <f t="shared" si="34"/>
        <v>1</v>
      </c>
      <c r="K748" s="16" t="b">
        <f t="shared" si="35"/>
        <v>1</v>
      </c>
    </row>
    <row r="749" spans="1:11" x14ac:dyDescent="0.25">
      <c r="A749" s="79">
        <v>730</v>
      </c>
      <c r="B749" s="254"/>
      <c r="C749" s="255"/>
      <c r="D749" s="248"/>
      <c r="E749" s="248"/>
      <c r="F749" s="254"/>
      <c r="G749" s="248"/>
      <c r="H749" s="256"/>
      <c r="I749" s="16" t="b">
        <f t="shared" si="33"/>
        <v>1</v>
      </c>
      <c r="J749" s="16" t="b">
        <f t="shared" si="34"/>
        <v>1</v>
      </c>
      <c r="K749" s="16" t="b">
        <f t="shared" si="35"/>
        <v>1</v>
      </c>
    </row>
    <row r="750" spans="1:11" x14ac:dyDescent="0.25">
      <c r="A750" s="79">
        <v>731</v>
      </c>
      <c r="B750" s="254"/>
      <c r="C750" s="255"/>
      <c r="D750" s="248"/>
      <c r="E750" s="248"/>
      <c r="F750" s="254"/>
      <c r="G750" s="248"/>
      <c r="H750" s="256"/>
      <c r="I750" s="16" t="b">
        <f t="shared" si="33"/>
        <v>1</v>
      </c>
      <c r="J750" s="16" t="b">
        <f t="shared" si="34"/>
        <v>1</v>
      </c>
      <c r="K750" s="16" t="b">
        <f t="shared" si="35"/>
        <v>1</v>
      </c>
    </row>
    <row r="751" spans="1:11" x14ac:dyDescent="0.25">
      <c r="A751" s="79">
        <v>732</v>
      </c>
      <c r="B751" s="254"/>
      <c r="C751" s="255"/>
      <c r="D751" s="248"/>
      <c r="E751" s="248"/>
      <c r="F751" s="254"/>
      <c r="G751" s="248"/>
      <c r="H751" s="256"/>
      <c r="I751" s="16" t="b">
        <f t="shared" si="33"/>
        <v>1</v>
      </c>
      <c r="J751" s="16" t="b">
        <f t="shared" si="34"/>
        <v>1</v>
      </c>
      <c r="K751" s="16" t="b">
        <f t="shared" si="35"/>
        <v>1</v>
      </c>
    </row>
    <row r="752" spans="1:11" x14ac:dyDescent="0.25">
      <c r="A752" s="79">
        <v>733</v>
      </c>
      <c r="B752" s="254"/>
      <c r="C752" s="255"/>
      <c r="D752" s="248"/>
      <c r="E752" s="248"/>
      <c r="F752" s="254"/>
      <c r="G752" s="248"/>
      <c r="H752" s="256"/>
      <c r="I752" s="16" t="b">
        <f t="shared" si="33"/>
        <v>1</v>
      </c>
      <c r="J752" s="16" t="b">
        <f t="shared" si="34"/>
        <v>1</v>
      </c>
      <c r="K752" s="16" t="b">
        <f t="shared" si="35"/>
        <v>1</v>
      </c>
    </row>
    <row r="753" spans="1:11" x14ac:dyDescent="0.25">
      <c r="A753" s="79">
        <v>734</v>
      </c>
      <c r="B753" s="254"/>
      <c r="C753" s="255"/>
      <c r="D753" s="248"/>
      <c r="E753" s="248"/>
      <c r="F753" s="254"/>
      <c r="G753" s="248"/>
      <c r="H753" s="256"/>
      <c r="I753" s="16" t="b">
        <f t="shared" si="33"/>
        <v>1</v>
      </c>
      <c r="J753" s="16" t="b">
        <f t="shared" si="34"/>
        <v>1</v>
      </c>
      <c r="K753" s="16" t="b">
        <f t="shared" si="35"/>
        <v>1</v>
      </c>
    </row>
    <row r="754" spans="1:11" x14ac:dyDescent="0.25">
      <c r="A754" s="79">
        <v>735</v>
      </c>
      <c r="B754" s="254"/>
      <c r="C754" s="255"/>
      <c r="D754" s="248"/>
      <c r="E754" s="248"/>
      <c r="F754" s="254"/>
      <c r="G754" s="248"/>
      <c r="H754" s="256"/>
      <c r="I754" s="16" t="b">
        <f t="shared" si="33"/>
        <v>1</v>
      </c>
      <c r="J754" s="16" t="b">
        <f t="shared" si="34"/>
        <v>1</v>
      </c>
      <c r="K754" s="16" t="b">
        <f t="shared" si="35"/>
        <v>1</v>
      </c>
    </row>
    <row r="755" spans="1:11" x14ac:dyDescent="0.25">
      <c r="A755" s="79">
        <v>736</v>
      </c>
      <c r="B755" s="254"/>
      <c r="C755" s="255"/>
      <c r="D755" s="248"/>
      <c r="E755" s="248"/>
      <c r="F755" s="254"/>
      <c r="G755" s="248"/>
      <c r="H755" s="256"/>
      <c r="I755" s="16" t="b">
        <f t="shared" si="33"/>
        <v>1</v>
      </c>
      <c r="J755" s="16" t="b">
        <f t="shared" si="34"/>
        <v>1</v>
      </c>
      <c r="K755" s="16" t="b">
        <f t="shared" si="35"/>
        <v>1</v>
      </c>
    </row>
    <row r="756" spans="1:11" x14ac:dyDescent="0.25">
      <c r="A756" s="79">
        <v>737</v>
      </c>
      <c r="B756" s="254"/>
      <c r="C756" s="255"/>
      <c r="D756" s="248"/>
      <c r="E756" s="248"/>
      <c r="F756" s="254"/>
      <c r="G756" s="248"/>
      <c r="H756" s="256"/>
      <c r="I756" s="16" t="b">
        <f t="shared" si="33"/>
        <v>1</v>
      </c>
      <c r="J756" s="16" t="b">
        <f t="shared" si="34"/>
        <v>1</v>
      </c>
      <c r="K756" s="16" t="b">
        <f t="shared" si="35"/>
        <v>1</v>
      </c>
    </row>
    <row r="757" spans="1:11" x14ac:dyDescent="0.25">
      <c r="A757" s="79">
        <v>738</v>
      </c>
      <c r="B757" s="254"/>
      <c r="C757" s="255"/>
      <c r="D757" s="248"/>
      <c r="E757" s="248"/>
      <c r="F757" s="254"/>
      <c r="G757" s="248"/>
      <c r="H757" s="256"/>
      <c r="I757" s="16" t="b">
        <f t="shared" si="33"/>
        <v>1</v>
      </c>
      <c r="J757" s="16" t="b">
        <f t="shared" si="34"/>
        <v>1</v>
      </c>
      <c r="K757" s="16" t="b">
        <f t="shared" si="35"/>
        <v>1</v>
      </c>
    </row>
    <row r="758" spans="1:11" x14ac:dyDescent="0.25">
      <c r="A758" s="79">
        <v>739</v>
      </c>
      <c r="B758" s="254"/>
      <c r="C758" s="255"/>
      <c r="D758" s="248"/>
      <c r="E758" s="248"/>
      <c r="F758" s="254"/>
      <c r="G758" s="248"/>
      <c r="H758" s="256"/>
      <c r="I758" s="16" t="b">
        <f t="shared" si="33"/>
        <v>1</v>
      </c>
      <c r="J758" s="16" t="b">
        <f t="shared" si="34"/>
        <v>1</v>
      </c>
      <c r="K758" s="16" t="b">
        <f t="shared" si="35"/>
        <v>1</v>
      </c>
    </row>
    <row r="759" spans="1:11" x14ac:dyDescent="0.25">
      <c r="A759" s="79">
        <v>740</v>
      </c>
      <c r="B759" s="254"/>
      <c r="C759" s="255"/>
      <c r="D759" s="248"/>
      <c r="E759" s="248"/>
      <c r="F759" s="254"/>
      <c r="G759" s="248"/>
      <c r="H759" s="256"/>
      <c r="I759" s="16" t="b">
        <f t="shared" si="33"/>
        <v>1</v>
      </c>
      <c r="J759" s="16" t="b">
        <f t="shared" si="34"/>
        <v>1</v>
      </c>
      <c r="K759" s="16" t="b">
        <f t="shared" si="35"/>
        <v>1</v>
      </c>
    </row>
    <row r="760" spans="1:11" x14ac:dyDescent="0.25">
      <c r="A760" s="79">
        <v>741</v>
      </c>
      <c r="B760" s="254"/>
      <c r="C760" s="255"/>
      <c r="D760" s="248"/>
      <c r="E760" s="248"/>
      <c r="F760" s="254"/>
      <c r="G760" s="248"/>
      <c r="H760" s="256"/>
      <c r="I760" s="16" t="b">
        <f t="shared" si="33"/>
        <v>1</v>
      </c>
      <c r="J760" s="16" t="b">
        <f t="shared" si="34"/>
        <v>1</v>
      </c>
      <c r="K760" s="16" t="b">
        <f t="shared" si="35"/>
        <v>1</v>
      </c>
    </row>
    <row r="761" spans="1:11" x14ac:dyDescent="0.25">
      <c r="A761" s="79">
        <v>742</v>
      </c>
      <c r="B761" s="254"/>
      <c r="C761" s="255"/>
      <c r="D761" s="248"/>
      <c r="E761" s="248"/>
      <c r="F761" s="254"/>
      <c r="G761" s="248"/>
      <c r="H761" s="256"/>
      <c r="I761" s="16" t="b">
        <f t="shared" si="33"/>
        <v>1</v>
      </c>
      <c r="J761" s="16" t="b">
        <f t="shared" si="34"/>
        <v>1</v>
      </c>
      <c r="K761" s="16" t="b">
        <f t="shared" si="35"/>
        <v>1</v>
      </c>
    </row>
    <row r="762" spans="1:11" x14ac:dyDescent="0.25">
      <c r="A762" s="79">
        <v>743</v>
      </c>
      <c r="B762" s="254"/>
      <c r="C762" s="255"/>
      <c r="D762" s="248"/>
      <c r="E762" s="248"/>
      <c r="F762" s="254"/>
      <c r="G762" s="248"/>
      <c r="H762" s="256"/>
      <c r="I762" s="16" t="b">
        <f t="shared" si="33"/>
        <v>1</v>
      </c>
      <c r="J762" s="16" t="b">
        <f t="shared" si="34"/>
        <v>1</v>
      </c>
      <c r="K762" s="16" t="b">
        <f t="shared" si="35"/>
        <v>1</v>
      </c>
    </row>
    <row r="763" spans="1:11" x14ac:dyDescent="0.25">
      <c r="A763" s="79">
        <v>744</v>
      </c>
      <c r="B763" s="254"/>
      <c r="C763" s="255"/>
      <c r="D763" s="248"/>
      <c r="E763" s="248"/>
      <c r="F763" s="254"/>
      <c r="G763" s="248"/>
      <c r="H763" s="256"/>
      <c r="I763" s="16" t="b">
        <f t="shared" si="33"/>
        <v>1</v>
      </c>
      <c r="J763" s="16" t="b">
        <f t="shared" si="34"/>
        <v>1</v>
      </c>
      <c r="K763" s="16" t="b">
        <f t="shared" si="35"/>
        <v>1</v>
      </c>
    </row>
    <row r="764" spans="1:11" x14ac:dyDescent="0.25">
      <c r="A764" s="79">
        <v>745</v>
      </c>
      <c r="B764" s="254"/>
      <c r="C764" s="255"/>
      <c r="D764" s="248"/>
      <c r="E764" s="248"/>
      <c r="F764" s="254"/>
      <c r="G764" s="248"/>
      <c r="H764" s="256"/>
      <c r="I764" s="16" t="b">
        <f t="shared" si="33"/>
        <v>1</v>
      </c>
      <c r="J764" s="16" t="b">
        <f t="shared" si="34"/>
        <v>1</v>
      </c>
      <c r="K764" s="16" t="b">
        <f t="shared" si="35"/>
        <v>1</v>
      </c>
    </row>
    <row r="765" spans="1:11" x14ac:dyDescent="0.25">
      <c r="A765" s="79">
        <v>746</v>
      </c>
      <c r="B765" s="254"/>
      <c r="C765" s="255"/>
      <c r="D765" s="248"/>
      <c r="E765" s="248"/>
      <c r="F765" s="254"/>
      <c r="G765" s="248"/>
      <c r="H765" s="256"/>
      <c r="I765" s="16" t="b">
        <f t="shared" si="33"/>
        <v>1</v>
      </c>
      <c r="J765" s="16" t="b">
        <f t="shared" si="34"/>
        <v>1</v>
      </c>
      <c r="K765" s="16" t="b">
        <f t="shared" si="35"/>
        <v>1</v>
      </c>
    </row>
    <row r="766" spans="1:11" x14ac:dyDescent="0.25">
      <c r="A766" s="79">
        <v>747</v>
      </c>
      <c r="B766" s="254"/>
      <c r="C766" s="255"/>
      <c r="D766" s="248"/>
      <c r="E766" s="248"/>
      <c r="F766" s="254"/>
      <c r="G766" s="248"/>
      <c r="H766" s="256"/>
      <c r="I766" s="16" t="b">
        <f t="shared" si="33"/>
        <v>1</v>
      </c>
      <c r="J766" s="16" t="b">
        <f t="shared" si="34"/>
        <v>1</v>
      </c>
      <c r="K766" s="16" t="b">
        <f t="shared" si="35"/>
        <v>1</v>
      </c>
    </row>
    <row r="767" spans="1:11" x14ac:dyDescent="0.25">
      <c r="A767" s="79">
        <v>748</v>
      </c>
      <c r="B767" s="254"/>
      <c r="C767" s="255"/>
      <c r="D767" s="248"/>
      <c r="E767" s="248"/>
      <c r="F767" s="254"/>
      <c r="G767" s="248"/>
      <c r="H767" s="256"/>
      <c r="I767" s="16" t="b">
        <f t="shared" si="33"/>
        <v>1</v>
      </c>
      <c r="J767" s="16" t="b">
        <f t="shared" si="34"/>
        <v>1</v>
      </c>
      <c r="K767" s="16" t="b">
        <f t="shared" si="35"/>
        <v>1</v>
      </c>
    </row>
    <row r="768" spans="1:11" x14ac:dyDescent="0.25">
      <c r="A768" s="79">
        <v>749</v>
      </c>
      <c r="B768" s="254"/>
      <c r="C768" s="255"/>
      <c r="D768" s="248"/>
      <c r="E768" s="248"/>
      <c r="F768" s="254"/>
      <c r="G768" s="248"/>
      <c r="H768" s="256"/>
      <c r="I768" s="16" t="b">
        <f t="shared" si="33"/>
        <v>1</v>
      </c>
      <c r="J768" s="16" t="b">
        <f t="shared" si="34"/>
        <v>1</v>
      </c>
      <c r="K768" s="16" t="b">
        <f t="shared" si="35"/>
        <v>1</v>
      </c>
    </row>
    <row r="769" spans="1:11" x14ac:dyDescent="0.25">
      <c r="A769" s="79">
        <v>750</v>
      </c>
      <c r="B769" s="254"/>
      <c r="C769" s="255"/>
      <c r="D769" s="248"/>
      <c r="E769" s="248"/>
      <c r="F769" s="254"/>
      <c r="G769" s="248"/>
      <c r="H769" s="256"/>
      <c r="I769" s="16" t="b">
        <f t="shared" si="33"/>
        <v>1</v>
      </c>
      <c r="J769" s="16" t="b">
        <f t="shared" si="34"/>
        <v>1</v>
      </c>
      <c r="K769" s="16" t="b">
        <f t="shared" si="35"/>
        <v>1</v>
      </c>
    </row>
    <row r="770" spans="1:11" x14ac:dyDescent="0.25">
      <c r="A770" s="79">
        <v>751</v>
      </c>
      <c r="B770" s="254"/>
      <c r="C770" s="255"/>
      <c r="D770" s="248"/>
      <c r="E770" s="248"/>
      <c r="F770" s="254"/>
      <c r="G770" s="248"/>
      <c r="H770" s="256"/>
      <c r="I770" s="16" t="b">
        <f t="shared" si="33"/>
        <v>1</v>
      </c>
      <c r="J770" s="16" t="b">
        <f t="shared" si="34"/>
        <v>1</v>
      </c>
      <c r="K770" s="16" t="b">
        <f t="shared" si="35"/>
        <v>1</v>
      </c>
    </row>
    <row r="771" spans="1:11" x14ac:dyDescent="0.25">
      <c r="A771" s="79">
        <v>752</v>
      </c>
      <c r="B771" s="254"/>
      <c r="C771" s="255"/>
      <c r="D771" s="248"/>
      <c r="E771" s="248"/>
      <c r="F771" s="254"/>
      <c r="G771" s="248"/>
      <c r="H771" s="256"/>
      <c r="I771" s="16" t="b">
        <f t="shared" si="33"/>
        <v>1</v>
      </c>
      <c r="J771" s="16" t="b">
        <f t="shared" si="34"/>
        <v>1</v>
      </c>
      <c r="K771" s="16" t="b">
        <f t="shared" si="35"/>
        <v>1</v>
      </c>
    </row>
    <row r="772" spans="1:11" x14ac:dyDescent="0.25">
      <c r="A772" s="79">
        <v>753</v>
      </c>
      <c r="B772" s="254"/>
      <c r="C772" s="255"/>
      <c r="D772" s="248"/>
      <c r="E772" s="248"/>
      <c r="F772" s="254"/>
      <c r="G772" s="248"/>
      <c r="H772" s="256"/>
      <c r="I772" s="16" t="b">
        <f t="shared" si="33"/>
        <v>1</v>
      </c>
      <c r="J772" s="16" t="b">
        <f t="shared" si="34"/>
        <v>1</v>
      </c>
      <c r="K772" s="16" t="b">
        <f t="shared" si="35"/>
        <v>1</v>
      </c>
    </row>
    <row r="773" spans="1:11" x14ac:dyDescent="0.25">
      <c r="A773" s="79">
        <v>754</v>
      </c>
      <c r="B773" s="254"/>
      <c r="C773" s="255"/>
      <c r="D773" s="248"/>
      <c r="E773" s="248"/>
      <c r="F773" s="254"/>
      <c r="G773" s="248"/>
      <c r="H773" s="256"/>
      <c r="I773" s="16" t="b">
        <f t="shared" si="33"/>
        <v>1</v>
      </c>
      <c r="J773" s="16" t="b">
        <f t="shared" si="34"/>
        <v>1</v>
      </c>
      <c r="K773" s="16" t="b">
        <f t="shared" si="35"/>
        <v>1</v>
      </c>
    </row>
    <row r="774" spans="1:11" x14ac:dyDescent="0.25">
      <c r="A774" s="79">
        <v>755</v>
      </c>
      <c r="B774" s="254"/>
      <c r="C774" s="255"/>
      <c r="D774" s="248"/>
      <c r="E774" s="248"/>
      <c r="F774" s="254"/>
      <c r="G774" s="248"/>
      <c r="H774" s="256"/>
      <c r="I774" s="16" t="b">
        <f t="shared" si="33"/>
        <v>1</v>
      </c>
      <c r="J774" s="16" t="b">
        <f t="shared" si="34"/>
        <v>1</v>
      </c>
      <c r="K774" s="16" t="b">
        <f t="shared" si="35"/>
        <v>1</v>
      </c>
    </row>
    <row r="775" spans="1:11" x14ac:dyDescent="0.25">
      <c r="A775" s="79">
        <v>756</v>
      </c>
      <c r="B775" s="254"/>
      <c r="C775" s="255"/>
      <c r="D775" s="248"/>
      <c r="E775" s="248"/>
      <c r="F775" s="254"/>
      <c r="G775" s="248"/>
      <c r="H775" s="256"/>
      <c r="I775" s="16" t="b">
        <f t="shared" si="33"/>
        <v>1</v>
      </c>
      <c r="J775" s="16" t="b">
        <f t="shared" si="34"/>
        <v>1</v>
      </c>
      <c r="K775" s="16" t="b">
        <f t="shared" si="35"/>
        <v>1</v>
      </c>
    </row>
    <row r="776" spans="1:11" x14ac:dyDescent="0.25">
      <c r="A776" s="79">
        <v>757</v>
      </c>
      <c r="B776" s="254"/>
      <c r="C776" s="255"/>
      <c r="D776" s="248"/>
      <c r="E776" s="248"/>
      <c r="F776" s="254"/>
      <c r="G776" s="248"/>
      <c r="H776" s="256"/>
      <c r="I776" s="16" t="b">
        <f t="shared" si="33"/>
        <v>1</v>
      </c>
      <c r="J776" s="16" t="b">
        <f t="shared" si="34"/>
        <v>1</v>
      </c>
      <c r="K776" s="16" t="b">
        <f t="shared" si="35"/>
        <v>1</v>
      </c>
    </row>
    <row r="777" spans="1:11" x14ac:dyDescent="0.25">
      <c r="A777" s="79">
        <v>758</v>
      </c>
      <c r="B777" s="254"/>
      <c r="C777" s="255"/>
      <c r="D777" s="248"/>
      <c r="E777" s="248"/>
      <c r="F777" s="254"/>
      <c r="G777" s="248"/>
      <c r="H777" s="256"/>
      <c r="I777" s="16" t="b">
        <f t="shared" si="33"/>
        <v>1</v>
      </c>
      <c r="J777" s="16" t="b">
        <f t="shared" si="34"/>
        <v>1</v>
      </c>
      <c r="K777" s="16" t="b">
        <f t="shared" si="35"/>
        <v>1</v>
      </c>
    </row>
    <row r="778" spans="1:11" x14ac:dyDescent="0.25">
      <c r="A778" s="79">
        <v>759</v>
      </c>
      <c r="B778" s="254"/>
      <c r="C778" s="255"/>
      <c r="D778" s="248"/>
      <c r="E778" s="248"/>
      <c r="F778" s="254"/>
      <c r="G778" s="248"/>
      <c r="H778" s="256"/>
      <c r="I778" s="16" t="b">
        <f t="shared" si="33"/>
        <v>1</v>
      </c>
      <c r="J778" s="16" t="b">
        <f t="shared" si="34"/>
        <v>1</v>
      </c>
      <c r="K778" s="16" t="b">
        <f t="shared" si="35"/>
        <v>1</v>
      </c>
    </row>
    <row r="779" spans="1:11" x14ac:dyDescent="0.25">
      <c r="A779" s="79">
        <v>760</v>
      </c>
      <c r="B779" s="254"/>
      <c r="C779" s="255"/>
      <c r="D779" s="248"/>
      <c r="E779" s="248"/>
      <c r="F779" s="254"/>
      <c r="G779" s="248"/>
      <c r="H779" s="256"/>
      <c r="I779" s="16" t="b">
        <f t="shared" si="33"/>
        <v>1</v>
      </c>
      <c r="J779" s="16" t="b">
        <f t="shared" si="34"/>
        <v>1</v>
      </c>
      <c r="K779" s="16" t="b">
        <f t="shared" si="35"/>
        <v>1</v>
      </c>
    </row>
    <row r="780" spans="1:11" x14ac:dyDescent="0.25">
      <c r="A780" s="79">
        <v>761</v>
      </c>
      <c r="B780" s="254"/>
      <c r="C780" s="255"/>
      <c r="D780" s="248"/>
      <c r="E780" s="248"/>
      <c r="F780" s="254"/>
      <c r="G780" s="248"/>
      <c r="H780" s="256"/>
      <c r="I780" s="16" t="b">
        <f t="shared" si="33"/>
        <v>1</v>
      </c>
      <c r="J780" s="16" t="b">
        <f t="shared" si="34"/>
        <v>1</v>
      </c>
      <c r="K780" s="16" t="b">
        <f t="shared" si="35"/>
        <v>1</v>
      </c>
    </row>
    <row r="781" spans="1:11" x14ac:dyDescent="0.25">
      <c r="A781" s="79">
        <v>762</v>
      </c>
      <c r="B781" s="254"/>
      <c r="C781" s="255"/>
      <c r="D781" s="248"/>
      <c r="E781" s="248"/>
      <c r="F781" s="254"/>
      <c r="G781" s="248"/>
      <c r="H781" s="256"/>
      <c r="I781" s="16" t="b">
        <f t="shared" si="33"/>
        <v>1</v>
      </c>
      <c r="J781" s="16" t="b">
        <f t="shared" si="34"/>
        <v>1</v>
      </c>
      <c r="K781" s="16" t="b">
        <f t="shared" si="35"/>
        <v>1</v>
      </c>
    </row>
    <row r="782" spans="1:11" x14ac:dyDescent="0.25">
      <c r="A782" s="79">
        <v>763</v>
      </c>
      <c r="B782" s="254"/>
      <c r="C782" s="255"/>
      <c r="D782" s="248"/>
      <c r="E782" s="248"/>
      <c r="F782" s="254"/>
      <c r="G782" s="248"/>
      <c r="H782" s="256"/>
      <c r="I782" s="16" t="b">
        <f t="shared" si="33"/>
        <v>1</v>
      </c>
      <c r="J782" s="16" t="b">
        <f t="shared" si="34"/>
        <v>1</v>
      </c>
      <c r="K782" s="16" t="b">
        <f t="shared" si="35"/>
        <v>1</v>
      </c>
    </row>
    <row r="783" spans="1:11" x14ac:dyDescent="0.25">
      <c r="A783" s="79">
        <v>764</v>
      </c>
      <c r="B783" s="254"/>
      <c r="C783" s="255"/>
      <c r="D783" s="248"/>
      <c r="E783" s="248"/>
      <c r="F783" s="254"/>
      <c r="G783" s="248"/>
      <c r="H783" s="256"/>
      <c r="I783" s="16" t="b">
        <f t="shared" si="33"/>
        <v>1</v>
      </c>
      <c r="J783" s="16" t="b">
        <f t="shared" si="34"/>
        <v>1</v>
      </c>
      <c r="K783" s="16" t="b">
        <f t="shared" si="35"/>
        <v>1</v>
      </c>
    </row>
    <row r="784" spans="1:11" x14ac:dyDescent="0.25">
      <c r="A784" s="79">
        <v>765</v>
      </c>
      <c r="B784" s="254"/>
      <c r="C784" s="255"/>
      <c r="D784" s="248"/>
      <c r="E784" s="248"/>
      <c r="F784" s="254"/>
      <c r="G784" s="248"/>
      <c r="H784" s="256"/>
      <c r="I784" s="16" t="b">
        <f t="shared" si="33"/>
        <v>1</v>
      </c>
      <c r="J784" s="16" t="b">
        <f t="shared" si="34"/>
        <v>1</v>
      </c>
      <c r="K784" s="16" t="b">
        <f t="shared" si="35"/>
        <v>1</v>
      </c>
    </row>
    <row r="785" spans="1:11" x14ac:dyDescent="0.25">
      <c r="A785" s="79">
        <v>766</v>
      </c>
      <c r="B785" s="254"/>
      <c r="C785" s="255"/>
      <c r="D785" s="248"/>
      <c r="E785" s="248"/>
      <c r="F785" s="254"/>
      <c r="G785" s="248"/>
      <c r="H785" s="256"/>
      <c r="I785" s="16" t="b">
        <f t="shared" si="33"/>
        <v>1</v>
      </c>
      <c r="J785" s="16" t="b">
        <f t="shared" si="34"/>
        <v>1</v>
      </c>
      <c r="K785" s="16" t="b">
        <f t="shared" si="35"/>
        <v>1</v>
      </c>
    </row>
    <row r="786" spans="1:11" x14ac:dyDescent="0.25">
      <c r="A786" s="79">
        <v>767</v>
      </c>
      <c r="B786" s="254"/>
      <c r="C786" s="255"/>
      <c r="D786" s="248"/>
      <c r="E786" s="248"/>
      <c r="F786" s="254"/>
      <c r="G786" s="248"/>
      <c r="H786" s="256"/>
      <c r="I786" s="16" t="b">
        <f t="shared" si="33"/>
        <v>1</v>
      </c>
      <c r="J786" s="16" t="b">
        <f t="shared" si="34"/>
        <v>1</v>
      </c>
      <c r="K786" s="16" t="b">
        <f t="shared" si="35"/>
        <v>1</v>
      </c>
    </row>
    <row r="787" spans="1:11" x14ac:dyDescent="0.25">
      <c r="A787" s="79">
        <v>768</v>
      </c>
      <c r="B787" s="254"/>
      <c r="C787" s="255"/>
      <c r="D787" s="248"/>
      <c r="E787" s="248"/>
      <c r="F787" s="254"/>
      <c r="G787" s="248"/>
      <c r="H787" s="256"/>
      <c r="I787" s="16" t="b">
        <f t="shared" si="33"/>
        <v>1</v>
      </c>
      <c r="J787" s="16" t="b">
        <f t="shared" si="34"/>
        <v>1</v>
      </c>
      <c r="K787" s="16" t="b">
        <f t="shared" si="35"/>
        <v>1</v>
      </c>
    </row>
    <row r="788" spans="1:11" x14ac:dyDescent="0.25">
      <c r="A788" s="79">
        <v>769</v>
      </c>
      <c r="B788" s="254"/>
      <c r="C788" s="255"/>
      <c r="D788" s="248"/>
      <c r="E788" s="248"/>
      <c r="F788" s="254"/>
      <c r="G788" s="248"/>
      <c r="H788" s="256"/>
      <c r="I788" s="16" t="b">
        <f t="shared" si="33"/>
        <v>1</v>
      </c>
      <c r="J788" s="16" t="b">
        <f t="shared" si="34"/>
        <v>1</v>
      </c>
      <c r="K788" s="16" t="b">
        <f t="shared" si="35"/>
        <v>1</v>
      </c>
    </row>
    <row r="789" spans="1:11" x14ac:dyDescent="0.25">
      <c r="A789" s="79">
        <v>770</v>
      </c>
      <c r="B789" s="254"/>
      <c r="C789" s="255"/>
      <c r="D789" s="248"/>
      <c r="E789" s="248"/>
      <c r="F789" s="254"/>
      <c r="G789" s="248"/>
      <c r="H789" s="256"/>
      <c r="I789" s="16" t="b">
        <f t="shared" si="33"/>
        <v>1</v>
      </c>
      <c r="J789" s="16" t="b">
        <f t="shared" si="34"/>
        <v>1</v>
      </c>
      <c r="K789" s="16" t="b">
        <f t="shared" si="35"/>
        <v>1</v>
      </c>
    </row>
    <row r="790" spans="1:11" x14ac:dyDescent="0.25">
      <c r="A790" s="79">
        <v>771</v>
      </c>
      <c r="B790" s="254"/>
      <c r="C790" s="255"/>
      <c r="D790" s="248"/>
      <c r="E790" s="248"/>
      <c r="F790" s="254"/>
      <c r="G790" s="248"/>
      <c r="H790" s="256"/>
      <c r="I790" s="16" t="b">
        <f t="shared" ref="I790:I853" si="36">IF(ISBLANK(B790),TRUE,IF(OR(ISBLANK(C790),ISBLANK(D790),ISBLANK(E790),ISBLANK(F790),ISBLANK(G790),ISBLANK(H790)),FALSE,TRUE))</f>
        <v>1</v>
      </c>
      <c r="J790" s="16" t="b">
        <f t="shared" ref="J790:J853" si="37">IF(OR(AND(B790="N/A",D790="N/A",E790="N/A",G790="N/A"),AND(ISBLANK(B790),ISBLANK(D790),ISBLANK(E790),ISBLANK(G790)),AND(NOT(ISBLANK(B790)),NOT(ISBLANK(D790)),NOT(ISBLANK(E790)),NOT(ISBLANK(G790)),B790&lt;&gt;"N/A",D790&lt;&gt;"N/A",E790&lt;&gt;"N/A",G790&lt;&gt;"N/A")),TRUE,FALSE)</f>
        <v>1</v>
      </c>
      <c r="K790" s="16" t="b">
        <f t="shared" ref="K790:K853" si="38">IF(OR(AND(ISBLANK(B790),H790=0),AND(B790="N/A",H790=0),AND(NOT(ISBLANK(B790)),B790&lt;&gt;"N/A",H790&lt;&gt;0)),TRUE,FALSE)</f>
        <v>1</v>
      </c>
    </row>
    <row r="791" spans="1:11" x14ac:dyDescent="0.25">
      <c r="A791" s="79">
        <v>772</v>
      </c>
      <c r="B791" s="254"/>
      <c r="C791" s="255"/>
      <c r="D791" s="248"/>
      <c r="E791" s="248"/>
      <c r="F791" s="254"/>
      <c r="G791" s="248"/>
      <c r="H791" s="256"/>
      <c r="I791" s="16" t="b">
        <f t="shared" si="36"/>
        <v>1</v>
      </c>
      <c r="J791" s="16" t="b">
        <f t="shared" si="37"/>
        <v>1</v>
      </c>
      <c r="K791" s="16" t="b">
        <f t="shared" si="38"/>
        <v>1</v>
      </c>
    </row>
    <row r="792" spans="1:11" x14ac:dyDescent="0.25">
      <c r="A792" s="79">
        <v>773</v>
      </c>
      <c r="B792" s="254"/>
      <c r="C792" s="255"/>
      <c r="D792" s="248"/>
      <c r="E792" s="248"/>
      <c r="F792" s="254"/>
      <c r="G792" s="248"/>
      <c r="H792" s="256"/>
      <c r="I792" s="16" t="b">
        <f t="shared" si="36"/>
        <v>1</v>
      </c>
      <c r="J792" s="16" t="b">
        <f t="shared" si="37"/>
        <v>1</v>
      </c>
      <c r="K792" s="16" t="b">
        <f t="shared" si="38"/>
        <v>1</v>
      </c>
    </row>
    <row r="793" spans="1:11" x14ac:dyDescent="0.25">
      <c r="A793" s="79">
        <v>774</v>
      </c>
      <c r="B793" s="254"/>
      <c r="C793" s="255"/>
      <c r="D793" s="248"/>
      <c r="E793" s="248"/>
      <c r="F793" s="254"/>
      <c r="G793" s="248"/>
      <c r="H793" s="256"/>
      <c r="I793" s="16" t="b">
        <f t="shared" si="36"/>
        <v>1</v>
      </c>
      <c r="J793" s="16" t="b">
        <f t="shared" si="37"/>
        <v>1</v>
      </c>
      <c r="K793" s="16" t="b">
        <f t="shared" si="38"/>
        <v>1</v>
      </c>
    </row>
    <row r="794" spans="1:11" x14ac:dyDescent="0.25">
      <c r="A794" s="79">
        <v>775</v>
      </c>
      <c r="B794" s="254"/>
      <c r="C794" s="255"/>
      <c r="D794" s="248"/>
      <c r="E794" s="248"/>
      <c r="F794" s="254"/>
      <c r="G794" s="248"/>
      <c r="H794" s="256"/>
      <c r="I794" s="16" t="b">
        <f t="shared" si="36"/>
        <v>1</v>
      </c>
      <c r="J794" s="16" t="b">
        <f t="shared" si="37"/>
        <v>1</v>
      </c>
      <c r="K794" s="16" t="b">
        <f t="shared" si="38"/>
        <v>1</v>
      </c>
    </row>
    <row r="795" spans="1:11" x14ac:dyDescent="0.25">
      <c r="A795" s="79">
        <v>776</v>
      </c>
      <c r="B795" s="254"/>
      <c r="C795" s="255"/>
      <c r="D795" s="248"/>
      <c r="E795" s="248"/>
      <c r="F795" s="254"/>
      <c r="G795" s="248"/>
      <c r="H795" s="256"/>
      <c r="I795" s="16" t="b">
        <f t="shared" si="36"/>
        <v>1</v>
      </c>
      <c r="J795" s="16" t="b">
        <f t="shared" si="37"/>
        <v>1</v>
      </c>
      <c r="K795" s="16" t="b">
        <f t="shared" si="38"/>
        <v>1</v>
      </c>
    </row>
    <row r="796" spans="1:11" x14ac:dyDescent="0.25">
      <c r="A796" s="79">
        <v>777</v>
      </c>
      <c r="B796" s="254"/>
      <c r="C796" s="255"/>
      <c r="D796" s="248"/>
      <c r="E796" s="248"/>
      <c r="F796" s="254"/>
      <c r="G796" s="248"/>
      <c r="H796" s="256"/>
      <c r="I796" s="16" t="b">
        <f t="shared" si="36"/>
        <v>1</v>
      </c>
      <c r="J796" s="16" t="b">
        <f t="shared" si="37"/>
        <v>1</v>
      </c>
      <c r="K796" s="16" t="b">
        <f t="shared" si="38"/>
        <v>1</v>
      </c>
    </row>
    <row r="797" spans="1:11" x14ac:dyDescent="0.25">
      <c r="A797" s="79">
        <v>778</v>
      </c>
      <c r="B797" s="254"/>
      <c r="C797" s="255"/>
      <c r="D797" s="248"/>
      <c r="E797" s="248"/>
      <c r="F797" s="254"/>
      <c r="G797" s="248"/>
      <c r="H797" s="256"/>
      <c r="I797" s="16" t="b">
        <f t="shared" si="36"/>
        <v>1</v>
      </c>
      <c r="J797" s="16" t="b">
        <f t="shared" si="37"/>
        <v>1</v>
      </c>
      <c r="K797" s="16" t="b">
        <f t="shared" si="38"/>
        <v>1</v>
      </c>
    </row>
    <row r="798" spans="1:11" x14ac:dyDescent="0.25">
      <c r="A798" s="79">
        <v>779</v>
      </c>
      <c r="B798" s="254"/>
      <c r="C798" s="255"/>
      <c r="D798" s="248"/>
      <c r="E798" s="248"/>
      <c r="F798" s="254"/>
      <c r="G798" s="248"/>
      <c r="H798" s="256"/>
      <c r="I798" s="16" t="b">
        <f t="shared" si="36"/>
        <v>1</v>
      </c>
      <c r="J798" s="16" t="b">
        <f t="shared" si="37"/>
        <v>1</v>
      </c>
      <c r="K798" s="16" t="b">
        <f t="shared" si="38"/>
        <v>1</v>
      </c>
    </row>
    <row r="799" spans="1:11" x14ac:dyDescent="0.25">
      <c r="A799" s="79">
        <v>780</v>
      </c>
      <c r="B799" s="254"/>
      <c r="C799" s="255"/>
      <c r="D799" s="248"/>
      <c r="E799" s="248"/>
      <c r="F799" s="254"/>
      <c r="G799" s="248"/>
      <c r="H799" s="256"/>
      <c r="I799" s="16" t="b">
        <f t="shared" si="36"/>
        <v>1</v>
      </c>
      <c r="J799" s="16" t="b">
        <f t="shared" si="37"/>
        <v>1</v>
      </c>
      <c r="K799" s="16" t="b">
        <f t="shared" si="38"/>
        <v>1</v>
      </c>
    </row>
    <row r="800" spans="1:11" x14ac:dyDescent="0.25">
      <c r="A800" s="79">
        <v>781</v>
      </c>
      <c r="B800" s="254"/>
      <c r="C800" s="255"/>
      <c r="D800" s="248"/>
      <c r="E800" s="248"/>
      <c r="F800" s="254"/>
      <c r="G800" s="248"/>
      <c r="H800" s="256"/>
      <c r="I800" s="16" t="b">
        <f t="shared" si="36"/>
        <v>1</v>
      </c>
      <c r="J800" s="16" t="b">
        <f t="shared" si="37"/>
        <v>1</v>
      </c>
      <c r="K800" s="16" t="b">
        <f t="shared" si="38"/>
        <v>1</v>
      </c>
    </row>
    <row r="801" spans="1:11" x14ac:dyDescent="0.25">
      <c r="A801" s="79">
        <v>782</v>
      </c>
      <c r="B801" s="254"/>
      <c r="C801" s="255"/>
      <c r="D801" s="248"/>
      <c r="E801" s="248"/>
      <c r="F801" s="254"/>
      <c r="G801" s="248"/>
      <c r="H801" s="256"/>
      <c r="I801" s="16" t="b">
        <f t="shared" si="36"/>
        <v>1</v>
      </c>
      <c r="J801" s="16" t="b">
        <f t="shared" si="37"/>
        <v>1</v>
      </c>
      <c r="K801" s="16" t="b">
        <f t="shared" si="38"/>
        <v>1</v>
      </c>
    </row>
    <row r="802" spans="1:11" x14ac:dyDescent="0.25">
      <c r="A802" s="79">
        <v>783</v>
      </c>
      <c r="B802" s="254"/>
      <c r="C802" s="255"/>
      <c r="D802" s="248"/>
      <c r="E802" s="248"/>
      <c r="F802" s="254"/>
      <c r="G802" s="248"/>
      <c r="H802" s="256"/>
      <c r="I802" s="16" t="b">
        <f t="shared" si="36"/>
        <v>1</v>
      </c>
      <c r="J802" s="16" t="b">
        <f t="shared" si="37"/>
        <v>1</v>
      </c>
      <c r="K802" s="16" t="b">
        <f t="shared" si="38"/>
        <v>1</v>
      </c>
    </row>
    <row r="803" spans="1:11" x14ac:dyDescent="0.25">
      <c r="A803" s="79">
        <v>784</v>
      </c>
      <c r="B803" s="254"/>
      <c r="C803" s="255"/>
      <c r="D803" s="248"/>
      <c r="E803" s="248"/>
      <c r="F803" s="254"/>
      <c r="G803" s="248"/>
      <c r="H803" s="256"/>
      <c r="I803" s="16" t="b">
        <f t="shared" si="36"/>
        <v>1</v>
      </c>
      <c r="J803" s="16" t="b">
        <f t="shared" si="37"/>
        <v>1</v>
      </c>
      <c r="K803" s="16" t="b">
        <f t="shared" si="38"/>
        <v>1</v>
      </c>
    </row>
    <row r="804" spans="1:11" x14ac:dyDescent="0.25">
      <c r="A804" s="79">
        <v>785</v>
      </c>
      <c r="B804" s="254"/>
      <c r="C804" s="255"/>
      <c r="D804" s="248"/>
      <c r="E804" s="248"/>
      <c r="F804" s="254"/>
      <c r="G804" s="248"/>
      <c r="H804" s="256"/>
      <c r="I804" s="16" t="b">
        <f t="shared" si="36"/>
        <v>1</v>
      </c>
      <c r="J804" s="16" t="b">
        <f t="shared" si="37"/>
        <v>1</v>
      </c>
      <c r="K804" s="16" t="b">
        <f t="shared" si="38"/>
        <v>1</v>
      </c>
    </row>
    <row r="805" spans="1:11" x14ac:dyDescent="0.25">
      <c r="A805" s="79">
        <v>786</v>
      </c>
      <c r="B805" s="254"/>
      <c r="C805" s="255"/>
      <c r="D805" s="248"/>
      <c r="E805" s="248"/>
      <c r="F805" s="254"/>
      <c r="G805" s="248"/>
      <c r="H805" s="256"/>
      <c r="I805" s="16" t="b">
        <f t="shared" si="36"/>
        <v>1</v>
      </c>
      <c r="J805" s="16" t="b">
        <f t="shared" si="37"/>
        <v>1</v>
      </c>
      <c r="K805" s="16" t="b">
        <f t="shared" si="38"/>
        <v>1</v>
      </c>
    </row>
    <row r="806" spans="1:11" x14ac:dyDescent="0.25">
      <c r="A806" s="79">
        <v>787</v>
      </c>
      <c r="B806" s="254"/>
      <c r="C806" s="255"/>
      <c r="D806" s="248"/>
      <c r="E806" s="248"/>
      <c r="F806" s="254"/>
      <c r="G806" s="248"/>
      <c r="H806" s="256"/>
      <c r="I806" s="16" t="b">
        <f t="shared" si="36"/>
        <v>1</v>
      </c>
      <c r="J806" s="16" t="b">
        <f t="shared" si="37"/>
        <v>1</v>
      </c>
      <c r="K806" s="16" t="b">
        <f t="shared" si="38"/>
        <v>1</v>
      </c>
    </row>
    <row r="807" spans="1:11" x14ac:dyDescent="0.25">
      <c r="A807" s="79">
        <v>788</v>
      </c>
      <c r="B807" s="254"/>
      <c r="C807" s="255"/>
      <c r="D807" s="248"/>
      <c r="E807" s="248"/>
      <c r="F807" s="254"/>
      <c r="G807" s="248"/>
      <c r="H807" s="256"/>
      <c r="I807" s="16" t="b">
        <f t="shared" si="36"/>
        <v>1</v>
      </c>
      <c r="J807" s="16" t="b">
        <f t="shared" si="37"/>
        <v>1</v>
      </c>
      <c r="K807" s="16" t="b">
        <f t="shared" si="38"/>
        <v>1</v>
      </c>
    </row>
    <row r="808" spans="1:11" x14ac:dyDescent="0.25">
      <c r="A808" s="79">
        <v>789</v>
      </c>
      <c r="B808" s="254"/>
      <c r="C808" s="255"/>
      <c r="D808" s="248"/>
      <c r="E808" s="248"/>
      <c r="F808" s="254"/>
      <c r="G808" s="248"/>
      <c r="H808" s="256"/>
      <c r="I808" s="16" t="b">
        <f t="shared" si="36"/>
        <v>1</v>
      </c>
      <c r="J808" s="16" t="b">
        <f t="shared" si="37"/>
        <v>1</v>
      </c>
      <c r="K808" s="16" t="b">
        <f t="shared" si="38"/>
        <v>1</v>
      </c>
    </row>
    <row r="809" spans="1:11" x14ac:dyDescent="0.25">
      <c r="A809" s="79">
        <v>790</v>
      </c>
      <c r="B809" s="254"/>
      <c r="C809" s="255"/>
      <c r="D809" s="248"/>
      <c r="E809" s="248"/>
      <c r="F809" s="254"/>
      <c r="G809" s="248"/>
      <c r="H809" s="256"/>
      <c r="I809" s="16" t="b">
        <f t="shared" si="36"/>
        <v>1</v>
      </c>
      <c r="J809" s="16" t="b">
        <f t="shared" si="37"/>
        <v>1</v>
      </c>
      <c r="K809" s="16" t="b">
        <f t="shared" si="38"/>
        <v>1</v>
      </c>
    </row>
    <row r="810" spans="1:11" x14ac:dyDescent="0.25">
      <c r="A810" s="79">
        <v>791</v>
      </c>
      <c r="B810" s="254"/>
      <c r="C810" s="255"/>
      <c r="D810" s="248"/>
      <c r="E810" s="248"/>
      <c r="F810" s="254"/>
      <c r="G810" s="248"/>
      <c r="H810" s="256"/>
      <c r="I810" s="16" t="b">
        <f t="shared" si="36"/>
        <v>1</v>
      </c>
      <c r="J810" s="16" t="b">
        <f t="shared" si="37"/>
        <v>1</v>
      </c>
      <c r="K810" s="16" t="b">
        <f t="shared" si="38"/>
        <v>1</v>
      </c>
    </row>
    <row r="811" spans="1:11" x14ac:dyDescent="0.25">
      <c r="A811" s="79">
        <v>792</v>
      </c>
      <c r="B811" s="254"/>
      <c r="C811" s="255"/>
      <c r="D811" s="248"/>
      <c r="E811" s="248"/>
      <c r="F811" s="254"/>
      <c r="G811" s="248"/>
      <c r="H811" s="256"/>
      <c r="I811" s="16" t="b">
        <f t="shared" si="36"/>
        <v>1</v>
      </c>
      <c r="J811" s="16" t="b">
        <f t="shared" si="37"/>
        <v>1</v>
      </c>
      <c r="K811" s="16" t="b">
        <f t="shared" si="38"/>
        <v>1</v>
      </c>
    </row>
    <row r="812" spans="1:11" x14ac:dyDescent="0.25">
      <c r="A812" s="79">
        <v>793</v>
      </c>
      <c r="B812" s="254"/>
      <c r="C812" s="255"/>
      <c r="D812" s="248"/>
      <c r="E812" s="248"/>
      <c r="F812" s="254"/>
      <c r="G812" s="248"/>
      <c r="H812" s="256"/>
      <c r="I812" s="16" t="b">
        <f t="shared" si="36"/>
        <v>1</v>
      </c>
      <c r="J812" s="16" t="b">
        <f t="shared" si="37"/>
        <v>1</v>
      </c>
      <c r="K812" s="16" t="b">
        <f t="shared" si="38"/>
        <v>1</v>
      </c>
    </row>
    <row r="813" spans="1:11" x14ac:dyDescent="0.25">
      <c r="A813" s="79">
        <v>794</v>
      </c>
      <c r="B813" s="254"/>
      <c r="C813" s="255"/>
      <c r="D813" s="248"/>
      <c r="E813" s="248"/>
      <c r="F813" s="254"/>
      <c r="G813" s="248"/>
      <c r="H813" s="256"/>
      <c r="I813" s="16" t="b">
        <f t="shared" si="36"/>
        <v>1</v>
      </c>
      <c r="J813" s="16" t="b">
        <f t="shared" si="37"/>
        <v>1</v>
      </c>
      <c r="K813" s="16" t="b">
        <f t="shared" si="38"/>
        <v>1</v>
      </c>
    </row>
    <row r="814" spans="1:11" x14ac:dyDescent="0.25">
      <c r="A814" s="79">
        <v>795</v>
      </c>
      <c r="B814" s="254"/>
      <c r="C814" s="255"/>
      <c r="D814" s="248"/>
      <c r="E814" s="248"/>
      <c r="F814" s="254"/>
      <c r="G814" s="248"/>
      <c r="H814" s="256"/>
      <c r="I814" s="16" t="b">
        <f t="shared" si="36"/>
        <v>1</v>
      </c>
      <c r="J814" s="16" t="b">
        <f t="shared" si="37"/>
        <v>1</v>
      </c>
      <c r="K814" s="16" t="b">
        <f t="shared" si="38"/>
        <v>1</v>
      </c>
    </row>
    <row r="815" spans="1:11" x14ac:dyDescent="0.25">
      <c r="A815" s="79">
        <v>796</v>
      </c>
      <c r="B815" s="254"/>
      <c r="C815" s="255"/>
      <c r="D815" s="248"/>
      <c r="E815" s="248"/>
      <c r="F815" s="254"/>
      <c r="G815" s="248"/>
      <c r="H815" s="256"/>
      <c r="I815" s="16" t="b">
        <f t="shared" si="36"/>
        <v>1</v>
      </c>
      <c r="J815" s="16" t="b">
        <f t="shared" si="37"/>
        <v>1</v>
      </c>
      <c r="K815" s="16" t="b">
        <f t="shared" si="38"/>
        <v>1</v>
      </c>
    </row>
    <row r="816" spans="1:11" x14ac:dyDescent="0.25">
      <c r="A816" s="79">
        <v>797</v>
      </c>
      <c r="B816" s="254"/>
      <c r="C816" s="255"/>
      <c r="D816" s="248"/>
      <c r="E816" s="248"/>
      <c r="F816" s="254"/>
      <c r="G816" s="248"/>
      <c r="H816" s="256"/>
      <c r="I816" s="16" t="b">
        <f t="shared" si="36"/>
        <v>1</v>
      </c>
      <c r="J816" s="16" t="b">
        <f t="shared" si="37"/>
        <v>1</v>
      </c>
      <c r="K816" s="16" t="b">
        <f t="shared" si="38"/>
        <v>1</v>
      </c>
    </row>
    <row r="817" spans="1:11" x14ac:dyDescent="0.25">
      <c r="A817" s="79">
        <v>798</v>
      </c>
      <c r="B817" s="254"/>
      <c r="C817" s="255"/>
      <c r="D817" s="248"/>
      <c r="E817" s="248"/>
      <c r="F817" s="254"/>
      <c r="G817" s="248"/>
      <c r="H817" s="256"/>
      <c r="I817" s="16" t="b">
        <f t="shared" si="36"/>
        <v>1</v>
      </c>
      <c r="J817" s="16" t="b">
        <f t="shared" si="37"/>
        <v>1</v>
      </c>
      <c r="K817" s="16" t="b">
        <f t="shared" si="38"/>
        <v>1</v>
      </c>
    </row>
    <row r="818" spans="1:11" x14ac:dyDescent="0.25">
      <c r="A818" s="79">
        <v>799</v>
      </c>
      <c r="B818" s="254"/>
      <c r="C818" s="255"/>
      <c r="D818" s="248"/>
      <c r="E818" s="248"/>
      <c r="F818" s="254"/>
      <c r="G818" s="248"/>
      <c r="H818" s="256"/>
      <c r="I818" s="16" t="b">
        <f t="shared" si="36"/>
        <v>1</v>
      </c>
      <c r="J818" s="16" t="b">
        <f t="shared" si="37"/>
        <v>1</v>
      </c>
      <c r="K818" s="16" t="b">
        <f t="shared" si="38"/>
        <v>1</v>
      </c>
    </row>
    <row r="819" spans="1:11" x14ac:dyDescent="0.25">
      <c r="A819" s="79">
        <v>800</v>
      </c>
      <c r="B819" s="254"/>
      <c r="C819" s="255"/>
      <c r="D819" s="248"/>
      <c r="E819" s="248"/>
      <c r="F819" s="254"/>
      <c r="G819" s="248"/>
      <c r="H819" s="256"/>
      <c r="I819" s="16" t="b">
        <f t="shared" si="36"/>
        <v>1</v>
      </c>
      <c r="J819" s="16" t="b">
        <f t="shared" si="37"/>
        <v>1</v>
      </c>
      <c r="K819" s="16" t="b">
        <f t="shared" si="38"/>
        <v>1</v>
      </c>
    </row>
    <row r="820" spans="1:11" x14ac:dyDescent="0.25">
      <c r="A820" s="79">
        <v>801</v>
      </c>
      <c r="B820" s="254"/>
      <c r="C820" s="255"/>
      <c r="D820" s="248"/>
      <c r="E820" s="248"/>
      <c r="F820" s="254"/>
      <c r="G820" s="248"/>
      <c r="H820" s="256"/>
      <c r="I820" s="16" t="b">
        <f t="shared" si="36"/>
        <v>1</v>
      </c>
      <c r="J820" s="16" t="b">
        <f t="shared" si="37"/>
        <v>1</v>
      </c>
      <c r="K820" s="16" t="b">
        <f t="shared" si="38"/>
        <v>1</v>
      </c>
    </row>
    <row r="821" spans="1:11" x14ac:dyDescent="0.25">
      <c r="A821" s="79">
        <v>802</v>
      </c>
      <c r="B821" s="254"/>
      <c r="C821" s="255"/>
      <c r="D821" s="248"/>
      <c r="E821" s="248"/>
      <c r="F821" s="254"/>
      <c r="G821" s="248"/>
      <c r="H821" s="256"/>
      <c r="I821" s="16" t="b">
        <f t="shared" si="36"/>
        <v>1</v>
      </c>
      <c r="J821" s="16" t="b">
        <f t="shared" si="37"/>
        <v>1</v>
      </c>
      <c r="K821" s="16" t="b">
        <f t="shared" si="38"/>
        <v>1</v>
      </c>
    </row>
    <row r="822" spans="1:11" x14ac:dyDescent="0.25">
      <c r="A822" s="79">
        <v>803</v>
      </c>
      <c r="B822" s="254"/>
      <c r="C822" s="255"/>
      <c r="D822" s="248"/>
      <c r="E822" s="248"/>
      <c r="F822" s="254"/>
      <c r="G822" s="248"/>
      <c r="H822" s="256"/>
      <c r="I822" s="16" t="b">
        <f t="shared" si="36"/>
        <v>1</v>
      </c>
      <c r="J822" s="16" t="b">
        <f t="shared" si="37"/>
        <v>1</v>
      </c>
      <c r="K822" s="16" t="b">
        <f t="shared" si="38"/>
        <v>1</v>
      </c>
    </row>
    <row r="823" spans="1:11" x14ac:dyDescent="0.25">
      <c r="A823" s="79">
        <v>804</v>
      </c>
      <c r="B823" s="254"/>
      <c r="C823" s="255"/>
      <c r="D823" s="248"/>
      <c r="E823" s="248"/>
      <c r="F823" s="254"/>
      <c r="G823" s="248"/>
      <c r="H823" s="256"/>
      <c r="I823" s="16" t="b">
        <f t="shared" si="36"/>
        <v>1</v>
      </c>
      <c r="J823" s="16" t="b">
        <f t="shared" si="37"/>
        <v>1</v>
      </c>
      <c r="K823" s="16" t="b">
        <f t="shared" si="38"/>
        <v>1</v>
      </c>
    </row>
    <row r="824" spans="1:11" x14ac:dyDescent="0.25">
      <c r="A824" s="79">
        <v>805</v>
      </c>
      <c r="B824" s="254"/>
      <c r="C824" s="255"/>
      <c r="D824" s="248"/>
      <c r="E824" s="248"/>
      <c r="F824" s="254"/>
      <c r="G824" s="248"/>
      <c r="H824" s="256"/>
      <c r="I824" s="16" t="b">
        <f t="shared" si="36"/>
        <v>1</v>
      </c>
      <c r="J824" s="16" t="b">
        <f t="shared" si="37"/>
        <v>1</v>
      </c>
      <c r="K824" s="16" t="b">
        <f t="shared" si="38"/>
        <v>1</v>
      </c>
    </row>
    <row r="825" spans="1:11" x14ac:dyDescent="0.25">
      <c r="A825" s="79">
        <v>806</v>
      </c>
      <c r="B825" s="254"/>
      <c r="C825" s="255"/>
      <c r="D825" s="248"/>
      <c r="E825" s="248"/>
      <c r="F825" s="254"/>
      <c r="G825" s="248"/>
      <c r="H825" s="256"/>
      <c r="I825" s="16" t="b">
        <f t="shared" si="36"/>
        <v>1</v>
      </c>
      <c r="J825" s="16" t="b">
        <f t="shared" si="37"/>
        <v>1</v>
      </c>
      <c r="K825" s="16" t="b">
        <f t="shared" si="38"/>
        <v>1</v>
      </c>
    </row>
    <row r="826" spans="1:11" x14ac:dyDescent="0.25">
      <c r="A826" s="79">
        <v>807</v>
      </c>
      <c r="B826" s="254"/>
      <c r="C826" s="255"/>
      <c r="D826" s="248"/>
      <c r="E826" s="248"/>
      <c r="F826" s="254"/>
      <c r="G826" s="248"/>
      <c r="H826" s="256"/>
      <c r="I826" s="16" t="b">
        <f t="shared" si="36"/>
        <v>1</v>
      </c>
      <c r="J826" s="16" t="b">
        <f t="shared" si="37"/>
        <v>1</v>
      </c>
      <c r="K826" s="16" t="b">
        <f t="shared" si="38"/>
        <v>1</v>
      </c>
    </row>
    <row r="827" spans="1:11" x14ac:dyDescent="0.25">
      <c r="A827" s="79">
        <v>808</v>
      </c>
      <c r="B827" s="254"/>
      <c r="C827" s="255"/>
      <c r="D827" s="248"/>
      <c r="E827" s="248"/>
      <c r="F827" s="254"/>
      <c r="G827" s="248"/>
      <c r="H827" s="256"/>
      <c r="I827" s="16" t="b">
        <f t="shared" si="36"/>
        <v>1</v>
      </c>
      <c r="J827" s="16" t="b">
        <f t="shared" si="37"/>
        <v>1</v>
      </c>
      <c r="K827" s="16" t="b">
        <f t="shared" si="38"/>
        <v>1</v>
      </c>
    </row>
    <row r="828" spans="1:11" x14ac:dyDescent="0.25">
      <c r="A828" s="79">
        <v>809</v>
      </c>
      <c r="B828" s="254"/>
      <c r="C828" s="255"/>
      <c r="D828" s="248"/>
      <c r="E828" s="248"/>
      <c r="F828" s="254"/>
      <c r="G828" s="248"/>
      <c r="H828" s="256"/>
      <c r="I828" s="16" t="b">
        <f t="shared" si="36"/>
        <v>1</v>
      </c>
      <c r="J828" s="16" t="b">
        <f t="shared" si="37"/>
        <v>1</v>
      </c>
      <c r="K828" s="16" t="b">
        <f t="shared" si="38"/>
        <v>1</v>
      </c>
    </row>
    <row r="829" spans="1:11" x14ac:dyDescent="0.25">
      <c r="A829" s="79">
        <v>810</v>
      </c>
      <c r="B829" s="254"/>
      <c r="C829" s="255"/>
      <c r="D829" s="248"/>
      <c r="E829" s="248"/>
      <c r="F829" s="254"/>
      <c r="G829" s="248"/>
      <c r="H829" s="256"/>
      <c r="I829" s="16" t="b">
        <f t="shared" si="36"/>
        <v>1</v>
      </c>
      <c r="J829" s="16" t="b">
        <f t="shared" si="37"/>
        <v>1</v>
      </c>
      <c r="K829" s="16" t="b">
        <f t="shared" si="38"/>
        <v>1</v>
      </c>
    </row>
    <row r="830" spans="1:11" x14ac:dyDescent="0.25">
      <c r="A830" s="79">
        <v>811</v>
      </c>
      <c r="B830" s="254"/>
      <c r="C830" s="255"/>
      <c r="D830" s="248"/>
      <c r="E830" s="248"/>
      <c r="F830" s="254"/>
      <c r="G830" s="248"/>
      <c r="H830" s="256"/>
      <c r="I830" s="16" t="b">
        <f t="shared" si="36"/>
        <v>1</v>
      </c>
      <c r="J830" s="16" t="b">
        <f t="shared" si="37"/>
        <v>1</v>
      </c>
      <c r="K830" s="16" t="b">
        <f t="shared" si="38"/>
        <v>1</v>
      </c>
    </row>
    <row r="831" spans="1:11" x14ac:dyDescent="0.25">
      <c r="A831" s="79">
        <v>812</v>
      </c>
      <c r="B831" s="254"/>
      <c r="C831" s="255"/>
      <c r="D831" s="248"/>
      <c r="E831" s="248"/>
      <c r="F831" s="254"/>
      <c r="G831" s="248"/>
      <c r="H831" s="256"/>
      <c r="I831" s="16" t="b">
        <f t="shared" si="36"/>
        <v>1</v>
      </c>
      <c r="J831" s="16" t="b">
        <f t="shared" si="37"/>
        <v>1</v>
      </c>
      <c r="K831" s="16" t="b">
        <f t="shared" si="38"/>
        <v>1</v>
      </c>
    </row>
    <row r="832" spans="1:11" x14ac:dyDescent="0.25">
      <c r="A832" s="79">
        <v>813</v>
      </c>
      <c r="B832" s="254"/>
      <c r="C832" s="255"/>
      <c r="D832" s="248"/>
      <c r="E832" s="248"/>
      <c r="F832" s="254"/>
      <c r="G832" s="248"/>
      <c r="H832" s="256"/>
      <c r="I832" s="16" t="b">
        <f t="shared" si="36"/>
        <v>1</v>
      </c>
      <c r="J832" s="16" t="b">
        <f t="shared" si="37"/>
        <v>1</v>
      </c>
      <c r="K832" s="16" t="b">
        <f t="shared" si="38"/>
        <v>1</v>
      </c>
    </row>
    <row r="833" spans="1:11" x14ac:dyDescent="0.25">
      <c r="A833" s="79">
        <v>814</v>
      </c>
      <c r="B833" s="254"/>
      <c r="C833" s="255"/>
      <c r="D833" s="248"/>
      <c r="E833" s="248"/>
      <c r="F833" s="254"/>
      <c r="G833" s="248"/>
      <c r="H833" s="256"/>
      <c r="I833" s="16" t="b">
        <f t="shared" si="36"/>
        <v>1</v>
      </c>
      <c r="J833" s="16" t="b">
        <f t="shared" si="37"/>
        <v>1</v>
      </c>
      <c r="K833" s="16" t="b">
        <f t="shared" si="38"/>
        <v>1</v>
      </c>
    </row>
    <row r="834" spans="1:11" x14ac:dyDescent="0.25">
      <c r="A834" s="79">
        <v>815</v>
      </c>
      <c r="B834" s="254"/>
      <c r="C834" s="255"/>
      <c r="D834" s="248"/>
      <c r="E834" s="248"/>
      <c r="F834" s="254"/>
      <c r="G834" s="248"/>
      <c r="H834" s="256"/>
      <c r="I834" s="16" t="b">
        <f t="shared" si="36"/>
        <v>1</v>
      </c>
      <c r="J834" s="16" t="b">
        <f t="shared" si="37"/>
        <v>1</v>
      </c>
      <c r="K834" s="16" t="b">
        <f t="shared" si="38"/>
        <v>1</v>
      </c>
    </row>
    <row r="835" spans="1:11" x14ac:dyDescent="0.25">
      <c r="A835" s="79">
        <v>816</v>
      </c>
      <c r="B835" s="254"/>
      <c r="C835" s="255"/>
      <c r="D835" s="248"/>
      <c r="E835" s="248"/>
      <c r="F835" s="254"/>
      <c r="G835" s="248"/>
      <c r="H835" s="256"/>
      <c r="I835" s="16" t="b">
        <f t="shared" si="36"/>
        <v>1</v>
      </c>
      <c r="J835" s="16" t="b">
        <f t="shared" si="37"/>
        <v>1</v>
      </c>
      <c r="K835" s="16" t="b">
        <f t="shared" si="38"/>
        <v>1</v>
      </c>
    </row>
    <row r="836" spans="1:11" x14ac:dyDescent="0.25">
      <c r="A836" s="79">
        <v>817</v>
      </c>
      <c r="B836" s="254"/>
      <c r="C836" s="255"/>
      <c r="D836" s="248"/>
      <c r="E836" s="248"/>
      <c r="F836" s="254"/>
      <c r="G836" s="248"/>
      <c r="H836" s="256"/>
      <c r="I836" s="16" t="b">
        <f t="shared" si="36"/>
        <v>1</v>
      </c>
      <c r="J836" s="16" t="b">
        <f t="shared" si="37"/>
        <v>1</v>
      </c>
      <c r="K836" s="16" t="b">
        <f t="shared" si="38"/>
        <v>1</v>
      </c>
    </row>
    <row r="837" spans="1:11" x14ac:dyDescent="0.25">
      <c r="A837" s="79">
        <v>818</v>
      </c>
      <c r="B837" s="254"/>
      <c r="C837" s="255"/>
      <c r="D837" s="248"/>
      <c r="E837" s="248"/>
      <c r="F837" s="254"/>
      <c r="G837" s="248"/>
      <c r="H837" s="256"/>
      <c r="I837" s="16" t="b">
        <f t="shared" si="36"/>
        <v>1</v>
      </c>
      <c r="J837" s="16" t="b">
        <f t="shared" si="37"/>
        <v>1</v>
      </c>
      <c r="K837" s="16" t="b">
        <f t="shared" si="38"/>
        <v>1</v>
      </c>
    </row>
    <row r="838" spans="1:11" x14ac:dyDescent="0.25">
      <c r="A838" s="79">
        <v>819</v>
      </c>
      <c r="B838" s="254"/>
      <c r="C838" s="255"/>
      <c r="D838" s="248"/>
      <c r="E838" s="248"/>
      <c r="F838" s="254"/>
      <c r="G838" s="248"/>
      <c r="H838" s="256"/>
      <c r="I838" s="16" t="b">
        <f t="shared" si="36"/>
        <v>1</v>
      </c>
      <c r="J838" s="16" t="b">
        <f t="shared" si="37"/>
        <v>1</v>
      </c>
      <c r="K838" s="16" t="b">
        <f t="shared" si="38"/>
        <v>1</v>
      </c>
    </row>
    <row r="839" spans="1:11" x14ac:dyDescent="0.25">
      <c r="A839" s="79">
        <v>820</v>
      </c>
      <c r="B839" s="254"/>
      <c r="C839" s="255"/>
      <c r="D839" s="248"/>
      <c r="E839" s="248"/>
      <c r="F839" s="254"/>
      <c r="G839" s="248"/>
      <c r="H839" s="256"/>
      <c r="I839" s="16" t="b">
        <f t="shared" si="36"/>
        <v>1</v>
      </c>
      <c r="J839" s="16" t="b">
        <f t="shared" si="37"/>
        <v>1</v>
      </c>
      <c r="K839" s="16" t="b">
        <f t="shared" si="38"/>
        <v>1</v>
      </c>
    </row>
    <row r="840" spans="1:11" x14ac:dyDescent="0.25">
      <c r="A840" s="79">
        <v>821</v>
      </c>
      <c r="B840" s="254"/>
      <c r="C840" s="255"/>
      <c r="D840" s="248"/>
      <c r="E840" s="248"/>
      <c r="F840" s="254"/>
      <c r="G840" s="248"/>
      <c r="H840" s="256"/>
      <c r="I840" s="16" t="b">
        <f t="shared" si="36"/>
        <v>1</v>
      </c>
      <c r="J840" s="16" t="b">
        <f t="shared" si="37"/>
        <v>1</v>
      </c>
      <c r="K840" s="16" t="b">
        <f t="shared" si="38"/>
        <v>1</v>
      </c>
    </row>
    <row r="841" spans="1:11" x14ac:dyDescent="0.25">
      <c r="A841" s="79">
        <v>822</v>
      </c>
      <c r="B841" s="254"/>
      <c r="C841" s="255"/>
      <c r="D841" s="248"/>
      <c r="E841" s="248"/>
      <c r="F841" s="254"/>
      <c r="G841" s="248"/>
      <c r="H841" s="256"/>
      <c r="I841" s="16" t="b">
        <f t="shared" si="36"/>
        <v>1</v>
      </c>
      <c r="J841" s="16" t="b">
        <f t="shared" si="37"/>
        <v>1</v>
      </c>
      <c r="K841" s="16" t="b">
        <f t="shared" si="38"/>
        <v>1</v>
      </c>
    </row>
    <row r="842" spans="1:11" x14ac:dyDescent="0.25">
      <c r="A842" s="79">
        <v>823</v>
      </c>
      <c r="B842" s="254"/>
      <c r="C842" s="255"/>
      <c r="D842" s="248"/>
      <c r="E842" s="248"/>
      <c r="F842" s="254"/>
      <c r="G842" s="248"/>
      <c r="H842" s="256"/>
      <c r="I842" s="16" t="b">
        <f t="shared" si="36"/>
        <v>1</v>
      </c>
      <c r="J842" s="16" t="b">
        <f t="shared" si="37"/>
        <v>1</v>
      </c>
      <c r="K842" s="16" t="b">
        <f t="shared" si="38"/>
        <v>1</v>
      </c>
    </row>
    <row r="843" spans="1:11" x14ac:dyDescent="0.25">
      <c r="A843" s="79">
        <v>824</v>
      </c>
      <c r="B843" s="254"/>
      <c r="C843" s="255"/>
      <c r="D843" s="248"/>
      <c r="E843" s="248"/>
      <c r="F843" s="254"/>
      <c r="G843" s="248"/>
      <c r="H843" s="256"/>
      <c r="I843" s="16" t="b">
        <f t="shared" si="36"/>
        <v>1</v>
      </c>
      <c r="J843" s="16" t="b">
        <f t="shared" si="37"/>
        <v>1</v>
      </c>
      <c r="K843" s="16" t="b">
        <f t="shared" si="38"/>
        <v>1</v>
      </c>
    </row>
    <row r="844" spans="1:11" x14ac:dyDescent="0.25">
      <c r="A844" s="79">
        <v>825</v>
      </c>
      <c r="B844" s="254"/>
      <c r="C844" s="255"/>
      <c r="D844" s="248"/>
      <c r="E844" s="248"/>
      <c r="F844" s="254"/>
      <c r="G844" s="248"/>
      <c r="H844" s="256"/>
      <c r="I844" s="16" t="b">
        <f t="shared" si="36"/>
        <v>1</v>
      </c>
      <c r="J844" s="16" t="b">
        <f t="shared" si="37"/>
        <v>1</v>
      </c>
      <c r="K844" s="16" t="b">
        <f t="shared" si="38"/>
        <v>1</v>
      </c>
    </row>
    <row r="845" spans="1:11" x14ac:dyDescent="0.25">
      <c r="A845" s="79">
        <v>826</v>
      </c>
      <c r="B845" s="254"/>
      <c r="C845" s="255"/>
      <c r="D845" s="248"/>
      <c r="E845" s="248"/>
      <c r="F845" s="254"/>
      <c r="G845" s="248"/>
      <c r="H845" s="256"/>
      <c r="I845" s="16" t="b">
        <f t="shared" si="36"/>
        <v>1</v>
      </c>
      <c r="J845" s="16" t="b">
        <f t="shared" si="37"/>
        <v>1</v>
      </c>
      <c r="K845" s="16" t="b">
        <f t="shared" si="38"/>
        <v>1</v>
      </c>
    </row>
    <row r="846" spans="1:11" x14ac:dyDescent="0.25">
      <c r="A846" s="79">
        <v>827</v>
      </c>
      <c r="B846" s="254"/>
      <c r="C846" s="255"/>
      <c r="D846" s="248"/>
      <c r="E846" s="248"/>
      <c r="F846" s="254"/>
      <c r="G846" s="248"/>
      <c r="H846" s="256"/>
      <c r="I846" s="16" t="b">
        <f t="shared" si="36"/>
        <v>1</v>
      </c>
      <c r="J846" s="16" t="b">
        <f t="shared" si="37"/>
        <v>1</v>
      </c>
      <c r="K846" s="16" t="b">
        <f t="shared" si="38"/>
        <v>1</v>
      </c>
    </row>
    <row r="847" spans="1:11" x14ac:dyDescent="0.25">
      <c r="A847" s="79">
        <v>828</v>
      </c>
      <c r="B847" s="254"/>
      <c r="C847" s="255"/>
      <c r="D847" s="248"/>
      <c r="E847" s="248"/>
      <c r="F847" s="254"/>
      <c r="G847" s="248"/>
      <c r="H847" s="256"/>
      <c r="I847" s="16" t="b">
        <f t="shared" si="36"/>
        <v>1</v>
      </c>
      <c r="J847" s="16" t="b">
        <f t="shared" si="37"/>
        <v>1</v>
      </c>
      <c r="K847" s="16" t="b">
        <f t="shared" si="38"/>
        <v>1</v>
      </c>
    </row>
    <row r="848" spans="1:11" x14ac:dyDescent="0.25">
      <c r="A848" s="79">
        <v>829</v>
      </c>
      <c r="B848" s="254"/>
      <c r="C848" s="255"/>
      <c r="D848" s="248"/>
      <c r="E848" s="248"/>
      <c r="F848" s="254"/>
      <c r="G848" s="248"/>
      <c r="H848" s="256"/>
      <c r="I848" s="16" t="b">
        <f t="shared" si="36"/>
        <v>1</v>
      </c>
      <c r="J848" s="16" t="b">
        <f t="shared" si="37"/>
        <v>1</v>
      </c>
      <c r="K848" s="16" t="b">
        <f t="shared" si="38"/>
        <v>1</v>
      </c>
    </row>
    <row r="849" spans="1:11" x14ac:dyDescent="0.25">
      <c r="A849" s="79">
        <v>830</v>
      </c>
      <c r="B849" s="254"/>
      <c r="C849" s="255"/>
      <c r="D849" s="248"/>
      <c r="E849" s="248"/>
      <c r="F849" s="254"/>
      <c r="G849" s="248"/>
      <c r="H849" s="256"/>
      <c r="I849" s="16" t="b">
        <f t="shared" si="36"/>
        <v>1</v>
      </c>
      <c r="J849" s="16" t="b">
        <f t="shared" si="37"/>
        <v>1</v>
      </c>
      <c r="K849" s="16" t="b">
        <f t="shared" si="38"/>
        <v>1</v>
      </c>
    </row>
    <row r="850" spans="1:11" x14ac:dyDescent="0.25">
      <c r="A850" s="79">
        <v>831</v>
      </c>
      <c r="B850" s="254"/>
      <c r="C850" s="255"/>
      <c r="D850" s="248"/>
      <c r="E850" s="248"/>
      <c r="F850" s="254"/>
      <c r="G850" s="248"/>
      <c r="H850" s="256"/>
      <c r="I850" s="16" t="b">
        <f t="shared" si="36"/>
        <v>1</v>
      </c>
      <c r="J850" s="16" t="b">
        <f t="shared" si="37"/>
        <v>1</v>
      </c>
      <c r="K850" s="16" t="b">
        <f t="shared" si="38"/>
        <v>1</v>
      </c>
    </row>
    <row r="851" spans="1:11" x14ac:dyDescent="0.25">
      <c r="A851" s="79">
        <v>832</v>
      </c>
      <c r="B851" s="254"/>
      <c r="C851" s="255"/>
      <c r="D851" s="248"/>
      <c r="E851" s="248"/>
      <c r="F851" s="254"/>
      <c r="G851" s="248"/>
      <c r="H851" s="256"/>
      <c r="I851" s="16" t="b">
        <f t="shared" si="36"/>
        <v>1</v>
      </c>
      <c r="J851" s="16" t="b">
        <f t="shared" si="37"/>
        <v>1</v>
      </c>
      <c r="K851" s="16" t="b">
        <f t="shared" si="38"/>
        <v>1</v>
      </c>
    </row>
    <row r="852" spans="1:11" x14ac:dyDescent="0.25">
      <c r="A852" s="79">
        <v>833</v>
      </c>
      <c r="B852" s="254"/>
      <c r="C852" s="255"/>
      <c r="D852" s="248"/>
      <c r="E852" s="248"/>
      <c r="F852" s="254"/>
      <c r="G852" s="248"/>
      <c r="H852" s="256"/>
      <c r="I852" s="16" t="b">
        <f t="shared" si="36"/>
        <v>1</v>
      </c>
      <c r="J852" s="16" t="b">
        <f t="shared" si="37"/>
        <v>1</v>
      </c>
      <c r="K852" s="16" t="b">
        <f t="shared" si="38"/>
        <v>1</v>
      </c>
    </row>
    <row r="853" spans="1:11" x14ac:dyDescent="0.25">
      <c r="A853" s="79">
        <v>834</v>
      </c>
      <c r="B853" s="254"/>
      <c r="C853" s="255"/>
      <c r="D853" s="248"/>
      <c r="E853" s="248"/>
      <c r="F853" s="254"/>
      <c r="G853" s="248"/>
      <c r="H853" s="256"/>
      <c r="I853" s="16" t="b">
        <f t="shared" si="36"/>
        <v>1</v>
      </c>
      <c r="J853" s="16" t="b">
        <f t="shared" si="37"/>
        <v>1</v>
      </c>
      <c r="K853" s="16" t="b">
        <f t="shared" si="38"/>
        <v>1</v>
      </c>
    </row>
    <row r="854" spans="1:11" x14ac:dyDescent="0.25">
      <c r="A854" s="79">
        <v>835</v>
      </c>
      <c r="B854" s="254"/>
      <c r="C854" s="255"/>
      <c r="D854" s="248"/>
      <c r="E854" s="248"/>
      <c r="F854" s="254"/>
      <c r="G854" s="248"/>
      <c r="H854" s="256"/>
      <c r="I854" s="16" t="b">
        <f t="shared" ref="I854:I917" si="39">IF(ISBLANK(B854),TRUE,IF(OR(ISBLANK(C854),ISBLANK(D854),ISBLANK(E854),ISBLANK(F854),ISBLANK(G854),ISBLANK(H854)),FALSE,TRUE))</f>
        <v>1</v>
      </c>
      <c r="J854" s="16" t="b">
        <f t="shared" ref="J854:J917" si="40">IF(OR(AND(B854="N/A",D854="N/A",E854="N/A",G854="N/A"),AND(ISBLANK(B854),ISBLANK(D854),ISBLANK(E854),ISBLANK(G854)),AND(NOT(ISBLANK(B854)),NOT(ISBLANK(D854)),NOT(ISBLANK(E854)),NOT(ISBLANK(G854)),B854&lt;&gt;"N/A",D854&lt;&gt;"N/A",E854&lt;&gt;"N/A",G854&lt;&gt;"N/A")),TRUE,FALSE)</f>
        <v>1</v>
      </c>
      <c r="K854" s="16" t="b">
        <f t="shared" ref="K854:K917" si="41">IF(OR(AND(ISBLANK(B854),H854=0),AND(B854="N/A",H854=0),AND(NOT(ISBLANK(B854)),B854&lt;&gt;"N/A",H854&lt;&gt;0)),TRUE,FALSE)</f>
        <v>1</v>
      </c>
    </row>
    <row r="855" spans="1:11" x14ac:dyDescent="0.25">
      <c r="A855" s="79">
        <v>836</v>
      </c>
      <c r="B855" s="254"/>
      <c r="C855" s="255"/>
      <c r="D855" s="248"/>
      <c r="E855" s="248"/>
      <c r="F855" s="254"/>
      <c r="G855" s="248"/>
      <c r="H855" s="256"/>
      <c r="I855" s="16" t="b">
        <f t="shared" si="39"/>
        <v>1</v>
      </c>
      <c r="J855" s="16" t="b">
        <f t="shared" si="40"/>
        <v>1</v>
      </c>
      <c r="K855" s="16" t="b">
        <f t="shared" si="41"/>
        <v>1</v>
      </c>
    </row>
    <row r="856" spans="1:11" x14ac:dyDescent="0.25">
      <c r="A856" s="79">
        <v>837</v>
      </c>
      <c r="B856" s="254"/>
      <c r="C856" s="255"/>
      <c r="D856" s="248"/>
      <c r="E856" s="248"/>
      <c r="F856" s="254"/>
      <c r="G856" s="248"/>
      <c r="H856" s="256"/>
      <c r="I856" s="16" t="b">
        <f t="shared" si="39"/>
        <v>1</v>
      </c>
      <c r="J856" s="16" t="b">
        <f t="shared" si="40"/>
        <v>1</v>
      </c>
      <c r="K856" s="16" t="b">
        <f t="shared" si="41"/>
        <v>1</v>
      </c>
    </row>
    <row r="857" spans="1:11" x14ac:dyDescent="0.25">
      <c r="A857" s="79">
        <v>838</v>
      </c>
      <c r="B857" s="254"/>
      <c r="C857" s="255"/>
      <c r="D857" s="248"/>
      <c r="E857" s="248"/>
      <c r="F857" s="254"/>
      <c r="G857" s="248"/>
      <c r="H857" s="256"/>
      <c r="I857" s="16" t="b">
        <f t="shared" si="39"/>
        <v>1</v>
      </c>
      <c r="J857" s="16" t="b">
        <f t="shared" si="40"/>
        <v>1</v>
      </c>
      <c r="K857" s="16" t="b">
        <f t="shared" si="41"/>
        <v>1</v>
      </c>
    </row>
    <row r="858" spans="1:11" x14ac:dyDescent="0.25">
      <c r="A858" s="79">
        <v>839</v>
      </c>
      <c r="B858" s="254"/>
      <c r="C858" s="255"/>
      <c r="D858" s="248"/>
      <c r="E858" s="248"/>
      <c r="F858" s="254"/>
      <c r="G858" s="248"/>
      <c r="H858" s="256"/>
      <c r="I858" s="16" t="b">
        <f t="shared" si="39"/>
        <v>1</v>
      </c>
      <c r="J858" s="16" t="b">
        <f t="shared" si="40"/>
        <v>1</v>
      </c>
      <c r="K858" s="16" t="b">
        <f t="shared" si="41"/>
        <v>1</v>
      </c>
    </row>
    <row r="859" spans="1:11" x14ac:dyDescent="0.25">
      <c r="A859" s="79">
        <v>840</v>
      </c>
      <c r="B859" s="254"/>
      <c r="C859" s="255"/>
      <c r="D859" s="248"/>
      <c r="E859" s="248"/>
      <c r="F859" s="254"/>
      <c r="G859" s="248"/>
      <c r="H859" s="256"/>
      <c r="I859" s="16" t="b">
        <f t="shared" si="39"/>
        <v>1</v>
      </c>
      <c r="J859" s="16" t="b">
        <f t="shared" si="40"/>
        <v>1</v>
      </c>
      <c r="K859" s="16" t="b">
        <f t="shared" si="41"/>
        <v>1</v>
      </c>
    </row>
    <row r="860" spans="1:11" x14ac:dyDescent="0.25">
      <c r="A860" s="79">
        <v>841</v>
      </c>
      <c r="B860" s="254"/>
      <c r="C860" s="255"/>
      <c r="D860" s="248"/>
      <c r="E860" s="248"/>
      <c r="F860" s="254"/>
      <c r="G860" s="248"/>
      <c r="H860" s="256"/>
      <c r="I860" s="16" t="b">
        <f t="shared" si="39"/>
        <v>1</v>
      </c>
      <c r="J860" s="16" t="b">
        <f t="shared" si="40"/>
        <v>1</v>
      </c>
      <c r="K860" s="16" t="b">
        <f t="shared" si="41"/>
        <v>1</v>
      </c>
    </row>
    <row r="861" spans="1:11" x14ac:dyDescent="0.25">
      <c r="A861" s="79">
        <v>842</v>
      </c>
      <c r="B861" s="254"/>
      <c r="C861" s="255"/>
      <c r="D861" s="248"/>
      <c r="E861" s="248"/>
      <c r="F861" s="254"/>
      <c r="G861" s="248"/>
      <c r="H861" s="256"/>
      <c r="I861" s="16" t="b">
        <f t="shared" si="39"/>
        <v>1</v>
      </c>
      <c r="J861" s="16" t="b">
        <f t="shared" si="40"/>
        <v>1</v>
      </c>
      <c r="K861" s="16" t="b">
        <f t="shared" si="41"/>
        <v>1</v>
      </c>
    </row>
    <row r="862" spans="1:11" x14ac:dyDescent="0.25">
      <c r="A862" s="79">
        <v>843</v>
      </c>
      <c r="B862" s="254"/>
      <c r="C862" s="255"/>
      <c r="D862" s="248"/>
      <c r="E862" s="248"/>
      <c r="F862" s="254"/>
      <c r="G862" s="248"/>
      <c r="H862" s="256"/>
      <c r="I862" s="16" t="b">
        <f t="shared" si="39"/>
        <v>1</v>
      </c>
      <c r="J862" s="16" t="b">
        <f t="shared" si="40"/>
        <v>1</v>
      </c>
      <c r="K862" s="16" t="b">
        <f t="shared" si="41"/>
        <v>1</v>
      </c>
    </row>
    <row r="863" spans="1:11" x14ac:dyDescent="0.25">
      <c r="A863" s="79">
        <v>844</v>
      </c>
      <c r="B863" s="254"/>
      <c r="C863" s="255"/>
      <c r="D863" s="248"/>
      <c r="E863" s="248"/>
      <c r="F863" s="254"/>
      <c r="G863" s="248"/>
      <c r="H863" s="256"/>
      <c r="I863" s="16" t="b">
        <f t="shared" si="39"/>
        <v>1</v>
      </c>
      <c r="J863" s="16" t="b">
        <f t="shared" si="40"/>
        <v>1</v>
      </c>
      <c r="K863" s="16" t="b">
        <f t="shared" si="41"/>
        <v>1</v>
      </c>
    </row>
    <row r="864" spans="1:11" x14ac:dyDescent="0.25">
      <c r="A864" s="79">
        <v>845</v>
      </c>
      <c r="B864" s="254"/>
      <c r="C864" s="255"/>
      <c r="D864" s="248"/>
      <c r="E864" s="248"/>
      <c r="F864" s="254"/>
      <c r="G864" s="248"/>
      <c r="H864" s="256"/>
      <c r="I864" s="16" t="b">
        <f t="shared" si="39"/>
        <v>1</v>
      </c>
      <c r="J864" s="16" t="b">
        <f t="shared" si="40"/>
        <v>1</v>
      </c>
      <c r="K864" s="16" t="b">
        <f t="shared" si="41"/>
        <v>1</v>
      </c>
    </row>
    <row r="865" spans="1:11" x14ac:dyDescent="0.25">
      <c r="A865" s="79">
        <v>846</v>
      </c>
      <c r="B865" s="254"/>
      <c r="C865" s="255"/>
      <c r="D865" s="248"/>
      <c r="E865" s="248"/>
      <c r="F865" s="254"/>
      <c r="G865" s="248"/>
      <c r="H865" s="256"/>
      <c r="I865" s="16" t="b">
        <f t="shared" si="39"/>
        <v>1</v>
      </c>
      <c r="J865" s="16" t="b">
        <f t="shared" si="40"/>
        <v>1</v>
      </c>
      <c r="K865" s="16" t="b">
        <f t="shared" si="41"/>
        <v>1</v>
      </c>
    </row>
    <row r="866" spans="1:11" x14ac:dyDescent="0.25">
      <c r="A866" s="79">
        <v>847</v>
      </c>
      <c r="B866" s="254"/>
      <c r="C866" s="255"/>
      <c r="D866" s="248"/>
      <c r="E866" s="248"/>
      <c r="F866" s="254"/>
      <c r="G866" s="248"/>
      <c r="H866" s="256"/>
      <c r="I866" s="16" t="b">
        <f t="shared" si="39"/>
        <v>1</v>
      </c>
      <c r="J866" s="16" t="b">
        <f t="shared" si="40"/>
        <v>1</v>
      </c>
      <c r="K866" s="16" t="b">
        <f t="shared" si="41"/>
        <v>1</v>
      </c>
    </row>
    <row r="867" spans="1:11" x14ac:dyDescent="0.25">
      <c r="A867" s="79">
        <v>848</v>
      </c>
      <c r="B867" s="254"/>
      <c r="C867" s="255"/>
      <c r="D867" s="248"/>
      <c r="E867" s="248"/>
      <c r="F867" s="254"/>
      <c r="G867" s="248"/>
      <c r="H867" s="256"/>
      <c r="I867" s="16" t="b">
        <f t="shared" si="39"/>
        <v>1</v>
      </c>
      <c r="J867" s="16" t="b">
        <f t="shared" si="40"/>
        <v>1</v>
      </c>
      <c r="K867" s="16" t="b">
        <f t="shared" si="41"/>
        <v>1</v>
      </c>
    </row>
    <row r="868" spans="1:11" x14ac:dyDescent="0.25">
      <c r="A868" s="79">
        <v>849</v>
      </c>
      <c r="B868" s="254"/>
      <c r="C868" s="255"/>
      <c r="D868" s="248"/>
      <c r="E868" s="248"/>
      <c r="F868" s="254"/>
      <c r="G868" s="248"/>
      <c r="H868" s="256"/>
      <c r="I868" s="16" t="b">
        <f t="shared" si="39"/>
        <v>1</v>
      </c>
      <c r="J868" s="16" t="b">
        <f t="shared" si="40"/>
        <v>1</v>
      </c>
      <c r="K868" s="16" t="b">
        <f t="shared" si="41"/>
        <v>1</v>
      </c>
    </row>
    <row r="869" spans="1:11" x14ac:dyDescent="0.25">
      <c r="A869" s="79">
        <v>850</v>
      </c>
      <c r="B869" s="254"/>
      <c r="C869" s="255"/>
      <c r="D869" s="248"/>
      <c r="E869" s="248"/>
      <c r="F869" s="254"/>
      <c r="G869" s="248"/>
      <c r="H869" s="256"/>
      <c r="I869" s="16" t="b">
        <f t="shared" si="39"/>
        <v>1</v>
      </c>
      <c r="J869" s="16" t="b">
        <f t="shared" si="40"/>
        <v>1</v>
      </c>
      <c r="K869" s="16" t="b">
        <f t="shared" si="41"/>
        <v>1</v>
      </c>
    </row>
    <row r="870" spans="1:11" x14ac:dyDescent="0.25">
      <c r="A870" s="79">
        <v>851</v>
      </c>
      <c r="B870" s="254"/>
      <c r="C870" s="255"/>
      <c r="D870" s="248"/>
      <c r="E870" s="248"/>
      <c r="F870" s="254"/>
      <c r="G870" s="248"/>
      <c r="H870" s="256"/>
      <c r="I870" s="16" t="b">
        <f t="shared" si="39"/>
        <v>1</v>
      </c>
      <c r="J870" s="16" t="b">
        <f t="shared" si="40"/>
        <v>1</v>
      </c>
      <c r="K870" s="16" t="b">
        <f t="shared" si="41"/>
        <v>1</v>
      </c>
    </row>
    <row r="871" spans="1:11" x14ac:dyDescent="0.25">
      <c r="A871" s="79">
        <v>852</v>
      </c>
      <c r="B871" s="254"/>
      <c r="C871" s="255"/>
      <c r="D871" s="248"/>
      <c r="E871" s="248"/>
      <c r="F871" s="254"/>
      <c r="G871" s="248"/>
      <c r="H871" s="256"/>
      <c r="I871" s="16" t="b">
        <f t="shared" si="39"/>
        <v>1</v>
      </c>
      <c r="J871" s="16" t="b">
        <f t="shared" si="40"/>
        <v>1</v>
      </c>
      <c r="K871" s="16" t="b">
        <f t="shared" si="41"/>
        <v>1</v>
      </c>
    </row>
    <row r="872" spans="1:11" x14ac:dyDescent="0.25">
      <c r="A872" s="79">
        <v>853</v>
      </c>
      <c r="B872" s="254"/>
      <c r="C872" s="255"/>
      <c r="D872" s="248"/>
      <c r="E872" s="248"/>
      <c r="F872" s="254"/>
      <c r="G872" s="248"/>
      <c r="H872" s="256"/>
      <c r="I872" s="16" t="b">
        <f t="shared" si="39"/>
        <v>1</v>
      </c>
      <c r="J872" s="16" t="b">
        <f t="shared" si="40"/>
        <v>1</v>
      </c>
      <c r="K872" s="16" t="b">
        <f t="shared" si="41"/>
        <v>1</v>
      </c>
    </row>
    <row r="873" spans="1:11" x14ac:dyDescent="0.25">
      <c r="A873" s="79">
        <v>854</v>
      </c>
      <c r="B873" s="254"/>
      <c r="C873" s="255"/>
      <c r="D873" s="248"/>
      <c r="E873" s="248"/>
      <c r="F873" s="254"/>
      <c r="G873" s="248"/>
      <c r="H873" s="256"/>
      <c r="I873" s="16" t="b">
        <f t="shared" si="39"/>
        <v>1</v>
      </c>
      <c r="J873" s="16" t="b">
        <f t="shared" si="40"/>
        <v>1</v>
      </c>
      <c r="K873" s="16" t="b">
        <f t="shared" si="41"/>
        <v>1</v>
      </c>
    </row>
    <row r="874" spans="1:11" x14ac:dyDescent="0.25">
      <c r="A874" s="79">
        <v>855</v>
      </c>
      <c r="B874" s="254"/>
      <c r="C874" s="255"/>
      <c r="D874" s="248"/>
      <c r="E874" s="248"/>
      <c r="F874" s="254"/>
      <c r="G874" s="248"/>
      <c r="H874" s="256"/>
      <c r="I874" s="16" t="b">
        <f t="shared" si="39"/>
        <v>1</v>
      </c>
      <c r="J874" s="16" t="b">
        <f t="shared" si="40"/>
        <v>1</v>
      </c>
      <c r="K874" s="16" t="b">
        <f t="shared" si="41"/>
        <v>1</v>
      </c>
    </row>
    <row r="875" spans="1:11" x14ac:dyDescent="0.25">
      <c r="A875" s="79">
        <v>856</v>
      </c>
      <c r="B875" s="254"/>
      <c r="C875" s="255"/>
      <c r="D875" s="248"/>
      <c r="E875" s="248"/>
      <c r="F875" s="254"/>
      <c r="G875" s="248"/>
      <c r="H875" s="256"/>
      <c r="I875" s="16" t="b">
        <f t="shared" si="39"/>
        <v>1</v>
      </c>
      <c r="J875" s="16" t="b">
        <f t="shared" si="40"/>
        <v>1</v>
      </c>
      <c r="K875" s="16" t="b">
        <f t="shared" si="41"/>
        <v>1</v>
      </c>
    </row>
    <row r="876" spans="1:11" x14ac:dyDescent="0.25">
      <c r="A876" s="79">
        <v>857</v>
      </c>
      <c r="B876" s="254"/>
      <c r="C876" s="255"/>
      <c r="D876" s="248"/>
      <c r="E876" s="248"/>
      <c r="F876" s="254"/>
      <c r="G876" s="248"/>
      <c r="H876" s="256"/>
      <c r="I876" s="16" t="b">
        <f t="shared" si="39"/>
        <v>1</v>
      </c>
      <c r="J876" s="16" t="b">
        <f t="shared" si="40"/>
        <v>1</v>
      </c>
      <c r="K876" s="16" t="b">
        <f t="shared" si="41"/>
        <v>1</v>
      </c>
    </row>
    <row r="877" spans="1:11" x14ac:dyDescent="0.25">
      <c r="A877" s="79">
        <v>858</v>
      </c>
      <c r="B877" s="254"/>
      <c r="C877" s="255"/>
      <c r="D877" s="248"/>
      <c r="E877" s="248"/>
      <c r="F877" s="254"/>
      <c r="G877" s="248"/>
      <c r="H877" s="256"/>
      <c r="I877" s="16" t="b">
        <f t="shared" si="39"/>
        <v>1</v>
      </c>
      <c r="J877" s="16" t="b">
        <f t="shared" si="40"/>
        <v>1</v>
      </c>
      <c r="K877" s="16" t="b">
        <f t="shared" si="41"/>
        <v>1</v>
      </c>
    </row>
    <row r="878" spans="1:11" x14ac:dyDescent="0.25">
      <c r="A878" s="79">
        <v>859</v>
      </c>
      <c r="B878" s="254"/>
      <c r="C878" s="255"/>
      <c r="D878" s="248"/>
      <c r="E878" s="248"/>
      <c r="F878" s="254"/>
      <c r="G878" s="248"/>
      <c r="H878" s="256"/>
      <c r="I878" s="16" t="b">
        <f t="shared" si="39"/>
        <v>1</v>
      </c>
      <c r="J878" s="16" t="b">
        <f t="shared" si="40"/>
        <v>1</v>
      </c>
      <c r="K878" s="16" t="b">
        <f t="shared" si="41"/>
        <v>1</v>
      </c>
    </row>
    <row r="879" spans="1:11" x14ac:dyDescent="0.25">
      <c r="A879" s="79">
        <v>860</v>
      </c>
      <c r="B879" s="254"/>
      <c r="C879" s="255"/>
      <c r="D879" s="248"/>
      <c r="E879" s="248"/>
      <c r="F879" s="254"/>
      <c r="G879" s="248"/>
      <c r="H879" s="256"/>
      <c r="I879" s="16" t="b">
        <f t="shared" si="39"/>
        <v>1</v>
      </c>
      <c r="J879" s="16" t="b">
        <f t="shared" si="40"/>
        <v>1</v>
      </c>
      <c r="K879" s="16" t="b">
        <f t="shared" si="41"/>
        <v>1</v>
      </c>
    </row>
    <row r="880" spans="1:11" x14ac:dyDescent="0.25">
      <c r="A880" s="79">
        <v>861</v>
      </c>
      <c r="B880" s="254"/>
      <c r="C880" s="255"/>
      <c r="D880" s="248"/>
      <c r="E880" s="248"/>
      <c r="F880" s="254"/>
      <c r="G880" s="248"/>
      <c r="H880" s="256"/>
      <c r="I880" s="16" t="b">
        <f t="shared" si="39"/>
        <v>1</v>
      </c>
      <c r="J880" s="16" t="b">
        <f t="shared" si="40"/>
        <v>1</v>
      </c>
      <c r="K880" s="16" t="b">
        <f t="shared" si="41"/>
        <v>1</v>
      </c>
    </row>
    <row r="881" spans="1:11" x14ac:dyDescent="0.25">
      <c r="A881" s="79">
        <v>862</v>
      </c>
      <c r="B881" s="254"/>
      <c r="C881" s="255"/>
      <c r="D881" s="248"/>
      <c r="E881" s="248"/>
      <c r="F881" s="254"/>
      <c r="G881" s="248"/>
      <c r="H881" s="256"/>
      <c r="I881" s="16" t="b">
        <f t="shared" si="39"/>
        <v>1</v>
      </c>
      <c r="J881" s="16" t="b">
        <f t="shared" si="40"/>
        <v>1</v>
      </c>
      <c r="K881" s="16" t="b">
        <f t="shared" si="41"/>
        <v>1</v>
      </c>
    </row>
    <row r="882" spans="1:11" x14ac:dyDescent="0.25">
      <c r="A882" s="79">
        <v>863</v>
      </c>
      <c r="B882" s="254"/>
      <c r="C882" s="255"/>
      <c r="D882" s="248"/>
      <c r="E882" s="248"/>
      <c r="F882" s="254"/>
      <c r="G882" s="248"/>
      <c r="H882" s="256"/>
      <c r="I882" s="16" t="b">
        <f t="shared" si="39"/>
        <v>1</v>
      </c>
      <c r="J882" s="16" t="b">
        <f t="shared" si="40"/>
        <v>1</v>
      </c>
      <c r="K882" s="16" t="b">
        <f t="shared" si="41"/>
        <v>1</v>
      </c>
    </row>
    <row r="883" spans="1:11" x14ac:dyDescent="0.25">
      <c r="A883" s="79">
        <v>864</v>
      </c>
      <c r="B883" s="254"/>
      <c r="C883" s="255"/>
      <c r="D883" s="248"/>
      <c r="E883" s="248"/>
      <c r="F883" s="254"/>
      <c r="G883" s="248"/>
      <c r="H883" s="256"/>
      <c r="I883" s="16" t="b">
        <f t="shared" si="39"/>
        <v>1</v>
      </c>
      <c r="J883" s="16" t="b">
        <f t="shared" si="40"/>
        <v>1</v>
      </c>
      <c r="K883" s="16" t="b">
        <f t="shared" si="41"/>
        <v>1</v>
      </c>
    </row>
    <row r="884" spans="1:11" x14ac:dyDescent="0.25">
      <c r="A884" s="79">
        <v>865</v>
      </c>
      <c r="B884" s="254"/>
      <c r="C884" s="255"/>
      <c r="D884" s="248"/>
      <c r="E884" s="248"/>
      <c r="F884" s="254"/>
      <c r="G884" s="248"/>
      <c r="H884" s="256"/>
      <c r="I884" s="16" t="b">
        <f t="shared" si="39"/>
        <v>1</v>
      </c>
      <c r="J884" s="16" t="b">
        <f t="shared" si="40"/>
        <v>1</v>
      </c>
      <c r="K884" s="16" t="b">
        <f t="shared" si="41"/>
        <v>1</v>
      </c>
    </row>
    <row r="885" spans="1:11" x14ac:dyDescent="0.25">
      <c r="A885" s="79">
        <v>866</v>
      </c>
      <c r="B885" s="254"/>
      <c r="C885" s="255"/>
      <c r="D885" s="248"/>
      <c r="E885" s="248"/>
      <c r="F885" s="254"/>
      <c r="G885" s="248"/>
      <c r="H885" s="256"/>
      <c r="I885" s="16" t="b">
        <f t="shared" si="39"/>
        <v>1</v>
      </c>
      <c r="J885" s="16" t="b">
        <f t="shared" si="40"/>
        <v>1</v>
      </c>
      <c r="K885" s="16" t="b">
        <f t="shared" si="41"/>
        <v>1</v>
      </c>
    </row>
    <row r="886" spans="1:11" x14ac:dyDescent="0.25">
      <c r="A886" s="79">
        <v>867</v>
      </c>
      <c r="B886" s="254"/>
      <c r="C886" s="255"/>
      <c r="D886" s="248"/>
      <c r="E886" s="248"/>
      <c r="F886" s="254"/>
      <c r="G886" s="248"/>
      <c r="H886" s="256"/>
      <c r="I886" s="16" t="b">
        <f t="shared" si="39"/>
        <v>1</v>
      </c>
      <c r="J886" s="16" t="b">
        <f t="shared" si="40"/>
        <v>1</v>
      </c>
      <c r="K886" s="16" t="b">
        <f t="shared" si="41"/>
        <v>1</v>
      </c>
    </row>
    <row r="887" spans="1:11" x14ac:dyDescent="0.25">
      <c r="A887" s="79">
        <v>868</v>
      </c>
      <c r="B887" s="254"/>
      <c r="C887" s="255"/>
      <c r="D887" s="248"/>
      <c r="E887" s="248"/>
      <c r="F887" s="254"/>
      <c r="G887" s="248"/>
      <c r="H887" s="256"/>
      <c r="I887" s="16" t="b">
        <f t="shared" si="39"/>
        <v>1</v>
      </c>
      <c r="J887" s="16" t="b">
        <f t="shared" si="40"/>
        <v>1</v>
      </c>
      <c r="K887" s="16" t="b">
        <f t="shared" si="41"/>
        <v>1</v>
      </c>
    </row>
    <row r="888" spans="1:11" x14ac:dyDescent="0.25">
      <c r="A888" s="79">
        <v>869</v>
      </c>
      <c r="B888" s="254"/>
      <c r="C888" s="255"/>
      <c r="D888" s="248"/>
      <c r="E888" s="248"/>
      <c r="F888" s="254"/>
      <c r="G888" s="248"/>
      <c r="H888" s="256"/>
      <c r="I888" s="16" t="b">
        <f t="shared" si="39"/>
        <v>1</v>
      </c>
      <c r="J888" s="16" t="b">
        <f t="shared" si="40"/>
        <v>1</v>
      </c>
      <c r="K888" s="16" t="b">
        <f t="shared" si="41"/>
        <v>1</v>
      </c>
    </row>
    <row r="889" spans="1:11" x14ac:dyDescent="0.25">
      <c r="A889" s="79">
        <v>870</v>
      </c>
      <c r="B889" s="254"/>
      <c r="C889" s="255"/>
      <c r="D889" s="248"/>
      <c r="E889" s="248"/>
      <c r="F889" s="254"/>
      <c r="G889" s="248"/>
      <c r="H889" s="256"/>
      <c r="I889" s="16" t="b">
        <f t="shared" si="39"/>
        <v>1</v>
      </c>
      <c r="J889" s="16" t="b">
        <f t="shared" si="40"/>
        <v>1</v>
      </c>
      <c r="K889" s="16" t="b">
        <f t="shared" si="41"/>
        <v>1</v>
      </c>
    </row>
    <row r="890" spans="1:11" x14ac:dyDescent="0.25">
      <c r="A890" s="79">
        <v>871</v>
      </c>
      <c r="B890" s="254"/>
      <c r="C890" s="255"/>
      <c r="D890" s="248"/>
      <c r="E890" s="248"/>
      <c r="F890" s="254"/>
      <c r="G890" s="248"/>
      <c r="H890" s="256"/>
      <c r="I890" s="16" t="b">
        <f t="shared" si="39"/>
        <v>1</v>
      </c>
      <c r="J890" s="16" t="b">
        <f t="shared" si="40"/>
        <v>1</v>
      </c>
      <c r="K890" s="16" t="b">
        <f t="shared" si="41"/>
        <v>1</v>
      </c>
    </row>
    <row r="891" spans="1:11" x14ac:dyDescent="0.25">
      <c r="A891" s="79">
        <v>872</v>
      </c>
      <c r="B891" s="254"/>
      <c r="C891" s="255"/>
      <c r="D891" s="248"/>
      <c r="E891" s="248"/>
      <c r="F891" s="254"/>
      <c r="G891" s="248"/>
      <c r="H891" s="256"/>
      <c r="I891" s="16" t="b">
        <f t="shared" si="39"/>
        <v>1</v>
      </c>
      <c r="J891" s="16" t="b">
        <f t="shared" si="40"/>
        <v>1</v>
      </c>
      <c r="K891" s="16" t="b">
        <f t="shared" si="41"/>
        <v>1</v>
      </c>
    </row>
    <row r="892" spans="1:11" x14ac:dyDescent="0.25">
      <c r="A892" s="79">
        <v>873</v>
      </c>
      <c r="B892" s="254"/>
      <c r="C892" s="255"/>
      <c r="D892" s="248"/>
      <c r="E892" s="248"/>
      <c r="F892" s="254"/>
      <c r="G892" s="248"/>
      <c r="H892" s="256"/>
      <c r="I892" s="16" t="b">
        <f t="shared" si="39"/>
        <v>1</v>
      </c>
      <c r="J892" s="16" t="b">
        <f t="shared" si="40"/>
        <v>1</v>
      </c>
      <c r="K892" s="16" t="b">
        <f t="shared" si="41"/>
        <v>1</v>
      </c>
    </row>
    <row r="893" spans="1:11" x14ac:dyDescent="0.25">
      <c r="A893" s="79">
        <v>874</v>
      </c>
      <c r="B893" s="254"/>
      <c r="C893" s="255"/>
      <c r="D893" s="248"/>
      <c r="E893" s="248"/>
      <c r="F893" s="254"/>
      <c r="G893" s="248"/>
      <c r="H893" s="256"/>
      <c r="I893" s="16" t="b">
        <f t="shared" si="39"/>
        <v>1</v>
      </c>
      <c r="J893" s="16" t="b">
        <f t="shared" si="40"/>
        <v>1</v>
      </c>
      <c r="K893" s="16" t="b">
        <f t="shared" si="41"/>
        <v>1</v>
      </c>
    </row>
    <row r="894" spans="1:11" x14ac:dyDescent="0.25">
      <c r="A894" s="79">
        <v>875</v>
      </c>
      <c r="B894" s="254"/>
      <c r="C894" s="255"/>
      <c r="D894" s="248"/>
      <c r="E894" s="248"/>
      <c r="F894" s="254"/>
      <c r="G894" s="248"/>
      <c r="H894" s="256"/>
      <c r="I894" s="16" t="b">
        <f t="shared" si="39"/>
        <v>1</v>
      </c>
      <c r="J894" s="16" t="b">
        <f t="shared" si="40"/>
        <v>1</v>
      </c>
      <c r="K894" s="16" t="b">
        <f t="shared" si="41"/>
        <v>1</v>
      </c>
    </row>
    <row r="895" spans="1:11" x14ac:dyDescent="0.25">
      <c r="A895" s="79">
        <v>876</v>
      </c>
      <c r="B895" s="254"/>
      <c r="C895" s="255"/>
      <c r="D895" s="248"/>
      <c r="E895" s="248"/>
      <c r="F895" s="254"/>
      <c r="G895" s="248"/>
      <c r="H895" s="256"/>
      <c r="I895" s="16" t="b">
        <f t="shared" si="39"/>
        <v>1</v>
      </c>
      <c r="J895" s="16" t="b">
        <f t="shared" si="40"/>
        <v>1</v>
      </c>
      <c r="K895" s="16" t="b">
        <f t="shared" si="41"/>
        <v>1</v>
      </c>
    </row>
    <row r="896" spans="1:11" x14ac:dyDescent="0.25">
      <c r="A896" s="79">
        <v>877</v>
      </c>
      <c r="B896" s="254"/>
      <c r="C896" s="255"/>
      <c r="D896" s="248"/>
      <c r="E896" s="248"/>
      <c r="F896" s="254"/>
      <c r="G896" s="248"/>
      <c r="H896" s="256"/>
      <c r="I896" s="16" t="b">
        <f t="shared" si="39"/>
        <v>1</v>
      </c>
      <c r="J896" s="16" t="b">
        <f t="shared" si="40"/>
        <v>1</v>
      </c>
      <c r="K896" s="16" t="b">
        <f t="shared" si="41"/>
        <v>1</v>
      </c>
    </row>
    <row r="897" spans="1:11" x14ac:dyDescent="0.25">
      <c r="A897" s="79">
        <v>878</v>
      </c>
      <c r="B897" s="254"/>
      <c r="C897" s="255"/>
      <c r="D897" s="248"/>
      <c r="E897" s="248"/>
      <c r="F897" s="254"/>
      <c r="G897" s="248"/>
      <c r="H897" s="256"/>
      <c r="I897" s="16" t="b">
        <f t="shared" si="39"/>
        <v>1</v>
      </c>
      <c r="J897" s="16" t="b">
        <f t="shared" si="40"/>
        <v>1</v>
      </c>
      <c r="K897" s="16" t="b">
        <f t="shared" si="41"/>
        <v>1</v>
      </c>
    </row>
    <row r="898" spans="1:11" x14ac:dyDescent="0.25">
      <c r="A898" s="79">
        <v>879</v>
      </c>
      <c r="B898" s="254"/>
      <c r="C898" s="255"/>
      <c r="D898" s="248"/>
      <c r="E898" s="248"/>
      <c r="F898" s="254"/>
      <c r="G898" s="248"/>
      <c r="H898" s="256"/>
      <c r="I898" s="16" t="b">
        <f t="shared" si="39"/>
        <v>1</v>
      </c>
      <c r="J898" s="16" t="b">
        <f t="shared" si="40"/>
        <v>1</v>
      </c>
      <c r="K898" s="16" t="b">
        <f t="shared" si="41"/>
        <v>1</v>
      </c>
    </row>
    <row r="899" spans="1:11" x14ac:dyDescent="0.25">
      <c r="A899" s="79">
        <v>880</v>
      </c>
      <c r="B899" s="254"/>
      <c r="C899" s="255"/>
      <c r="D899" s="248"/>
      <c r="E899" s="248"/>
      <c r="F899" s="254"/>
      <c r="G899" s="248"/>
      <c r="H899" s="256"/>
      <c r="I899" s="16" t="b">
        <f t="shared" si="39"/>
        <v>1</v>
      </c>
      <c r="J899" s="16" t="b">
        <f t="shared" si="40"/>
        <v>1</v>
      </c>
      <c r="K899" s="16" t="b">
        <f t="shared" si="41"/>
        <v>1</v>
      </c>
    </row>
    <row r="900" spans="1:11" x14ac:dyDescent="0.25">
      <c r="A900" s="79">
        <v>881</v>
      </c>
      <c r="B900" s="254"/>
      <c r="C900" s="255"/>
      <c r="D900" s="248"/>
      <c r="E900" s="248"/>
      <c r="F900" s="254"/>
      <c r="G900" s="248"/>
      <c r="H900" s="256"/>
      <c r="I900" s="16" t="b">
        <f t="shared" si="39"/>
        <v>1</v>
      </c>
      <c r="J900" s="16" t="b">
        <f t="shared" si="40"/>
        <v>1</v>
      </c>
      <c r="K900" s="16" t="b">
        <f t="shared" si="41"/>
        <v>1</v>
      </c>
    </row>
    <row r="901" spans="1:11" x14ac:dyDescent="0.25">
      <c r="A901" s="79">
        <v>882</v>
      </c>
      <c r="B901" s="254"/>
      <c r="C901" s="255"/>
      <c r="D901" s="248"/>
      <c r="E901" s="248"/>
      <c r="F901" s="254"/>
      <c r="G901" s="248"/>
      <c r="H901" s="256"/>
      <c r="I901" s="16" t="b">
        <f t="shared" si="39"/>
        <v>1</v>
      </c>
      <c r="J901" s="16" t="b">
        <f t="shared" si="40"/>
        <v>1</v>
      </c>
      <c r="K901" s="16" t="b">
        <f t="shared" si="41"/>
        <v>1</v>
      </c>
    </row>
    <row r="902" spans="1:11" x14ac:dyDescent="0.25">
      <c r="A902" s="79">
        <v>883</v>
      </c>
      <c r="B902" s="254"/>
      <c r="C902" s="255"/>
      <c r="D902" s="248"/>
      <c r="E902" s="248"/>
      <c r="F902" s="254"/>
      <c r="G902" s="248"/>
      <c r="H902" s="256"/>
      <c r="I902" s="16" t="b">
        <f t="shared" si="39"/>
        <v>1</v>
      </c>
      <c r="J902" s="16" t="b">
        <f t="shared" si="40"/>
        <v>1</v>
      </c>
      <c r="K902" s="16" t="b">
        <f t="shared" si="41"/>
        <v>1</v>
      </c>
    </row>
    <row r="903" spans="1:11" x14ac:dyDescent="0.25">
      <c r="A903" s="79">
        <v>884</v>
      </c>
      <c r="B903" s="254"/>
      <c r="C903" s="255"/>
      <c r="D903" s="248"/>
      <c r="E903" s="248"/>
      <c r="F903" s="254"/>
      <c r="G903" s="248"/>
      <c r="H903" s="256"/>
      <c r="I903" s="16" t="b">
        <f t="shared" si="39"/>
        <v>1</v>
      </c>
      <c r="J903" s="16" t="b">
        <f t="shared" si="40"/>
        <v>1</v>
      </c>
      <c r="K903" s="16" t="b">
        <f t="shared" si="41"/>
        <v>1</v>
      </c>
    </row>
    <row r="904" spans="1:11" x14ac:dyDescent="0.25">
      <c r="A904" s="79">
        <v>885</v>
      </c>
      <c r="B904" s="254"/>
      <c r="C904" s="255"/>
      <c r="D904" s="248"/>
      <c r="E904" s="248"/>
      <c r="F904" s="254"/>
      <c r="G904" s="248"/>
      <c r="H904" s="256"/>
      <c r="I904" s="16" t="b">
        <f t="shared" si="39"/>
        <v>1</v>
      </c>
      <c r="J904" s="16" t="b">
        <f t="shared" si="40"/>
        <v>1</v>
      </c>
      <c r="K904" s="16" t="b">
        <f t="shared" si="41"/>
        <v>1</v>
      </c>
    </row>
    <row r="905" spans="1:11" x14ac:dyDescent="0.25">
      <c r="A905" s="79">
        <v>886</v>
      </c>
      <c r="B905" s="254"/>
      <c r="C905" s="255"/>
      <c r="D905" s="248"/>
      <c r="E905" s="248"/>
      <c r="F905" s="254"/>
      <c r="G905" s="248"/>
      <c r="H905" s="256"/>
      <c r="I905" s="16" t="b">
        <f t="shared" si="39"/>
        <v>1</v>
      </c>
      <c r="J905" s="16" t="b">
        <f t="shared" si="40"/>
        <v>1</v>
      </c>
      <c r="K905" s="16" t="b">
        <f t="shared" si="41"/>
        <v>1</v>
      </c>
    </row>
    <row r="906" spans="1:11" x14ac:dyDescent="0.25">
      <c r="A906" s="79">
        <v>887</v>
      </c>
      <c r="B906" s="254"/>
      <c r="C906" s="255"/>
      <c r="D906" s="248"/>
      <c r="E906" s="248"/>
      <c r="F906" s="254"/>
      <c r="G906" s="248"/>
      <c r="H906" s="256"/>
      <c r="I906" s="16" t="b">
        <f t="shared" si="39"/>
        <v>1</v>
      </c>
      <c r="J906" s="16" t="b">
        <f t="shared" si="40"/>
        <v>1</v>
      </c>
      <c r="K906" s="16" t="b">
        <f t="shared" si="41"/>
        <v>1</v>
      </c>
    </row>
    <row r="907" spans="1:11" x14ac:dyDescent="0.25">
      <c r="A907" s="79">
        <v>888</v>
      </c>
      <c r="B907" s="254"/>
      <c r="C907" s="255"/>
      <c r="D907" s="248"/>
      <c r="E907" s="248"/>
      <c r="F907" s="254"/>
      <c r="G907" s="248"/>
      <c r="H907" s="256"/>
      <c r="I907" s="16" t="b">
        <f t="shared" si="39"/>
        <v>1</v>
      </c>
      <c r="J907" s="16" t="b">
        <f t="shared" si="40"/>
        <v>1</v>
      </c>
      <c r="K907" s="16" t="b">
        <f t="shared" si="41"/>
        <v>1</v>
      </c>
    </row>
    <row r="908" spans="1:11" x14ac:dyDescent="0.25">
      <c r="A908" s="79">
        <v>889</v>
      </c>
      <c r="B908" s="254"/>
      <c r="C908" s="255"/>
      <c r="D908" s="248"/>
      <c r="E908" s="248"/>
      <c r="F908" s="254"/>
      <c r="G908" s="248"/>
      <c r="H908" s="256"/>
      <c r="I908" s="16" t="b">
        <f t="shared" si="39"/>
        <v>1</v>
      </c>
      <c r="J908" s="16" t="b">
        <f t="shared" si="40"/>
        <v>1</v>
      </c>
      <c r="K908" s="16" t="b">
        <f t="shared" si="41"/>
        <v>1</v>
      </c>
    </row>
    <row r="909" spans="1:11" x14ac:dyDescent="0.25">
      <c r="A909" s="79">
        <v>890</v>
      </c>
      <c r="B909" s="254"/>
      <c r="C909" s="255"/>
      <c r="D909" s="248"/>
      <c r="E909" s="248"/>
      <c r="F909" s="254"/>
      <c r="G909" s="248"/>
      <c r="H909" s="256"/>
      <c r="I909" s="16" t="b">
        <f t="shared" si="39"/>
        <v>1</v>
      </c>
      <c r="J909" s="16" t="b">
        <f t="shared" si="40"/>
        <v>1</v>
      </c>
      <c r="K909" s="16" t="b">
        <f t="shared" si="41"/>
        <v>1</v>
      </c>
    </row>
    <row r="910" spans="1:11" x14ac:dyDescent="0.25">
      <c r="A910" s="79">
        <v>891</v>
      </c>
      <c r="B910" s="254"/>
      <c r="C910" s="255"/>
      <c r="D910" s="248"/>
      <c r="E910" s="248"/>
      <c r="F910" s="254"/>
      <c r="G910" s="248"/>
      <c r="H910" s="256"/>
      <c r="I910" s="16" t="b">
        <f t="shared" si="39"/>
        <v>1</v>
      </c>
      <c r="J910" s="16" t="b">
        <f t="shared" si="40"/>
        <v>1</v>
      </c>
      <c r="K910" s="16" t="b">
        <f t="shared" si="41"/>
        <v>1</v>
      </c>
    </row>
    <row r="911" spans="1:11" x14ac:dyDescent="0.25">
      <c r="A911" s="79">
        <v>892</v>
      </c>
      <c r="B911" s="254"/>
      <c r="C911" s="255"/>
      <c r="D911" s="248"/>
      <c r="E911" s="248"/>
      <c r="F911" s="254"/>
      <c r="G911" s="248"/>
      <c r="H911" s="256"/>
      <c r="I911" s="16" t="b">
        <f t="shared" si="39"/>
        <v>1</v>
      </c>
      <c r="J911" s="16" t="b">
        <f t="shared" si="40"/>
        <v>1</v>
      </c>
      <c r="K911" s="16" t="b">
        <f t="shared" si="41"/>
        <v>1</v>
      </c>
    </row>
    <row r="912" spans="1:11" x14ac:dyDescent="0.25">
      <c r="A912" s="79">
        <v>893</v>
      </c>
      <c r="B912" s="254"/>
      <c r="C912" s="255"/>
      <c r="D912" s="248"/>
      <c r="E912" s="248"/>
      <c r="F912" s="254"/>
      <c r="G912" s="248"/>
      <c r="H912" s="256"/>
      <c r="I912" s="16" t="b">
        <f t="shared" si="39"/>
        <v>1</v>
      </c>
      <c r="J912" s="16" t="b">
        <f t="shared" si="40"/>
        <v>1</v>
      </c>
      <c r="K912" s="16" t="b">
        <f t="shared" si="41"/>
        <v>1</v>
      </c>
    </row>
    <row r="913" spans="1:11" x14ac:dyDescent="0.25">
      <c r="A913" s="79">
        <v>894</v>
      </c>
      <c r="B913" s="254"/>
      <c r="C913" s="255"/>
      <c r="D913" s="248"/>
      <c r="E913" s="248"/>
      <c r="F913" s="254"/>
      <c r="G913" s="248"/>
      <c r="H913" s="256"/>
      <c r="I913" s="16" t="b">
        <f t="shared" si="39"/>
        <v>1</v>
      </c>
      <c r="J913" s="16" t="b">
        <f t="shared" si="40"/>
        <v>1</v>
      </c>
      <c r="K913" s="16" t="b">
        <f t="shared" si="41"/>
        <v>1</v>
      </c>
    </row>
    <row r="914" spans="1:11" x14ac:dyDescent="0.25">
      <c r="A914" s="79">
        <v>895</v>
      </c>
      <c r="B914" s="254"/>
      <c r="C914" s="255"/>
      <c r="D914" s="248"/>
      <c r="E914" s="248"/>
      <c r="F914" s="254"/>
      <c r="G914" s="248"/>
      <c r="H914" s="256"/>
      <c r="I914" s="16" t="b">
        <f t="shared" si="39"/>
        <v>1</v>
      </c>
      <c r="J914" s="16" t="b">
        <f t="shared" si="40"/>
        <v>1</v>
      </c>
      <c r="K914" s="16" t="b">
        <f t="shared" si="41"/>
        <v>1</v>
      </c>
    </row>
    <row r="915" spans="1:11" x14ac:dyDescent="0.25">
      <c r="A915" s="79">
        <v>896</v>
      </c>
      <c r="B915" s="254"/>
      <c r="C915" s="255"/>
      <c r="D915" s="248"/>
      <c r="E915" s="248"/>
      <c r="F915" s="254"/>
      <c r="G915" s="248"/>
      <c r="H915" s="256"/>
      <c r="I915" s="16" t="b">
        <f t="shared" si="39"/>
        <v>1</v>
      </c>
      <c r="J915" s="16" t="b">
        <f t="shared" si="40"/>
        <v>1</v>
      </c>
      <c r="K915" s="16" t="b">
        <f t="shared" si="41"/>
        <v>1</v>
      </c>
    </row>
    <row r="916" spans="1:11" x14ac:dyDescent="0.25">
      <c r="A916" s="79">
        <v>897</v>
      </c>
      <c r="B916" s="254"/>
      <c r="C916" s="255"/>
      <c r="D916" s="248"/>
      <c r="E916" s="248"/>
      <c r="F916" s="254"/>
      <c r="G916" s="248"/>
      <c r="H916" s="256"/>
      <c r="I916" s="16" t="b">
        <f t="shared" si="39"/>
        <v>1</v>
      </c>
      <c r="J916" s="16" t="b">
        <f t="shared" si="40"/>
        <v>1</v>
      </c>
      <c r="K916" s="16" t="b">
        <f t="shared" si="41"/>
        <v>1</v>
      </c>
    </row>
    <row r="917" spans="1:11" x14ac:dyDescent="0.25">
      <c r="A917" s="79">
        <v>898</v>
      </c>
      <c r="B917" s="254"/>
      <c r="C917" s="255"/>
      <c r="D917" s="248"/>
      <c r="E917" s="248"/>
      <c r="F917" s="254"/>
      <c r="G917" s="248"/>
      <c r="H917" s="256"/>
      <c r="I917" s="16" t="b">
        <f t="shared" si="39"/>
        <v>1</v>
      </c>
      <c r="J917" s="16" t="b">
        <f t="shared" si="40"/>
        <v>1</v>
      </c>
      <c r="K917" s="16" t="b">
        <f t="shared" si="41"/>
        <v>1</v>
      </c>
    </row>
    <row r="918" spans="1:11" x14ac:dyDescent="0.25">
      <c r="A918" s="79">
        <v>899</v>
      </c>
      <c r="B918" s="254"/>
      <c r="C918" s="255"/>
      <c r="D918" s="248"/>
      <c r="E918" s="248"/>
      <c r="F918" s="254"/>
      <c r="G918" s="248"/>
      <c r="H918" s="256"/>
      <c r="I918" s="16" t="b">
        <f t="shared" ref="I918:I981" si="42">IF(ISBLANK(B918),TRUE,IF(OR(ISBLANK(C918),ISBLANK(D918),ISBLANK(E918),ISBLANK(F918),ISBLANK(G918),ISBLANK(H918)),FALSE,TRUE))</f>
        <v>1</v>
      </c>
      <c r="J918" s="16" t="b">
        <f t="shared" ref="J918:J981" si="43">IF(OR(AND(B918="N/A",D918="N/A",E918="N/A",G918="N/A"),AND(ISBLANK(B918),ISBLANK(D918),ISBLANK(E918),ISBLANK(G918)),AND(NOT(ISBLANK(B918)),NOT(ISBLANK(D918)),NOT(ISBLANK(E918)),NOT(ISBLANK(G918)),B918&lt;&gt;"N/A",D918&lt;&gt;"N/A",E918&lt;&gt;"N/A",G918&lt;&gt;"N/A")),TRUE,FALSE)</f>
        <v>1</v>
      </c>
      <c r="K918" s="16" t="b">
        <f t="shared" ref="K918:K981" si="44">IF(OR(AND(ISBLANK(B918),H918=0),AND(B918="N/A",H918=0),AND(NOT(ISBLANK(B918)),B918&lt;&gt;"N/A",H918&lt;&gt;0)),TRUE,FALSE)</f>
        <v>1</v>
      </c>
    </row>
    <row r="919" spans="1:11" x14ac:dyDescent="0.25">
      <c r="A919" s="79">
        <v>900</v>
      </c>
      <c r="B919" s="254"/>
      <c r="C919" s="255"/>
      <c r="D919" s="248"/>
      <c r="E919" s="248"/>
      <c r="F919" s="254"/>
      <c r="G919" s="248"/>
      <c r="H919" s="256"/>
      <c r="I919" s="16" t="b">
        <f t="shared" si="42"/>
        <v>1</v>
      </c>
      <c r="J919" s="16" t="b">
        <f t="shared" si="43"/>
        <v>1</v>
      </c>
      <c r="K919" s="16" t="b">
        <f t="shared" si="44"/>
        <v>1</v>
      </c>
    </row>
    <row r="920" spans="1:11" x14ac:dyDescent="0.25">
      <c r="A920" s="79">
        <v>901</v>
      </c>
      <c r="B920" s="254"/>
      <c r="C920" s="255"/>
      <c r="D920" s="248"/>
      <c r="E920" s="248"/>
      <c r="F920" s="254"/>
      <c r="G920" s="248"/>
      <c r="H920" s="256"/>
      <c r="I920" s="16" t="b">
        <f t="shared" si="42"/>
        <v>1</v>
      </c>
      <c r="J920" s="16" t="b">
        <f t="shared" si="43"/>
        <v>1</v>
      </c>
      <c r="K920" s="16" t="b">
        <f t="shared" si="44"/>
        <v>1</v>
      </c>
    </row>
    <row r="921" spans="1:11" x14ac:dyDescent="0.25">
      <c r="A921" s="79">
        <v>902</v>
      </c>
      <c r="B921" s="254"/>
      <c r="C921" s="255"/>
      <c r="D921" s="248"/>
      <c r="E921" s="248"/>
      <c r="F921" s="254"/>
      <c r="G921" s="248"/>
      <c r="H921" s="256"/>
      <c r="I921" s="16" t="b">
        <f t="shared" si="42"/>
        <v>1</v>
      </c>
      <c r="J921" s="16" t="b">
        <f t="shared" si="43"/>
        <v>1</v>
      </c>
      <c r="K921" s="16" t="b">
        <f t="shared" si="44"/>
        <v>1</v>
      </c>
    </row>
    <row r="922" spans="1:11" x14ac:dyDescent="0.25">
      <c r="A922" s="79">
        <v>903</v>
      </c>
      <c r="B922" s="254"/>
      <c r="C922" s="255"/>
      <c r="D922" s="248"/>
      <c r="E922" s="248"/>
      <c r="F922" s="254"/>
      <c r="G922" s="248"/>
      <c r="H922" s="256"/>
      <c r="I922" s="16" t="b">
        <f t="shared" si="42"/>
        <v>1</v>
      </c>
      <c r="J922" s="16" t="b">
        <f t="shared" si="43"/>
        <v>1</v>
      </c>
      <c r="K922" s="16" t="b">
        <f t="shared" si="44"/>
        <v>1</v>
      </c>
    </row>
    <row r="923" spans="1:11" x14ac:dyDescent="0.25">
      <c r="A923" s="79">
        <v>904</v>
      </c>
      <c r="B923" s="254"/>
      <c r="C923" s="255"/>
      <c r="D923" s="248"/>
      <c r="E923" s="248"/>
      <c r="F923" s="254"/>
      <c r="G923" s="248"/>
      <c r="H923" s="256"/>
      <c r="I923" s="16" t="b">
        <f t="shared" si="42"/>
        <v>1</v>
      </c>
      <c r="J923" s="16" t="b">
        <f t="shared" si="43"/>
        <v>1</v>
      </c>
      <c r="K923" s="16" t="b">
        <f t="shared" si="44"/>
        <v>1</v>
      </c>
    </row>
    <row r="924" spans="1:11" x14ac:dyDescent="0.25">
      <c r="A924" s="79">
        <v>905</v>
      </c>
      <c r="B924" s="254"/>
      <c r="C924" s="255"/>
      <c r="D924" s="248"/>
      <c r="E924" s="248"/>
      <c r="F924" s="254"/>
      <c r="G924" s="248"/>
      <c r="H924" s="256"/>
      <c r="I924" s="16" t="b">
        <f t="shared" si="42"/>
        <v>1</v>
      </c>
      <c r="J924" s="16" t="b">
        <f t="shared" si="43"/>
        <v>1</v>
      </c>
      <c r="K924" s="16" t="b">
        <f t="shared" si="44"/>
        <v>1</v>
      </c>
    </row>
    <row r="925" spans="1:11" x14ac:dyDescent="0.25">
      <c r="A925" s="79">
        <v>906</v>
      </c>
      <c r="B925" s="254"/>
      <c r="C925" s="255"/>
      <c r="D925" s="248"/>
      <c r="E925" s="248"/>
      <c r="F925" s="254"/>
      <c r="G925" s="248"/>
      <c r="H925" s="256"/>
      <c r="I925" s="16" t="b">
        <f t="shared" si="42"/>
        <v>1</v>
      </c>
      <c r="J925" s="16" t="b">
        <f t="shared" si="43"/>
        <v>1</v>
      </c>
      <c r="K925" s="16" t="b">
        <f t="shared" si="44"/>
        <v>1</v>
      </c>
    </row>
    <row r="926" spans="1:11" x14ac:dyDescent="0.25">
      <c r="A926" s="79">
        <v>907</v>
      </c>
      <c r="B926" s="254"/>
      <c r="C926" s="255"/>
      <c r="D926" s="248"/>
      <c r="E926" s="248"/>
      <c r="F926" s="254"/>
      <c r="G926" s="248"/>
      <c r="H926" s="256"/>
      <c r="I926" s="16" t="b">
        <f t="shared" si="42"/>
        <v>1</v>
      </c>
      <c r="J926" s="16" t="b">
        <f t="shared" si="43"/>
        <v>1</v>
      </c>
      <c r="K926" s="16" t="b">
        <f t="shared" si="44"/>
        <v>1</v>
      </c>
    </row>
    <row r="927" spans="1:11" x14ac:dyDescent="0.25">
      <c r="A927" s="79">
        <v>908</v>
      </c>
      <c r="B927" s="254"/>
      <c r="C927" s="255"/>
      <c r="D927" s="248"/>
      <c r="E927" s="248"/>
      <c r="F927" s="254"/>
      <c r="G927" s="248"/>
      <c r="H927" s="256"/>
      <c r="I927" s="16" t="b">
        <f t="shared" si="42"/>
        <v>1</v>
      </c>
      <c r="J927" s="16" t="b">
        <f t="shared" si="43"/>
        <v>1</v>
      </c>
      <c r="K927" s="16" t="b">
        <f t="shared" si="44"/>
        <v>1</v>
      </c>
    </row>
    <row r="928" spans="1:11" x14ac:dyDescent="0.25">
      <c r="A928" s="79">
        <v>909</v>
      </c>
      <c r="B928" s="254"/>
      <c r="C928" s="255"/>
      <c r="D928" s="248"/>
      <c r="E928" s="248"/>
      <c r="F928" s="254"/>
      <c r="G928" s="248"/>
      <c r="H928" s="256"/>
      <c r="I928" s="16" t="b">
        <f t="shared" si="42"/>
        <v>1</v>
      </c>
      <c r="J928" s="16" t="b">
        <f t="shared" si="43"/>
        <v>1</v>
      </c>
      <c r="K928" s="16" t="b">
        <f t="shared" si="44"/>
        <v>1</v>
      </c>
    </row>
    <row r="929" spans="1:11" x14ac:dyDescent="0.25">
      <c r="A929" s="79">
        <v>910</v>
      </c>
      <c r="B929" s="254"/>
      <c r="C929" s="255"/>
      <c r="D929" s="248"/>
      <c r="E929" s="248"/>
      <c r="F929" s="254"/>
      <c r="G929" s="248"/>
      <c r="H929" s="256"/>
      <c r="I929" s="16" t="b">
        <f t="shared" si="42"/>
        <v>1</v>
      </c>
      <c r="J929" s="16" t="b">
        <f t="shared" si="43"/>
        <v>1</v>
      </c>
      <c r="K929" s="16" t="b">
        <f t="shared" si="44"/>
        <v>1</v>
      </c>
    </row>
    <row r="930" spans="1:11" x14ac:dyDescent="0.25">
      <c r="A930" s="79">
        <v>911</v>
      </c>
      <c r="B930" s="254"/>
      <c r="C930" s="255"/>
      <c r="D930" s="248"/>
      <c r="E930" s="248"/>
      <c r="F930" s="254"/>
      <c r="G930" s="248"/>
      <c r="H930" s="256"/>
      <c r="I930" s="16" t="b">
        <f t="shared" si="42"/>
        <v>1</v>
      </c>
      <c r="J930" s="16" t="b">
        <f t="shared" si="43"/>
        <v>1</v>
      </c>
      <c r="K930" s="16" t="b">
        <f t="shared" si="44"/>
        <v>1</v>
      </c>
    </row>
    <row r="931" spans="1:11" x14ac:dyDescent="0.25">
      <c r="A931" s="79">
        <v>912</v>
      </c>
      <c r="B931" s="254"/>
      <c r="C931" s="255"/>
      <c r="D931" s="248"/>
      <c r="E931" s="248"/>
      <c r="F931" s="254"/>
      <c r="G931" s="248"/>
      <c r="H931" s="256"/>
      <c r="I931" s="16" t="b">
        <f t="shared" si="42"/>
        <v>1</v>
      </c>
      <c r="J931" s="16" t="b">
        <f t="shared" si="43"/>
        <v>1</v>
      </c>
      <c r="K931" s="16" t="b">
        <f t="shared" si="44"/>
        <v>1</v>
      </c>
    </row>
    <row r="932" spans="1:11" x14ac:dyDescent="0.25">
      <c r="A932" s="79">
        <v>913</v>
      </c>
      <c r="B932" s="254"/>
      <c r="C932" s="255"/>
      <c r="D932" s="248"/>
      <c r="E932" s="248"/>
      <c r="F932" s="254"/>
      <c r="G932" s="248"/>
      <c r="H932" s="256"/>
      <c r="I932" s="16" t="b">
        <f t="shared" si="42"/>
        <v>1</v>
      </c>
      <c r="J932" s="16" t="b">
        <f t="shared" si="43"/>
        <v>1</v>
      </c>
      <c r="K932" s="16" t="b">
        <f t="shared" si="44"/>
        <v>1</v>
      </c>
    </row>
    <row r="933" spans="1:11" x14ac:dyDescent="0.25">
      <c r="A933" s="79">
        <v>914</v>
      </c>
      <c r="B933" s="254"/>
      <c r="C933" s="255"/>
      <c r="D933" s="248"/>
      <c r="E933" s="248"/>
      <c r="F933" s="254"/>
      <c r="G933" s="248"/>
      <c r="H933" s="256"/>
      <c r="I933" s="16" t="b">
        <f t="shared" si="42"/>
        <v>1</v>
      </c>
      <c r="J933" s="16" t="b">
        <f t="shared" si="43"/>
        <v>1</v>
      </c>
      <c r="K933" s="16" t="b">
        <f t="shared" si="44"/>
        <v>1</v>
      </c>
    </row>
    <row r="934" spans="1:11" x14ac:dyDescent="0.25">
      <c r="A934" s="79">
        <v>915</v>
      </c>
      <c r="B934" s="254"/>
      <c r="C934" s="255"/>
      <c r="D934" s="248"/>
      <c r="E934" s="248"/>
      <c r="F934" s="254"/>
      <c r="G934" s="248"/>
      <c r="H934" s="256"/>
      <c r="I934" s="16" t="b">
        <f t="shared" si="42"/>
        <v>1</v>
      </c>
      <c r="J934" s="16" t="b">
        <f t="shared" si="43"/>
        <v>1</v>
      </c>
      <c r="K934" s="16" t="b">
        <f t="shared" si="44"/>
        <v>1</v>
      </c>
    </row>
    <row r="935" spans="1:11" x14ac:dyDescent="0.25">
      <c r="A935" s="79">
        <v>916</v>
      </c>
      <c r="B935" s="254"/>
      <c r="C935" s="255"/>
      <c r="D935" s="248"/>
      <c r="E935" s="248"/>
      <c r="F935" s="254"/>
      <c r="G935" s="248"/>
      <c r="H935" s="256"/>
      <c r="I935" s="16" t="b">
        <f t="shared" si="42"/>
        <v>1</v>
      </c>
      <c r="J935" s="16" t="b">
        <f t="shared" si="43"/>
        <v>1</v>
      </c>
      <c r="K935" s="16" t="b">
        <f t="shared" si="44"/>
        <v>1</v>
      </c>
    </row>
    <row r="936" spans="1:11" x14ac:dyDescent="0.25">
      <c r="A936" s="79">
        <v>917</v>
      </c>
      <c r="B936" s="254"/>
      <c r="C936" s="255"/>
      <c r="D936" s="248"/>
      <c r="E936" s="248"/>
      <c r="F936" s="254"/>
      <c r="G936" s="248"/>
      <c r="H936" s="256"/>
      <c r="I936" s="16" t="b">
        <f t="shared" si="42"/>
        <v>1</v>
      </c>
      <c r="J936" s="16" t="b">
        <f t="shared" si="43"/>
        <v>1</v>
      </c>
      <c r="K936" s="16" t="b">
        <f t="shared" si="44"/>
        <v>1</v>
      </c>
    </row>
    <row r="937" spans="1:11" x14ac:dyDescent="0.25">
      <c r="A937" s="79">
        <v>918</v>
      </c>
      <c r="B937" s="254"/>
      <c r="C937" s="255"/>
      <c r="D937" s="248"/>
      <c r="E937" s="248"/>
      <c r="F937" s="254"/>
      <c r="G937" s="248"/>
      <c r="H937" s="256"/>
      <c r="I937" s="16" t="b">
        <f t="shared" si="42"/>
        <v>1</v>
      </c>
      <c r="J937" s="16" t="b">
        <f t="shared" si="43"/>
        <v>1</v>
      </c>
      <c r="K937" s="16" t="b">
        <f t="shared" si="44"/>
        <v>1</v>
      </c>
    </row>
    <row r="938" spans="1:11" x14ac:dyDescent="0.25">
      <c r="A938" s="79">
        <v>919</v>
      </c>
      <c r="B938" s="254"/>
      <c r="C938" s="255"/>
      <c r="D938" s="248"/>
      <c r="E938" s="248"/>
      <c r="F938" s="254"/>
      <c r="G938" s="248"/>
      <c r="H938" s="256"/>
      <c r="I938" s="16" t="b">
        <f t="shared" si="42"/>
        <v>1</v>
      </c>
      <c r="J938" s="16" t="b">
        <f t="shared" si="43"/>
        <v>1</v>
      </c>
      <c r="K938" s="16" t="b">
        <f t="shared" si="44"/>
        <v>1</v>
      </c>
    </row>
    <row r="939" spans="1:11" x14ac:dyDescent="0.25">
      <c r="A939" s="79">
        <v>920</v>
      </c>
      <c r="B939" s="254"/>
      <c r="C939" s="255"/>
      <c r="D939" s="248"/>
      <c r="E939" s="248"/>
      <c r="F939" s="254"/>
      <c r="G939" s="248"/>
      <c r="H939" s="256"/>
      <c r="I939" s="16" t="b">
        <f t="shared" si="42"/>
        <v>1</v>
      </c>
      <c r="J939" s="16" t="b">
        <f t="shared" si="43"/>
        <v>1</v>
      </c>
      <c r="K939" s="16" t="b">
        <f t="shared" si="44"/>
        <v>1</v>
      </c>
    </row>
    <row r="940" spans="1:11" x14ac:dyDescent="0.25">
      <c r="A940" s="79">
        <v>921</v>
      </c>
      <c r="B940" s="254"/>
      <c r="C940" s="255"/>
      <c r="D940" s="248"/>
      <c r="E940" s="248"/>
      <c r="F940" s="254"/>
      <c r="G940" s="248"/>
      <c r="H940" s="256"/>
      <c r="I940" s="16" t="b">
        <f t="shared" si="42"/>
        <v>1</v>
      </c>
      <c r="J940" s="16" t="b">
        <f t="shared" si="43"/>
        <v>1</v>
      </c>
      <c r="K940" s="16" t="b">
        <f t="shared" si="44"/>
        <v>1</v>
      </c>
    </row>
    <row r="941" spans="1:11" x14ac:dyDescent="0.25">
      <c r="A941" s="79">
        <v>922</v>
      </c>
      <c r="B941" s="254"/>
      <c r="C941" s="255"/>
      <c r="D941" s="248"/>
      <c r="E941" s="248"/>
      <c r="F941" s="254"/>
      <c r="G941" s="248"/>
      <c r="H941" s="256"/>
      <c r="I941" s="16" t="b">
        <f t="shared" si="42"/>
        <v>1</v>
      </c>
      <c r="J941" s="16" t="b">
        <f t="shared" si="43"/>
        <v>1</v>
      </c>
      <c r="K941" s="16" t="b">
        <f t="shared" si="44"/>
        <v>1</v>
      </c>
    </row>
    <row r="942" spans="1:11" x14ac:dyDescent="0.25">
      <c r="A942" s="79">
        <v>923</v>
      </c>
      <c r="B942" s="254"/>
      <c r="C942" s="255"/>
      <c r="D942" s="248"/>
      <c r="E942" s="248"/>
      <c r="F942" s="254"/>
      <c r="G942" s="248"/>
      <c r="H942" s="256"/>
      <c r="I942" s="16" t="b">
        <f t="shared" si="42"/>
        <v>1</v>
      </c>
      <c r="J942" s="16" t="b">
        <f t="shared" si="43"/>
        <v>1</v>
      </c>
      <c r="K942" s="16" t="b">
        <f t="shared" si="44"/>
        <v>1</v>
      </c>
    </row>
    <row r="943" spans="1:11" x14ac:dyDescent="0.25">
      <c r="A943" s="79">
        <v>924</v>
      </c>
      <c r="B943" s="254"/>
      <c r="C943" s="255"/>
      <c r="D943" s="248"/>
      <c r="E943" s="248"/>
      <c r="F943" s="254"/>
      <c r="G943" s="248"/>
      <c r="H943" s="256"/>
      <c r="I943" s="16" t="b">
        <f t="shared" si="42"/>
        <v>1</v>
      </c>
      <c r="J943" s="16" t="b">
        <f t="shared" si="43"/>
        <v>1</v>
      </c>
      <c r="K943" s="16" t="b">
        <f t="shared" si="44"/>
        <v>1</v>
      </c>
    </row>
    <row r="944" spans="1:11" x14ac:dyDescent="0.25">
      <c r="A944" s="79">
        <v>925</v>
      </c>
      <c r="B944" s="254"/>
      <c r="C944" s="255"/>
      <c r="D944" s="248"/>
      <c r="E944" s="248"/>
      <c r="F944" s="254"/>
      <c r="G944" s="248"/>
      <c r="H944" s="256"/>
      <c r="I944" s="16" t="b">
        <f t="shared" si="42"/>
        <v>1</v>
      </c>
      <c r="J944" s="16" t="b">
        <f t="shared" si="43"/>
        <v>1</v>
      </c>
      <c r="K944" s="16" t="b">
        <f t="shared" si="44"/>
        <v>1</v>
      </c>
    </row>
    <row r="945" spans="1:11" x14ac:dyDescent="0.25">
      <c r="A945" s="79">
        <v>926</v>
      </c>
      <c r="B945" s="254"/>
      <c r="C945" s="255"/>
      <c r="D945" s="248"/>
      <c r="E945" s="248"/>
      <c r="F945" s="254"/>
      <c r="G945" s="248"/>
      <c r="H945" s="256"/>
      <c r="I945" s="16" t="b">
        <f t="shared" si="42"/>
        <v>1</v>
      </c>
      <c r="J945" s="16" t="b">
        <f t="shared" si="43"/>
        <v>1</v>
      </c>
      <c r="K945" s="16" t="b">
        <f t="shared" si="44"/>
        <v>1</v>
      </c>
    </row>
    <row r="946" spans="1:11" x14ac:dyDescent="0.25">
      <c r="A946" s="79">
        <v>927</v>
      </c>
      <c r="B946" s="254"/>
      <c r="C946" s="255"/>
      <c r="D946" s="248"/>
      <c r="E946" s="248"/>
      <c r="F946" s="254"/>
      <c r="G946" s="248"/>
      <c r="H946" s="256"/>
      <c r="I946" s="16" t="b">
        <f t="shared" si="42"/>
        <v>1</v>
      </c>
      <c r="J946" s="16" t="b">
        <f t="shared" si="43"/>
        <v>1</v>
      </c>
      <c r="K946" s="16" t="b">
        <f t="shared" si="44"/>
        <v>1</v>
      </c>
    </row>
    <row r="947" spans="1:11" x14ac:dyDescent="0.25">
      <c r="A947" s="79">
        <v>928</v>
      </c>
      <c r="B947" s="254"/>
      <c r="C947" s="255"/>
      <c r="D947" s="248"/>
      <c r="E947" s="248"/>
      <c r="F947" s="254"/>
      <c r="G947" s="248"/>
      <c r="H947" s="256"/>
      <c r="I947" s="16" t="b">
        <f t="shared" si="42"/>
        <v>1</v>
      </c>
      <c r="J947" s="16" t="b">
        <f t="shared" si="43"/>
        <v>1</v>
      </c>
      <c r="K947" s="16" t="b">
        <f t="shared" si="44"/>
        <v>1</v>
      </c>
    </row>
    <row r="948" spans="1:11" x14ac:dyDescent="0.25">
      <c r="A948" s="79">
        <v>929</v>
      </c>
      <c r="B948" s="254"/>
      <c r="C948" s="255"/>
      <c r="D948" s="248"/>
      <c r="E948" s="248"/>
      <c r="F948" s="254"/>
      <c r="G948" s="248"/>
      <c r="H948" s="256"/>
      <c r="I948" s="16" t="b">
        <f t="shared" si="42"/>
        <v>1</v>
      </c>
      <c r="J948" s="16" t="b">
        <f t="shared" si="43"/>
        <v>1</v>
      </c>
      <c r="K948" s="16" t="b">
        <f t="shared" si="44"/>
        <v>1</v>
      </c>
    </row>
    <row r="949" spans="1:11" x14ac:dyDescent="0.25">
      <c r="A949" s="79">
        <v>930</v>
      </c>
      <c r="B949" s="254"/>
      <c r="C949" s="255"/>
      <c r="D949" s="248"/>
      <c r="E949" s="248"/>
      <c r="F949" s="254"/>
      <c r="G949" s="248"/>
      <c r="H949" s="256"/>
      <c r="I949" s="16" t="b">
        <f t="shared" si="42"/>
        <v>1</v>
      </c>
      <c r="J949" s="16" t="b">
        <f t="shared" si="43"/>
        <v>1</v>
      </c>
      <c r="K949" s="16" t="b">
        <f t="shared" si="44"/>
        <v>1</v>
      </c>
    </row>
    <row r="950" spans="1:11" x14ac:dyDescent="0.25">
      <c r="A950" s="79">
        <v>931</v>
      </c>
      <c r="B950" s="254"/>
      <c r="C950" s="255"/>
      <c r="D950" s="248"/>
      <c r="E950" s="248"/>
      <c r="F950" s="254"/>
      <c r="G950" s="248"/>
      <c r="H950" s="256"/>
      <c r="I950" s="16" t="b">
        <f t="shared" si="42"/>
        <v>1</v>
      </c>
      <c r="J950" s="16" t="b">
        <f t="shared" si="43"/>
        <v>1</v>
      </c>
      <c r="K950" s="16" t="b">
        <f t="shared" si="44"/>
        <v>1</v>
      </c>
    </row>
    <row r="951" spans="1:11" x14ac:dyDescent="0.25">
      <c r="A951" s="79">
        <v>932</v>
      </c>
      <c r="B951" s="254"/>
      <c r="C951" s="255"/>
      <c r="D951" s="248"/>
      <c r="E951" s="248"/>
      <c r="F951" s="254"/>
      <c r="G951" s="248"/>
      <c r="H951" s="256"/>
      <c r="I951" s="16" t="b">
        <f t="shared" si="42"/>
        <v>1</v>
      </c>
      <c r="J951" s="16" t="b">
        <f t="shared" si="43"/>
        <v>1</v>
      </c>
      <c r="K951" s="16" t="b">
        <f t="shared" si="44"/>
        <v>1</v>
      </c>
    </row>
    <row r="952" spans="1:11" x14ac:dyDescent="0.25">
      <c r="A952" s="79">
        <v>933</v>
      </c>
      <c r="B952" s="254"/>
      <c r="C952" s="255"/>
      <c r="D952" s="248"/>
      <c r="E952" s="248"/>
      <c r="F952" s="254"/>
      <c r="G952" s="248"/>
      <c r="H952" s="256"/>
      <c r="I952" s="16" t="b">
        <f t="shared" si="42"/>
        <v>1</v>
      </c>
      <c r="J952" s="16" t="b">
        <f t="shared" si="43"/>
        <v>1</v>
      </c>
      <c r="K952" s="16" t="b">
        <f t="shared" si="44"/>
        <v>1</v>
      </c>
    </row>
    <row r="953" spans="1:11" x14ac:dyDescent="0.25">
      <c r="A953" s="79">
        <v>934</v>
      </c>
      <c r="B953" s="254"/>
      <c r="C953" s="255"/>
      <c r="D953" s="248"/>
      <c r="E953" s="248"/>
      <c r="F953" s="254"/>
      <c r="G953" s="248"/>
      <c r="H953" s="256"/>
      <c r="I953" s="16" t="b">
        <f t="shared" si="42"/>
        <v>1</v>
      </c>
      <c r="J953" s="16" t="b">
        <f t="shared" si="43"/>
        <v>1</v>
      </c>
      <c r="K953" s="16" t="b">
        <f t="shared" si="44"/>
        <v>1</v>
      </c>
    </row>
    <row r="954" spans="1:11" x14ac:dyDescent="0.25">
      <c r="A954" s="79">
        <v>935</v>
      </c>
      <c r="B954" s="254"/>
      <c r="C954" s="255"/>
      <c r="D954" s="248"/>
      <c r="E954" s="248"/>
      <c r="F954" s="254"/>
      <c r="G954" s="248"/>
      <c r="H954" s="256"/>
      <c r="I954" s="16" t="b">
        <f t="shared" si="42"/>
        <v>1</v>
      </c>
      <c r="J954" s="16" t="b">
        <f t="shared" si="43"/>
        <v>1</v>
      </c>
      <c r="K954" s="16" t="b">
        <f t="shared" si="44"/>
        <v>1</v>
      </c>
    </row>
    <row r="955" spans="1:11" x14ac:dyDescent="0.25">
      <c r="A955" s="79">
        <v>936</v>
      </c>
      <c r="B955" s="254"/>
      <c r="C955" s="255"/>
      <c r="D955" s="248"/>
      <c r="E955" s="248"/>
      <c r="F955" s="254"/>
      <c r="G955" s="248"/>
      <c r="H955" s="256"/>
      <c r="I955" s="16" t="b">
        <f t="shared" si="42"/>
        <v>1</v>
      </c>
      <c r="J955" s="16" t="b">
        <f t="shared" si="43"/>
        <v>1</v>
      </c>
      <c r="K955" s="16" t="b">
        <f t="shared" si="44"/>
        <v>1</v>
      </c>
    </row>
    <row r="956" spans="1:11" x14ac:dyDescent="0.25">
      <c r="A956" s="79">
        <v>937</v>
      </c>
      <c r="B956" s="254"/>
      <c r="C956" s="255"/>
      <c r="D956" s="248"/>
      <c r="E956" s="248"/>
      <c r="F956" s="254"/>
      <c r="G956" s="248"/>
      <c r="H956" s="256"/>
      <c r="I956" s="16" t="b">
        <f t="shared" si="42"/>
        <v>1</v>
      </c>
      <c r="J956" s="16" t="b">
        <f t="shared" si="43"/>
        <v>1</v>
      </c>
      <c r="K956" s="16" t="b">
        <f t="shared" si="44"/>
        <v>1</v>
      </c>
    </row>
    <row r="957" spans="1:11" x14ac:dyDescent="0.25">
      <c r="A957" s="79">
        <v>938</v>
      </c>
      <c r="B957" s="254"/>
      <c r="C957" s="255"/>
      <c r="D957" s="248"/>
      <c r="E957" s="248"/>
      <c r="F957" s="254"/>
      <c r="G957" s="248"/>
      <c r="H957" s="256"/>
      <c r="I957" s="16" t="b">
        <f t="shared" si="42"/>
        <v>1</v>
      </c>
      <c r="J957" s="16" t="b">
        <f t="shared" si="43"/>
        <v>1</v>
      </c>
      <c r="K957" s="16" t="b">
        <f t="shared" si="44"/>
        <v>1</v>
      </c>
    </row>
    <row r="958" spans="1:11" x14ac:dyDescent="0.25">
      <c r="A958" s="79">
        <v>939</v>
      </c>
      <c r="B958" s="254"/>
      <c r="C958" s="255"/>
      <c r="D958" s="248"/>
      <c r="E958" s="248"/>
      <c r="F958" s="254"/>
      <c r="G958" s="248"/>
      <c r="H958" s="256"/>
      <c r="I958" s="16" t="b">
        <f t="shared" si="42"/>
        <v>1</v>
      </c>
      <c r="J958" s="16" t="b">
        <f t="shared" si="43"/>
        <v>1</v>
      </c>
      <c r="K958" s="16" t="b">
        <f t="shared" si="44"/>
        <v>1</v>
      </c>
    </row>
    <row r="959" spans="1:11" x14ac:dyDescent="0.25">
      <c r="A959" s="79">
        <v>940</v>
      </c>
      <c r="B959" s="254"/>
      <c r="C959" s="255"/>
      <c r="D959" s="248"/>
      <c r="E959" s="248"/>
      <c r="F959" s="254"/>
      <c r="G959" s="248"/>
      <c r="H959" s="256"/>
      <c r="I959" s="16" t="b">
        <f t="shared" si="42"/>
        <v>1</v>
      </c>
      <c r="J959" s="16" t="b">
        <f t="shared" si="43"/>
        <v>1</v>
      </c>
      <c r="K959" s="16" t="b">
        <f t="shared" si="44"/>
        <v>1</v>
      </c>
    </row>
    <row r="960" spans="1:11" x14ac:dyDescent="0.25">
      <c r="A960" s="79">
        <v>941</v>
      </c>
      <c r="B960" s="254"/>
      <c r="C960" s="255"/>
      <c r="D960" s="248"/>
      <c r="E960" s="248"/>
      <c r="F960" s="254"/>
      <c r="G960" s="248"/>
      <c r="H960" s="256"/>
      <c r="I960" s="16" t="b">
        <f t="shared" si="42"/>
        <v>1</v>
      </c>
      <c r="J960" s="16" t="b">
        <f t="shared" si="43"/>
        <v>1</v>
      </c>
      <c r="K960" s="16" t="b">
        <f t="shared" si="44"/>
        <v>1</v>
      </c>
    </row>
    <row r="961" spans="1:11" x14ac:dyDescent="0.25">
      <c r="A961" s="79">
        <v>942</v>
      </c>
      <c r="B961" s="254"/>
      <c r="C961" s="255"/>
      <c r="D961" s="248"/>
      <c r="E961" s="248"/>
      <c r="F961" s="254"/>
      <c r="G961" s="248"/>
      <c r="H961" s="256"/>
      <c r="I961" s="16" t="b">
        <f t="shared" si="42"/>
        <v>1</v>
      </c>
      <c r="J961" s="16" t="b">
        <f t="shared" si="43"/>
        <v>1</v>
      </c>
      <c r="K961" s="16" t="b">
        <f t="shared" si="44"/>
        <v>1</v>
      </c>
    </row>
    <row r="962" spans="1:11" x14ac:dyDescent="0.25">
      <c r="A962" s="79">
        <v>943</v>
      </c>
      <c r="B962" s="254"/>
      <c r="C962" s="255"/>
      <c r="D962" s="248"/>
      <c r="E962" s="248"/>
      <c r="F962" s="254"/>
      <c r="G962" s="248"/>
      <c r="H962" s="256"/>
      <c r="I962" s="16" t="b">
        <f t="shared" si="42"/>
        <v>1</v>
      </c>
      <c r="J962" s="16" t="b">
        <f t="shared" si="43"/>
        <v>1</v>
      </c>
      <c r="K962" s="16" t="b">
        <f t="shared" si="44"/>
        <v>1</v>
      </c>
    </row>
    <row r="963" spans="1:11" x14ac:dyDescent="0.25">
      <c r="A963" s="79">
        <v>944</v>
      </c>
      <c r="B963" s="254"/>
      <c r="C963" s="255"/>
      <c r="D963" s="248"/>
      <c r="E963" s="248"/>
      <c r="F963" s="254"/>
      <c r="G963" s="248"/>
      <c r="H963" s="256"/>
      <c r="I963" s="16" t="b">
        <f t="shared" si="42"/>
        <v>1</v>
      </c>
      <c r="J963" s="16" t="b">
        <f t="shared" si="43"/>
        <v>1</v>
      </c>
      <c r="K963" s="16" t="b">
        <f t="shared" si="44"/>
        <v>1</v>
      </c>
    </row>
    <row r="964" spans="1:11" x14ac:dyDescent="0.25">
      <c r="A964" s="79">
        <v>945</v>
      </c>
      <c r="B964" s="254"/>
      <c r="C964" s="255"/>
      <c r="D964" s="248"/>
      <c r="E964" s="248"/>
      <c r="F964" s="254"/>
      <c r="G964" s="248"/>
      <c r="H964" s="256"/>
      <c r="I964" s="16" t="b">
        <f t="shared" si="42"/>
        <v>1</v>
      </c>
      <c r="J964" s="16" t="b">
        <f t="shared" si="43"/>
        <v>1</v>
      </c>
      <c r="K964" s="16" t="b">
        <f t="shared" si="44"/>
        <v>1</v>
      </c>
    </row>
    <row r="965" spans="1:11" x14ac:dyDescent="0.25">
      <c r="A965" s="79">
        <v>946</v>
      </c>
      <c r="B965" s="254"/>
      <c r="C965" s="255"/>
      <c r="D965" s="248"/>
      <c r="E965" s="248"/>
      <c r="F965" s="254"/>
      <c r="G965" s="248"/>
      <c r="H965" s="256"/>
      <c r="I965" s="16" t="b">
        <f t="shared" si="42"/>
        <v>1</v>
      </c>
      <c r="J965" s="16" t="b">
        <f t="shared" si="43"/>
        <v>1</v>
      </c>
      <c r="K965" s="16" t="b">
        <f t="shared" si="44"/>
        <v>1</v>
      </c>
    </row>
    <row r="966" spans="1:11" x14ac:dyDescent="0.25">
      <c r="A966" s="79">
        <v>947</v>
      </c>
      <c r="B966" s="254"/>
      <c r="C966" s="255"/>
      <c r="D966" s="248"/>
      <c r="E966" s="248"/>
      <c r="F966" s="254"/>
      <c r="G966" s="248"/>
      <c r="H966" s="256"/>
      <c r="I966" s="16" t="b">
        <f t="shared" si="42"/>
        <v>1</v>
      </c>
      <c r="J966" s="16" t="b">
        <f t="shared" si="43"/>
        <v>1</v>
      </c>
      <c r="K966" s="16" t="b">
        <f t="shared" si="44"/>
        <v>1</v>
      </c>
    </row>
    <row r="967" spans="1:11" x14ac:dyDescent="0.25">
      <c r="A967" s="79">
        <v>948</v>
      </c>
      <c r="B967" s="254"/>
      <c r="C967" s="255"/>
      <c r="D967" s="248"/>
      <c r="E967" s="248"/>
      <c r="F967" s="254"/>
      <c r="G967" s="248"/>
      <c r="H967" s="256"/>
      <c r="I967" s="16" t="b">
        <f t="shared" si="42"/>
        <v>1</v>
      </c>
      <c r="J967" s="16" t="b">
        <f t="shared" si="43"/>
        <v>1</v>
      </c>
      <c r="K967" s="16" t="b">
        <f t="shared" si="44"/>
        <v>1</v>
      </c>
    </row>
    <row r="968" spans="1:11" x14ac:dyDescent="0.25">
      <c r="A968" s="79">
        <v>949</v>
      </c>
      <c r="B968" s="254"/>
      <c r="C968" s="255"/>
      <c r="D968" s="248"/>
      <c r="E968" s="248"/>
      <c r="F968" s="254"/>
      <c r="G968" s="248"/>
      <c r="H968" s="256"/>
      <c r="I968" s="16" t="b">
        <f t="shared" si="42"/>
        <v>1</v>
      </c>
      <c r="J968" s="16" t="b">
        <f t="shared" si="43"/>
        <v>1</v>
      </c>
      <c r="K968" s="16" t="b">
        <f t="shared" si="44"/>
        <v>1</v>
      </c>
    </row>
    <row r="969" spans="1:11" x14ac:dyDescent="0.25">
      <c r="A969" s="79">
        <v>950</v>
      </c>
      <c r="B969" s="254"/>
      <c r="C969" s="255"/>
      <c r="D969" s="248"/>
      <c r="E969" s="248"/>
      <c r="F969" s="254"/>
      <c r="G969" s="248"/>
      <c r="H969" s="256"/>
      <c r="I969" s="16" t="b">
        <f t="shared" si="42"/>
        <v>1</v>
      </c>
      <c r="J969" s="16" t="b">
        <f t="shared" si="43"/>
        <v>1</v>
      </c>
      <c r="K969" s="16" t="b">
        <f t="shared" si="44"/>
        <v>1</v>
      </c>
    </row>
    <row r="970" spans="1:11" x14ac:dyDescent="0.25">
      <c r="A970" s="79">
        <v>951</v>
      </c>
      <c r="B970" s="254"/>
      <c r="C970" s="255"/>
      <c r="D970" s="248"/>
      <c r="E970" s="248"/>
      <c r="F970" s="254"/>
      <c r="G970" s="248"/>
      <c r="H970" s="256"/>
      <c r="I970" s="16" t="b">
        <f t="shared" si="42"/>
        <v>1</v>
      </c>
      <c r="J970" s="16" t="b">
        <f t="shared" si="43"/>
        <v>1</v>
      </c>
      <c r="K970" s="16" t="b">
        <f t="shared" si="44"/>
        <v>1</v>
      </c>
    </row>
    <row r="971" spans="1:11" x14ac:dyDescent="0.25">
      <c r="A971" s="79">
        <v>952</v>
      </c>
      <c r="B971" s="254"/>
      <c r="C971" s="255"/>
      <c r="D971" s="248"/>
      <c r="E971" s="248"/>
      <c r="F971" s="254"/>
      <c r="G971" s="248"/>
      <c r="H971" s="256"/>
      <c r="I971" s="16" t="b">
        <f t="shared" si="42"/>
        <v>1</v>
      </c>
      <c r="J971" s="16" t="b">
        <f t="shared" si="43"/>
        <v>1</v>
      </c>
      <c r="K971" s="16" t="b">
        <f t="shared" si="44"/>
        <v>1</v>
      </c>
    </row>
    <row r="972" spans="1:11" x14ac:dyDescent="0.25">
      <c r="A972" s="79">
        <v>953</v>
      </c>
      <c r="B972" s="254"/>
      <c r="C972" s="255"/>
      <c r="D972" s="248"/>
      <c r="E972" s="248"/>
      <c r="F972" s="254"/>
      <c r="G972" s="248"/>
      <c r="H972" s="256"/>
      <c r="I972" s="16" t="b">
        <f t="shared" si="42"/>
        <v>1</v>
      </c>
      <c r="J972" s="16" t="b">
        <f t="shared" si="43"/>
        <v>1</v>
      </c>
      <c r="K972" s="16" t="b">
        <f t="shared" si="44"/>
        <v>1</v>
      </c>
    </row>
    <row r="973" spans="1:11" x14ac:dyDescent="0.25">
      <c r="A973" s="79">
        <v>954</v>
      </c>
      <c r="B973" s="254"/>
      <c r="C973" s="255"/>
      <c r="D973" s="248"/>
      <c r="E973" s="248"/>
      <c r="F973" s="254"/>
      <c r="G973" s="248"/>
      <c r="H973" s="256"/>
      <c r="I973" s="16" t="b">
        <f t="shared" si="42"/>
        <v>1</v>
      </c>
      <c r="J973" s="16" t="b">
        <f t="shared" si="43"/>
        <v>1</v>
      </c>
      <c r="K973" s="16" t="b">
        <f t="shared" si="44"/>
        <v>1</v>
      </c>
    </row>
    <row r="974" spans="1:11" x14ac:dyDescent="0.25">
      <c r="A974" s="79">
        <v>955</v>
      </c>
      <c r="B974" s="254"/>
      <c r="C974" s="255"/>
      <c r="D974" s="248"/>
      <c r="E974" s="248"/>
      <c r="F974" s="254"/>
      <c r="G974" s="248"/>
      <c r="H974" s="256"/>
      <c r="I974" s="16" t="b">
        <f t="shared" si="42"/>
        <v>1</v>
      </c>
      <c r="J974" s="16" t="b">
        <f t="shared" si="43"/>
        <v>1</v>
      </c>
      <c r="K974" s="16" t="b">
        <f t="shared" si="44"/>
        <v>1</v>
      </c>
    </row>
    <row r="975" spans="1:11" x14ac:dyDescent="0.25">
      <c r="A975" s="79">
        <v>956</v>
      </c>
      <c r="B975" s="254"/>
      <c r="C975" s="255"/>
      <c r="D975" s="248"/>
      <c r="E975" s="248"/>
      <c r="F975" s="254"/>
      <c r="G975" s="248"/>
      <c r="H975" s="256"/>
      <c r="I975" s="16" t="b">
        <f t="shared" si="42"/>
        <v>1</v>
      </c>
      <c r="J975" s="16" t="b">
        <f t="shared" si="43"/>
        <v>1</v>
      </c>
      <c r="K975" s="16" t="b">
        <f t="shared" si="44"/>
        <v>1</v>
      </c>
    </row>
    <row r="976" spans="1:11" x14ac:dyDescent="0.25">
      <c r="A976" s="79">
        <v>957</v>
      </c>
      <c r="B976" s="254"/>
      <c r="C976" s="255"/>
      <c r="D976" s="248"/>
      <c r="E976" s="248"/>
      <c r="F976" s="254"/>
      <c r="G976" s="248"/>
      <c r="H976" s="256"/>
      <c r="I976" s="16" t="b">
        <f t="shared" si="42"/>
        <v>1</v>
      </c>
      <c r="J976" s="16" t="b">
        <f t="shared" si="43"/>
        <v>1</v>
      </c>
      <c r="K976" s="16" t="b">
        <f t="shared" si="44"/>
        <v>1</v>
      </c>
    </row>
    <row r="977" spans="1:11" x14ac:dyDescent="0.25">
      <c r="A977" s="79">
        <v>958</v>
      </c>
      <c r="B977" s="254"/>
      <c r="C977" s="255"/>
      <c r="D977" s="248"/>
      <c r="E977" s="248"/>
      <c r="F977" s="254"/>
      <c r="G977" s="248"/>
      <c r="H977" s="256"/>
      <c r="I977" s="16" t="b">
        <f t="shared" si="42"/>
        <v>1</v>
      </c>
      <c r="J977" s="16" t="b">
        <f t="shared" si="43"/>
        <v>1</v>
      </c>
      <c r="K977" s="16" t="b">
        <f t="shared" si="44"/>
        <v>1</v>
      </c>
    </row>
    <row r="978" spans="1:11" x14ac:dyDescent="0.25">
      <c r="A978" s="79">
        <v>959</v>
      </c>
      <c r="B978" s="254"/>
      <c r="C978" s="255"/>
      <c r="D978" s="248"/>
      <c r="E978" s="248"/>
      <c r="F978" s="254"/>
      <c r="G978" s="248"/>
      <c r="H978" s="256"/>
      <c r="I978" s="16" t="b">
        <f t="shared" si="42"/>
        <v>1</v>
      </c>
      <c r="J978" s="16" t="b">
        <f t="shared" si="43"/>
        <v>1</v>
      </c>
      <c r="K978" s="16" t="b">
        <f t="shared" si="44"/>
        <v>1</v>
      </c>
    </row>
    <row r="979" spans="1:11" x14ac:dyDescent="0.25">
      <c r="A979" s="79">
        <v>960</v>
      </c>
      <c r="B979" s="254"/>
      <c r="C979" s="255"/>
      <c r="D979" s="248"/>
      <c r="E979" s="248"/>
      <c r="F979" s="254"/>
      <c r="G979" s="248"/>
      <c r="H979" s="256"/>
      <c r="I979" s="16" t="b">
        <f t="shared" si="42"/>
        <v>1</v>
      </c>
      <c r="J979" s="16" t="b">
        <f t="shared" si="43"/>
        <v>1</v>
      </c>
      <c r="K979" s="16" t="b">
        <f t="shared" si="44"/>
        <v>1</v>
      </c>
    </row>
    <row r="980" spans="1:11" x14ac:dyDescent="0.25">
      <c r="A980" s="79">
        <v>961</v>
      </c>
      <c r="B980" s="254"/>
      <c r="C980" s="255"/>
      <c r="D980" s="248"/>
      <c r="E980" s="248"/>
      <c r="F980" s="254"/>
      <c r="G980" s="248"/>
      <c r="H980" s="256"/>
      <c r="I980" s="16" t="b">
        <f t="shared" si="42"/>
        <v>1</v>
      </c>
      <c r="J980" s="16" t="b">
        <f t="shared" si="43"/>
        <v>1</v>
      </c>
      <c r="K980" s="16" t="b">
        <f t="shared" si="44"/>
        <v>1</v>
      </c>
    </row>
    <row r="981" spans="1:11" x14ac:dyDescent="0.25">
      <c r="A981" s="79">
        <v>962</v>
      </c>
      <c r="B981" s="254"/>
      <c r="C981" s="255"/>
      <c r="D981" s="248"/>
      <c r="E981" s="248"/>
      <c r="F981" s="254"/>
      <c r="G981" s="248"/>
      <c r="H981" s="256"/>
      <c r="I981" s="16" t="b">
        <f t="shared" si="42"/>
        <v>1</v>
      </c>
      <c r="J981" s="16" t="b">
        <f t="shared" si="43"/>
        <v>1</v>
      </c>
      <c r="K981" s="16" t="b">
        <f t="shared" si="44"/>
        <v>1</v>
      </c>
    </row>
    <row r="982" spans="1:11" x14ac:dyDescent="0.25">
      <c r="A982" s="79">
        <v>963</v>
      </c>
      <c r="B982" s="254"/>
      <c r="C982" s="255"/>
      <c r="D982" s="248"/>
      <c r="E982" s="248"/>
      <c r="F982" s="254"/>
      <c r="G982" s="248"/>
      <c r="H982" s="256"/>
      <c r="I982" s="16" t="b">
        <f t="shared" ref="I982:I1019" si="45">IF(ISBLANK(B982),TRUE,IF(OR(ISBLANK(C982),ISBLANK(D982),ISBLANK(E982),ISBLANK(F982),ISBLANK(G982),ISBLANK(H982)),FALSE,TRUE))</f>
        <v>1</v>
      </c>
      <c r="J982" s="16" t="b">
        <f t="shared" ref="J982:J1019" si="46">IF(OR(AND(B982="N/A",D982="N/A",E982="N/A",G982="N/A"),AND(ISBLANK(B982),ISBLANK(D982),ISBLANK(E982),ISBLANK(G982)),AND(NOT(ISBLANK(B982)),NOT(ISBLANK(D982)),NOT(ISBLANK(E982)),NOT(ISBLANK(G982)),B982&lt;&gt;"N/A",D982&lt;&gt;"N/A",E982&lt;&gt;"N/A",G982&lt;&gt;"N/A")),TRUE,FALSE)</f>
        <v>1</v>
      </c>
      <c r="K982" s="16" t="b">
        <f t="shared" ref="K982:K1019" si="47">IF(OR(AND(ISBLANK(B982),H982=0),AND(B982="N/A",H982=0),AND(NOT(ISBLANK(B982)),B982&lt;&gt;"N/A",H982&lt;&gt;0)),TRUE,FALSE)</f>
        <v>1</v>
      </c>
    </row>
    <row r="983" spans="1:11" x14ac:dyDescent="0.25">
      <c r="A983" s="79">
        <v>964</v>
      </c>
      <c r="B983" s="254"/>
      <c r="C983" s="255"/>
      <c r="D983" s="248"/>
      <c r="E983" s="248"/>
      <c r="F983" s="254"/>
      <c r="G983" s="248"/>
      <c r="H983" s="256"/>
      <c r="I983" s="16" t="b">
        <f t="shared" si="45"/>
        <v>1</v>
      </c>
      <c r="J983" s="16" t="b">
        <f t="shared" si="46"/>
        <v>1</v>
      </c>
      <c r="K983" s="16" t="b">
        <f t="shared" si="47"/>
        <v>1</v>
      </c>
    </row>
    <row r="984" spans="1:11" x14ac:dyDescent="0.25">
      <c r="A984" s="79">
        <v>965</v>
      </c>
      <c r="B984" s="254"/>
      <c r="C984" s="255"/>
      <c r="D984" s="248"/>
      <c r="E984" s="248"/>
      <c r="F984" s="254"/>
      <c r="G984" s="248"/>
      <c r="H984" s="256"/>
      <c r="I984" s="16" t="b">
        <f t="shared" si="45"/>
        <v>1</v>
      </c>
      <c r="J984" s="16" t="b">
        <f t="shared" si="46"/>
        <v>1</v>
      </c>
      <c r="K984" s="16" t="b">
        <f t="shared" si="47"/>
        <v>1</v>
      </c>
    </row>
    <row r="985" spans="1:11" x14ac:dyDescent="0.25">
      <c r="A985" s="79">
        <v>966</v>
      </c>
      <c r="B985" s="254"/>
      <c r="C985" s="255"/>
      <c r="D985" s="248"/>
      <c r="E985" s="248"/>
      <c r="F985" s="254"/>
      <c r="G985" s="248"/>
      <c r="H985" s="256"/>
      <c r="I985" s="16" t="b">
        <f t="shared" si="45"/>
        <v>1</v>
      </c>
      <c r="J985" s="16" t="b">
        <f t="shared" si="46"/>
        <v>1</v>
      </c>
      <c r="K985" s="16" t="b">
        <f t="shared" si="47"/>
        <v>1</v>
      </c>
    </row>
    <row r="986" spans="1:11" x14ac:dyDescent="0.25">
      <c r="A986" s="79">
        <v>967</v>
      </c>
      <c r="B986" s="254"/>
      <c r="C986" s="255"/>
      <c r="D986" s="248"/>
      <c r="E986" s="248"/>
      <c r="F986" s="254"/>
      <c r="G986" s="248"/>
      <c r="H986" s="256"/>
      <c r="I986" s="16" t="b">
        <f t="shared" si="45"/>
        <v>1</v>
      </c>
      <c r="J986" s="16" t="b">
        <f t="shared" si="46"/>
        <v>1</v>
      </c>
      <c r="K986" s="16" t="b">
        <f t="shared" si="47"/>
        <v>1</v>
      </c>
    </row>
    <row r="987" spans="1:11" x14ac:dyDescent="0.25">
      <c r="A987" s="79">
        <v>968</v>
      </c>
      <c r="B987" s="254"/>
      <c r="C987" s="255"/>
      <c r="D987" s="248"/>
      <c r="E987" s="248"/>
      <c r="F987" s="254"/>
      <c r="G987" s="248"/>
      <c r="H987" s="256"/>
      <c r="I987" s="16" t="b">
        <f t="shared" si="45"/>
        <v>1</v>
      </c>
      <c r="J987" s="16" t="b">
        <f t="shared" si="46"/>
        <v>1</v>
      </c>
      <c r="K987" s="16" t="b">
        <f t="shared" si="47"/>
        <v>1</v>
      </c>
    </row>
    <row r="988" spans="1:11" x14ac:dyDescent="0.25">
      <c r="A988" s="79">
        <v>969</v>
      </c>
      <c r="B988" s="254"/>
      <c r="C988" s="255"/>
      <c r="D988" s="248"/>
      <c r="E988" s="248"/>
      <c r="F988" s="254"/>
      <c r="G988" s="248"/>
      <c r="H988" s="256"/>
      <c r="I988" s="16" t="b">
        <f t="shared" si="45"/>
        <v>1</v>
      </c>
      <c r="J988" s="16" t="b">
        <f t="shared" si="46"/>
        <v>1</v>
      </c>
      <c r="K988" s="16" t="b">
        <f t="shared" si="47"/>
        <v>1</v>
      </c>
    </row>
    <row r="989" spans="1:11" x14ac:dyDescent="0.25">
      <c r="A989" s="79">
        <v>970</v>
      </c>
      <c r="B989" s="254"/>
      <c r="C989" s="255"/>
      <c r="D989" s="248"/>
      <c r="E989" s="248"/>
      <c r="F989" s="254"/>
      <c r="G989" s="248"/>
      <c r="H989" s="256"/>
      <c r="I989" s="16" t="b">
        <f t="shared" si="45"/>
        <v>1</v>
      </c>
      <c r="J989" s="16" t="b">
        <f t="shared" si="46"/>
        <v>1</v>
      </c>
      <c r="K989" s="16" t="b">
        <f t="shared" si="47"/>
        <v>1</v>
      </c>
    </row>
    <row r="990" spans="1:11" x14ac:dyDescent="0.25">
      <c r="A990" s="79">
        <v>971</v>
      </c>
      <c r="B990" s="254"/>
      <c r="C990" s="255"/>
      <c r="D990" s="248"/>
      <c r="E990" s="248"/>
      <c r="F990" s="254"/>
      <c r="G990" s="248"/>
      <c r="H990" s="256"/>
      <c r="I990" s="16" t="b">
        <f t="shared" si="45"/>
        <v>1</v>
      </c>
      <c r="J990" s="16" t="b">
        <f t="shared" si="46"/>
        <v>1</v>
      </c>
      <c r="K990" s="16" t="b">
        <f t="shared" si="47"/>
        <v>1</v>
      </c>
    </row>
    <row r="991" spans="1:11" x14ac:dyDescent="0.25">
      <c r="A991" s="79">
        <v>972</v>
      </c>
      <c r="B991" s="254"/>
      <c r="C991" s="255"/>
      <c r="D991" s="248"/>
      <c r="E991" s="248"/>
      <c r="F991" s="254"/>
      <c r="G991" s="248"/>
      <c r="H991" s="256"/>
      <c r="I991" s="16" t="b">
        <f t="shared" si="45"/>
        <v>1</v>
      </c>
      <c r="J991" s="16" t="b">
        <f t="shared" si="46"/>
        <v>1</v>
      </c>
      <c r="K991" s="16" t="b">
        <f t="shared" si="47"/>
        <v>1</v>
      </c>
    </row>
    <row r="992" spans="1:11" x14ac:dyDescent="0.25">
      <c r="A992" s="79">
        <v>973</v>
      </c>
      <c r="B992" s="254"/>
      <c r="C992" s="255"/>
      <c r="D992" s="248"/>
      <c r="E992" s="248"/>
      <c r="F992" s="254"/>
      <c r="G992" s="248"/>
      <c r="H992" s="256"/>
      <c r="I992" s="16" t="b">
        <f t="shared" si="45"/>
        <v>1</v>
      </c>
      <c r="J992" s="16" t="b">
        <f t="shared" si="46"/>
        <v>1</v>
      </c>
      <c r="K992" s="16" t="b">
        <f t="shared" si="47"/>
        <v>1</v>
      </c>
    </row>
    <row r="993" spans="1:11" x14ac:dyDescent="0.25">
      <c r="A993" s="79">
        <v>974</v>
      </c>
      <c r="B993" s="254"/>
      <c r="C993" s="255"/>
      <c r="D993" s="248"/>
      <c r="E993" s="248"/>
      <c r="F993" s="254"/>
      <c r="G993" s="248"/>
      <c r="H993" s="256"/>
      <c r="I993" s="16" t="b">
        <f t="shared" si="45"/>
        <v>1</v>
      </c>
      <c r="J993" s="16" t="b">
        <f t="shared" si="46"/>
        <v>1</v>
      </c>
      <c r="K993" s="16" t="b">
        <f t="shared" si="47"/>
        <v>1</v>
      </c>
    </row>
    <row r="994" spans="1:11" x14ac:dyDescent="0.25">
      <c r="A994" s="79">
        <v>975</v>
      </c>
      <c r="B994" s="254"/>
      <c r="C994" s="255"/>
      <c r="D994" s="248"/>
      <c r="E994" s="248"/>
      <c r="F994" s="254"/>
      <c r="G994" s="248"/>
      <c r="H994" s="256"/>
      <c r="I994" s="16" t="b">
        <f t="shared" si="45"/>
        <v>1</v>
      </c>
      <c r="J994" s="16" t="b">
        <f t="shared" si="46"/>
        <v>1</v>
      </c>
      <c r="K994" s="16" t="b">
        <f t="shared" si="47"/>
        <v>1</v>
      </c>
    </row>
    <row r="995" spans="1:11" x14ac:dyDescent="0.25">
      <c r="A995" s="79">
        <v>976</v>
      </c>
      <c r="B995" s="254"/>
      <c r="C995" s="255"/>
      <c r="D995" s="248"/>
      <c r="E995" s="248"/>
      <c r="F995" s="254"/>
      <c r="G995" s="248"/>
      <c r="H995" s="256"/>
      <c r="I995" s="16" t="b">
        <f t="shared" si="45"/>
        <v>1</v>
      </c>
      <c r="J995" s="16" t="b">
        <f t="shared" si="46"/>
        <v>1</v>
      </c>
      <c r="K995" s="16" t="b">
        <f t="shared" si="47"/>
        <v>1</v>
      </c>
    </row>
    <row r="996" spans="1:11" x14ac:dyDescent="0.25">
      <c r="A996" s="79">
        <v>977</v>
      </c>
      <c r="B996" s="254"/>
      <c r="C996" s="255"/>
      <c r="D996" s="248"/>
      <c r="E996" s="248"/>
      <c r="F996" s="254"/>
      <c r="G996" s="248"/>
      <c r="H996" s="256"/>
      <c r="I996" s="16" t="b">
        <f t="shared" si="45"/>
        <v>1</v>
      </c>
      <c r="J996" s="16" t="b">
        <f t="shared" si="46"/>
        <v>1</v>
      </c>
      <c r="K996" s="16" t="b">
        <f t="shared" si="47"/>
        <v>1</v>
      </c>
    </row>
    <row r="997" spans="1:11" x14ac:dyDescent="0.25">
      <c r="A997" s="79">
        <v>978</v>
      </c>
      <c r="B997" s="254"/>
      <c r="C997" s="255"/>
      <c r="D997" s="248"/>
      <c r="E997" s="248"/>
      <c r="F997" s="254"/>
      <c r="G997" s="248"/>
      <c r="H997" s="256"/>
      <c r="I997" s="16" t="b">
        <f t="shared" si="45"/>
        <v>1</v>
      </c>
      <c r="J997" s="16" t="b">
        <f t="shared" si="46"/>
        <v>1</v>
      </c>
      <c r="K997" s="16" t="b">
        <f t="shared" si="47"/>
        <v>1</v>
      </c>
    </row>
    <row r="998" spans="1:11" x14ac:dyDescent="0.25">
      <c r="A998" s="79">
        <v>979</v>
      </c>
      <c r="B998" s="254"/>
      <c r="C998" s="255"/>
      <c r="D998" s="248"/>
      <c r="E998" s="248"/>
      <c r="F998" s="254"/>
      <c r="G998" s="248"/>
      <c r="H998" s="256"/>
      <c r="I998" s="16" t="b">
        <f t="shared" si="45"/>
        <v>1</v>
      </c>
      <c r="J998" s="16" t="b">
        <f t="shared" si="46"/>
        <v>1</v>
      </c>
      <c r="K998" s="16" t="b">
        <f t="shared" si="47"/>
        <v>1</v>
      </c>
    </row>
    <row r="999" spans="1:11" x14ac:dyDescent="0.25">
      <c r="A999" s="79">
        <v>980</v>
      </c>
      <c r="B999" s="254"/>
      <c r="C999" s="255"/>
      <c r="D999" s="248"/>
      <c r="E999" s="248"/>
      <c r="F999" s="254"/>
      <c r="G999" s="248"/>
      <c r="H999" s="256"/>
      <c r="I999" s="16" t="b">
        <f t="shared" si="45"/>
        <v>1</v>
      </c>
      <c r="J999" s="16" t="b">
        <f t="shared" si="46"/>
        <v>1</v>
      </c>
      <c r="K999" s="16" t="b">
        <f t="shared" si="47"/>
        <v>1</v>
      </c>
    </row>
    <row r="1000" spans="1:11" x14ac:dyDescent="0.25">
      <c r="A1000" s="79">
        <v>981</v>
      </c>
      <c r="B1000" s="254"/>
      <c r="C1000" s="255"/>
      <c r="D1000" s="248"/>
      <c r="E1000" s="248"/>
      <c r="F1000" s="254"/>
      <c r="G1000" s="248"/>
      <c r="H1000" s="256"/>
      <c r="I1000" s="16" t="b">
        <f t="shared" si="45"/>
        <v>1</v>
      </c>
      <c r="J1000" s="16" t="b">
        <f t="shared" si="46"/>
        <v>1</v>
      </c>
      <c r="K1000" s="16" t="b">
        <f t="shared" si="47"/>
        <v>1</v>
      </c>
    </row>
    <row r="1001" spans="1:11" x14ac:dyDescent="0.25">
      <c r="A1001" s="79">
        <v>982</v>
      </c>
      <c r="B1001" s="254"/>
      <c r="C1001" s="255"/>
      <c r="D1001" s="248"/>
      <c r="E1001" s="248"/>
      <c r="F1001" s="254"/>
      <c r="G1001" s="248"/>
      <c r="H1001" s="256"/>
      <c r="I1001" s="16" t="b">
        <f t="shared" si="45"/>
        <v>1</v>
      </c>
      <c r="J1001" s="16" t="b">
        <f t="shared" si="46"/>
        <v>1</v>
      </c>
      <c r="K1001" s="16" t="b">
        <f t="shared" si="47"/>
        <v>1</v>
      </c>
    </row>
    <row r="1002" spans="1:11" x14ac:dyDescent="0.25">
      <c r="A1002" s="79">
        <v>983</v>
      </c>
      <c r="B1002" s="254"/>
      <c r="C1002" s="255"/>
      <c r="D1002" s="248"/>
      <c r="E1002" s="248"/>
      <c r="F1002" s="254"/>
      <c r="G1002" s="248"/>
      <c r="H1002" s="256"/>
      <c r="I1002" s="16" t="b">
        <f t="shared" si="45"/>
        <v>1</v>
      </c>
      <c r="J1002" s="16" t="b">
        <f t="shared" si="46"/>
        <v>1</v>
      </c>
      <c r="K1002" s="16" t="b">
        <f t="shared" si="47"/>
        <v>1</v>
      </c>
    </row>
    <row r="1003" spans="1:11" x14ac:dyDescent="0.25">
      <c r="A1003" s="79">
        <v>984</v>
      </c>
      <c r="B1003" s="254"/>
      <c r="C1003" s="255"/>
      <c r="D1003" s="248"/>
      <c r="E1003" s="248"/>
      <c r="F1003" s="254"/>
      <c r="G1003" s="248"/>
      <c r="H1003" s="256"/>
      <c r="I1003" s="16" t="b">
        <f t="shared" si="45"/>
        <v>1</v>
      </c>
      <c r="J1003" s="16" t="b">
        <f t="shared" si="46"/>
        <v>1</v>
      </c>
      <c r="K1003" s="16" t="b">
        <f t="shared" si="47"/>
        <v>1</v>
      </c>
    </row>
    <row r="1004" spans="1:11" x14ac:dyDescent="0.25">
      <c r="A1004" s="79">
        <v>985</v>
      </c>
      <c r="B1004" s="254"/>
      <c r="C1004" s="255"/>
      <c r="D1004" s="248"/>
      <c r="E1004" s="248"/>
      <c r="F1004" s="254"/>
      <c r="G1004" s="248"/>
      <c r="H1004" s="256"/>
      <c r="I1004" s="16" t="b">
        <f t="shared" si="45"/>
        <v>1</v>
      </c>
      <c r="J1004" s="16" t="b">
        <f t="shared" si="46"/>
        <v>1</v>
      </c>
      <c r="K1004" s="16" t="b">
        <f t="shared" si="47"/>
        <v>1</v>
      </c>
    </row>
    <row r="1005" spans="1:11" x14ac:dyDescent="0.25">
      <c r="A1005" s="79">
        <v>986</v>
      </c>
      <c r="B1005" s="254"/>
      <c r="C1005" s="255"/>
      <c r="D1005" s="248"/>
      <c r="E1005" s="248"/>
      <c r="F1005" s="254"/>
      <c r="G1005" s="248"/>
      <c r="H1005" s="256"/>
      <c r="I1005" s="16" t="b">
        <f t="shared" si="45"/>
        <v>1</v>
      </c>
      <c r="J1005" s="16" t="b">
        <f t="shared" si="46"/>
        <v>1</v>
      </c>
      <c r="K1005" s="16" t="b">
        <f t="shared" si="47"/>
        <v>1</v>
      </c>
    </row>
    <row r="1006" spans="1:11" x14ac:dyDescent="0.25">
      <c r="A1006" s="79">
        <v>987</v>
      </c>
      <c r="B1006" s="254"/>
      <c r="C1006" s="255"/>
      <c r="D1006" s="248"/>
      <c r="E1006" s="248"/>
      <c r="F1006" s="254"/>
      <c r="G1006" s="248"/>
      <c r="H1006" s="256"/>
      <c r="I1006" s="16" t="b">
        <f t="shared" si="45"/>
        <v>1</v>
      </c>
      <c r="J1006" s="16" t="b">
        <f t="shared" si="46"/>
        <v>1</v>
      </c>
      <c r="K1006" s="16" t="b">
        <f t="shared" si="47"/>
        <v>1</v>
      </c>
    </row>
    <row r="1007" spans="1:11" x14ac:dyDescent="0.25">
      <c r="A1007" s="79">
        <v>988</v>
      </c>
      <c r="B1007" s="254"/>
      <c r="C1007" s="255"/>
      <c r="D1007" s="248"/>
      <c r="E1007" s="248"/>
      <c r="F1007" s="254"/>
      <c r="G1007" s="248"/>
      <c r="H1007" s="256"/>
      <c r="I1007" s="16" t="b">
        <f t="shared" si="45"/>
        <v>1</v>
      </c>
      <c r="J1007" s="16" t="b">
        <f t="shared" si="46"/>
        <v>1</v>
      </c>
      <c r="K1007" s="16" t="b">
        <f t="shared" si="47"/>
        <v>1</v>
      </c>
    </row>
    <row r="1008" spans="1:11" x14ac:dyDescent="0.25">
      <c r="A1008" s="79">
        <v>989</v>
      </c>
      <c r="B1008" s="254"/>
      <c r="C1008" s="255"/>
      <c r="D1008" s="248"/>
      <c r="E1008" s="248"/>
      <c r="F1008" s="254"/>
      <c r="G1008" s="248"/>
      <c r="H1008" s="256"/>
      <c r="I1008" s="16" t="b">
        <f t="shared" si="45"/>
        <v>1</v>
      </c>
      <c r="J1008" s="16" t="b">
        <f t="shared" si="46"/>
        <v>1</v>
      </c>
      <c r="K1008" s="16" t="b">
        <f t="shared" si="47"/>
        <v>1</v>
      </c>
    </row>
    <row r="1009" spans="1:11" x14ac:dyDescent="0.25">
      <c r="A1009" s="79">
        <v>990</v>
      </c>
      <c r="B1009" s="254"/>
      <c r="C1009" s="255"/>
      <c r="D1009" s="248"/>
      <c r="E1009" s="248"/>
      <c r="F1009" s="254"/>
      <c r="G1009" s="248"/>
      <c r="H1009" s="256"/>
      <c r="I1009" s="16" t="b">
        <f t="shared" si="45"/>
        <v>1</v>
      </c>
      <c r="J1009" s="16" t="b">
        <f t="shared" si="46"/>
        <v>1</v>
      </c>
      <c r="K1009" s="16" t="b">
        <f t="shared" si="47"/>
        <v>1</v>
      </c>
    </row>
    <row r="1010" spans="1:11" x14ac:dyDescent="0.25">
      <c r="A1010" s="79">
        <v>991</v>
      </c>
      <c r="B1010" s="254"/>
      <c r="C1010" s="255"/>
      <c r="D1010" s="248"/>
      <c r="E1010" s="248"/>
      <c r="F1010" s="254"/>
      <c r="G1010" s="248"/>
      <c r="H1010" s="256"/>
      <c r="I1010" s="16" t="b">
        <f t="shared" si="45"/>
        <v>1</v>
      </c>
      <c r="J1010" s="16" t="b">
        <f t="shared" si="46"/>
        <v>1</v>
      </c>
      <c r="K1010" s="16" t="b">
        <f t="shared" si="47"/>
        <v>1</v>
      </c>
    </row>
    <row r="1011" spans="1:11" x14ac:dyDescent="0.25">
      <c r="A1011" s="79">
        <v>992</v>
      </c>
      <c r="B1011" s="254"/>
      <c r="C1011" s="255"/>
      <c r="D1011" s="248"/>
      <c r="E1011" s="248"/>
      <c r="F1011" s="254"/>
      <c r="G1011" s="248"/>
      <c r="H1011" s="256"/>
      <c r="I1011" s="16" t="b">
        <f t="shared" si="45"/>
        <v>1</v>
      </c>
      <c r="J1011" s="16" t="b">
        <f t="shared" si="46"/>
        <v>1</v>
      </c>
      <c r="K1011" s="16" t="b">
        <f t="shared" si="47"/>
        <v>1</v>
      </c>
    </row>
    <row r="1012" spans="1:11" x14ac:dyDescent="0.25">
      <c r="A1012" s="79">
        <v>993</v>
      </c>
      <c r="B1012" s="254"/>
      <c r="C1012" s="255"/>
      <c r="D1012" s="248"/>
      <c r="E1012" s="248"/>
      <c r="F1012" s="254"/>
      <c r="G1012" s="248"/>
      <c r="H1012" s="256"/>
      <c r="I1012" s="16" t="b">
        <f t="shared" si="45"/>
        <v>1</v>
      </c>
      <c r="J1012" s="16" t="b">
        <f t="shared" si="46"/>
        <v>1</v>
      </c>
      <c r="K1012" s="16" t="b">
        <f t="shared" si="47"/>
        <v>1</v>
      </c>
    </row>
    <row r="1013" spans="1:11" x14ac:dyDescent="0.25">
      <c r="A1013" s="79">
        <v>994</v>
      </c>
      <c r="B1013" s="254"/>
      <c r="C1013" s="255"/>
      <c r="D1013" s="248"/>
      <c r="E1013" s="248"/>
      <c r="F1013" s="254"/>
      <c r="G1013" s="248"/>
      <c r="H1013" s="256"/>
      <c r="I1013" s="16" t="b">
        <f t="shared" si="45"/>
        <v>1</v>
      </c>
      <c r="J1013" s="16" t="b">
        <f t="shared" si="46"/>
        <v>1</v>
      </c>
      <c r="K1013" s="16" t="b">
        <f t="shared" si="47"/>
        <v>1</v>
      </c>
    </row>
    <row r="1014" spans="1:11" x14ac:dyDescent="0.25">
      <c r="A1014" s="79">
        <v>995</v>
      </c>
      <c r="B1014" s="254"/>
      <c r="C1014" s="255"/>
      <c r="D1014" s="248"/>
      <c r="E1014" s="248"/>
      <c r="F1014" s="254"/>
      <c r="G1014" s="248"/>
      <c r="H1014" s="256"/>
      <c r="I1014" s="16" t="b">
        <f t="shared" si="45"/>
        <v>1</v>
      </c>
      <c r="J1014" s="16" t="b">
        <f t="shared" si="46"/>
        <v>1</v>
      </c>
      <c r="K1014" s="16" t="b">
        <f t="shared" si="47"/>
        <v>1</v>
      </c>
    </row>
    <row r="1015" spans="1:11" x14ac:dyDescent="0.25">
      <c r="A1015" s="79">
        <v>996</v>
      </c>
      <c r="B1015" s="254"/>
      <c r="C1015" s="255"/>
      <c r="D1015" s="248"/>
      <c r="E1015" s="248"/>
      <c r="F1015" s="254"/>
      <c r="G1015" s="248"/>
      <c r="H1015" s="256"/>
      <c r="I1015" s="16" t="b">
        <f t="shared" si="45"/>
        <v>1</v>
      </c>
      <c r="J1015" s="16" t="b">
        <f t="shared" si="46"/>
        <v>1</v>
      </c>
      <c r="K1015" s="16" t="b">
        <f t="shared" si="47"/>
        <v>1</v>
      </c>
    </row>
    <row r="1016" spans="1:11" x14ac:dyDescent="0.25">
      <c r="A1016" s="79">
        <v>997</v>
      </c>
      <c r="B1016" s="254"/>
      <c r="C1016" s="255"/>
      <c r="D1016" s="248"/>
      <c r="E1016" s="248"/>
      <c r="F1016" s="254"/>
      <c r="G1016" s="248"/>
      <c r="H1016" s="256"/>
      <c r="I1016" s="16" t="b">
        <f t="shared" si="45"/>
        <v>1</v>
      </c>
      <c r="J1016" s="16" t="b">
        <f t="shared" si="46"/>
        <v>1</v>
      </c>
      <c r="K1016" s="16" t="b">
        <f t="shared" si="47"/>
        <v>1</v>
      </c>
    </row>
    <row r="1017" spans="1:11" x14ac:dyDescent="0.25">
      <c r="A1017" s="79">
        <v>998</v>
      </c>
      <c r="B1017" s="254"/>
      <c r="C1017" s="255"/>
      <c r="D1017" s="248"/>
      <c r="E1017" s="248"/>
      <c r="F1017" s="254"/>
      <c r="G1017" s="248"/>
      <c r="H1017" s="256"/>
      <c r="I1017" s="16" t="b">
        <f t="shared" si="45"/>
        <v>1</v>
      </c>
      <c r="J1017" s="16" t="b">
        <f t="shared" si="46"/>
        <v>1</v>
      </c>
      <c r="K1017" s="16" t="b">
        <f t="shared" si="47"/>
        <v>1</v>
      </c>
    </row>
    <row r="1018" spans="1:11" x14ac:dyDescent="0.25">
      <c r="A1018" s="79">
        <v>999</v>
      </c>
      <c r="B1018" s="254"/>
      <c r="C1018" s="255"/>
      <c r="D1018" s="248"/>
      <c r="E1018" s="248"/>
      <c r="F1018" s="254"/>
      <c r="G1018" s="248"/>
      <c r="H1018" s="256"/>
      <c r="I1018" s="16" t="b">
        <f t="shared" si="45"/>
        <v>1</v>
      </c>
      <c r="J1018" s="16" t="b">
        <f t="shared" si="46"/>
        <v>1</v>
      </c>
      <c r="K1018" s="16" t="b">
        <f t="shared" si="47"/>
        <v>1</v>
      </c>
    </row>
    <row r="1019" spans="1:11" ht="16.5" thickBot="1" x14ac:dyDescent="0.3">
      <c r="A1019" s="80">
        <v>1000</v>
      </c>
      <c r="B1019" s="257"/>
      <c r="C1019" s="258"/>
      <c r="D1019" s="251"/>
      <c r="E1019" s="251"/>
      <c r="F1019" s="257"/>
      <c r="G1019" s="251"/>
      <c r="H1019" s="259"/>
      <c r="I1019" s="16" t="b">
        <f t="shared" si="45"/>
        <v>1</v>
      </c>
      <c r="J1019" s="16" t="b">
        <f t="shared" si="46"/>
        <v>1</v>
      </c>
      <c r="K1019" s="16" t="b">
        <f t="shared" si="47"/>
        <v>1</v>
      </c>
    </row>
    <row r="1020" spans="1:11" ht="15" x14ac:dyDescent="0.25">
      <c r="A1020" s="13"/>
      <c r="B1020" s="13"/>
      <c r="C1020" s="13"/>
      <c r="D1020" s="13"/>
      <c r="E1020" s="13"/>
      <c r="F1020" s="13"/>
      <c r="G1020" s="13"/>
      <c r="H1020" s="13"/>
    </row>
    <row r="1021" spans="1:11" ht="15" x14ac:dyDescent="0.25">
      <c r="A1021" s="13"/>
      <c r="B1021" s="13"/>
      <c r="C1021" s="13"/>
      <c r="D1021" s="13"/>
      <c r="E1021" s="13"/>
      <c r="F1021" s="13"/>
      <c r="G1021" s="13"/>
      <c r="H1021" s="13"/>
    </row>
    <row r="1022" spans="1:11" ht="15" x14ac:dyDescent="0.25">
      <c r="A1022" s="13"/>
      <c r="B1022" s="13"/>
      <c r="C1022" s="13"/>
      <c r="D1022" s="13"/>
      <c r="E1022" s="13"/>
      <c r="F1022" s="13"/>
      <c r="G1022" s="13"/>
      <c r="H1022" s="13"/>
    </row>
    <row r="1023" spans="1:11" ht="15" x14ac:dyDescent="0.25">
      <c r="A1023" s="13"/>
      <c r="B1023" s="13"/>
      <c r="C1023" s="13"/>
      <c r="D1023" s="13"/>
      <c r="E1023" s="13"/>
      <c r="F1023" s="13"/>
      <c r="G1023" s="13"/>
      <c r="H1023" s="13"/>
    </row>
    <row r="1024" spans="1:11" ht="15" x14ac:dyDescent="0.25">
      <c r="A1024" s="13"/>
      <c r="B1024" s="13"/>
      <c r="C1024" s="13"/>
      <c r="D1024" s="13"/>
      <c r="E1024" s="13"/>
      <c r="F1024" s="13"/>
      <c r="G1024" s="13"/>
      <c r="H1024" s="13"/>
    </row>
    <row r="1025" spans="1:8" ht="15" x14ac:dyDescent="0.25">
      <c r="A1025" s="13"/>
      <c r="B1025" s="13"/>
      <c r="C1025" s="13"/>
      <c r="D1025" s="13"/>
      <c r="E1025" s="13"/>
      <c r="F1025" s="13"/>
      <c r="G1025" s="13"/>
      <c r="H1025" s="13"/>
    </row>
    <row r="1026" spans="1:8" ht="15" x14ac:dyDescent="0.25">
      <c r="A1026" s="13"/>
      <c r="B1026" s="13"/>
      <c r="C1026" s="13"/>
      <c r="D1026" s="13"/>
      <c r="E1026" s="13"/>
      <c r="F1026" s="13"/>
      <c r="G1026" s="13"/>
      <c r="H1026" s="13"/>
    </row>
    <row r="1027" spans="1:8" ht="15" x14ac:dyDescent="0.25">
      <c r="A1027" s="13"/>
      <c r="B1027" s="13"/>
      <c r="C1027" s="13"/>
      <c r="D1027" s="13"/>
      <c r="E1027" s="13"/>
      <c r="F1027" s="13"/>
      <c r="G1027" s="13"/>
      <c r="H1027" s="13"/>
    </row>
    <row r="1028" spans="1:8" ht="15" x14ac:dyDescent="0.25">
      <c r="A1028" s="13"/>
      <c r="B1028" s="13"/>
      <c r="C1028" s="13"/>
      <c r="D1028" s="13"/>
      <c r="E1028" s="13"/>
      <c r="F1028" s="13"/>
      <c r="G1028" s="13"/>
      <c r="H1028" s="13"/>
    </row>
    <row r="1029" spans="1:8" ht="15" x14ac:dyDescent="0.25">
      <c r="A1029" s="13"/>
      <c r="B1029" s="13"/>
      <c r="C1029" s="13"/>
      <c r="D1029" s="13"/>
      <c r="E1029" s="13"/>
      <c r="F1029" s="13"/>
      <c r="G1029" s="13"/>
      <c r="H1029" s="13"/>
    </row>
    <row r="1030" spans="1:8" ht="15" x14ac:dyDescent="0.25">
      <c r="A1030" s="13"/>
      <c r="B1030" s="13"/>
      <c r="C1030" s="13"/>
      <c r="D1030" s="13"/>
      <c r="E1030" s="13"/>
      <c r="F1030" s="13"/>
      <c r="G1030" s="13"/>
      <c r="H1030" s="13"/>
    </row>
    <row r="1031" spans="1:8" ht="15" x14ac:dyDescent="0.25">
      <c r="A1031" s="13"/>
      <c r="B1031" s="13"/>
      <c r="C1031" s="13"/>
      <c r="D1031" s="13"/>
      <c r="E1031" s="13"/>
      <c r="F1031" s="13"/>
      <c r="G1031" s="13"/>
      <c r="H1031" s="13"/>
    </row>
    <row r="1032" spans="1:8" ht="15" x14ac:dyDescent="0.25">
      <c r="A1032" s="13"/>
      <c r="B1032" s="13"/>
      <c r="C1032" s="13"/>
      <c r="D1032" s="13"/>
      <c r="E1032" s="13"/>
      <c r="F1032" s="13"/>
      <c r="G1032" s="13"/>
      <c r="H1032" s="13"/>
    </row>
    <row r="1033" spans="1:8" ht="15" x14ac:dyDescent="0.25">
      <c r="A1033" s="13"/>
      <c r="B1033" s="13"/>
      <c r="C1033" s="13"/>
      <c r="D1033" s="13"/>
      <c r="E1033" s="13"/>
      <c r="F1033" s="13"/>
      <c r="G1033" s="13"/>
      <c r="H1033" s="13"/>
    </row>
    <row r="1034" spans="1:8" ht="15" x14ac:dyDescent="0.25">
      <c r="A1034" s="13"/>
      <c r="B1034" s="13"/>
      <c r="C1034" s="13"/>
      <c r="D1034" s="13"/>
      <c r="E1034" s="13"/>
      <c r="F1034" s="13"/>
      <c r="G1034" s="13"/>
      <c r="H1034" s="13"/>
    </row>
    <row r="1035" spans="1:8" ht="15" x14ac:dyDescent="0.25">
      <c r="A1035" s="13"/>
      <c r="B1035" s="13"/>
      <c r="C1035" s="13"/>
      <c r="D1035" s="13"/>
      <c r="E1035" s="13"/>
      <c r="F1035" s="13"/>
      <c r="G1035" s="13"/>
      <c r="H1035" s="13"/>
    </row>
    <row r="1036" spans="1:8" ht="15" x14ac:dyDescent="0.25">
      <c r="A1036" s="13"/>
      <c r="B1036" s="13"/>
      <c r="C1036" s="13"/>
      <c r="D1036" s="13"/>
      <c r="E1036" s="13"/>
      <c r="F1036" s="13"/>
      <c r="G1036" s="13"/>
      <c r="H1036" s="13"/>
    </row>
    <row r="1037" spans="1:8" ht="15" x14ac:dyDescent="0.25">
      <c r="A1037" s="13"/>
      <c r="B1037" s="13"/>
      <c r="C1037" s="13"/>
      <c r="D1037" s="13"/>
      <c r="E1037" s="13"/>
      <c r="F1037" s="13"/>
      <c r="G1037" s="13"/>
      <c r="H1037" s="13"/>
    </row>
    <row r="1038" spans="1:8" ht="15" x14ac:dyDescent="0.25">
      <c r="A1038" s="13"/>
      <c r="B1038" s="13"/>
      <c r="C1038" s="13"/>
      <c r="D1038" s="13"/>
      <c r="E1038" s="13"/>
      <c r="F1038" s="13"/>
      <c r="G1038" s="13"/>
      <c r="H1038" s="13"/>
    </row>
    <row r="1039" spans="1:8" ht="15" x14ac:dyDescent="0.25">
      <c r="A1039" s="13"/>
      <c r="B1039" s="13"/>
      <c r="C1039" s="13"/>
      <c r="D1039" s="13"/>
      <c r="E1039" s="13"/>
      <c r="F1039" s="13"/>
      <c r="G1039" s="13"/>
      <c r="H1039" s="13"/>
    </row>
    <row r="1040" spans="1:8" ht="15" x14ac:dyDescent="0.25">
      <c r="A1040" s="13"/>
      <c r="B1040" s="13"/>
      <c r="C1040" s="13"/>
      <c r="D1040" s="13"/>
      <c r="E1040" s="13"/>
      <c r="F1040" s="13"/>
      <c r="G1040" s="13"/>
      <c r="H1040" s="13"/>
    </row>
    <row r="1041" spans="1:8" ht="15" x14ac:dyDescent="0.25">
      <c r="A1041" s="13"/>
      <c r="B1041" s="13"/>
      <c r="C1041" s="13"/>
      <c r="D1041" s="13"/>
      <c r="E1041" s="13"/>
      <c r="F1041" s="13"/>
      <c r="G1041" s="13"/>
      <c r="H1041" s="13"/>
    </row>
    <row r="1042" spans="1:8" ht="15" x14ac:dyDescent="0.25">
      <c r="A1042" s="13"/>
      <c r="B1042" s="13"/>
      <c r="C1042" s="13"/>
      <c r="D1042" s="13"/>
      <c r="E1042" s="13"/>
      <c r="F1042" s="13"/>
      <c r="G1042" s="13"/>
      <c r="H1042" s="13"/>
    </row>
    <row r="1043" spans="1:8" ht="15" x14ac:dyDescent="0.25">
      <c r="A1043" s="13"/>
      <c r="B1043" s="13"/>
      <c r="C1043" s="13"/>
      <c r="D1043" s="13"/>
      <c r="E1043" s="13"/>
      <c r="F1043" s="13"/>
      <c r="G1043" s="13"/>
      <c r="H1043" s="13"/>
    </row>
    <row r="1044" spans="1:8" ht="15" x14ac:dyDescent="0.25">
      <c r="A1044" s="13"/>
      <c r="B1044" s="13"/>
      <c r="C1044" s="13"/>
      <c r="D1044" s="13"/>
      <c r="E1044" s="13"/>
      <c r="F1044" s="13"/>
      <c r="G1044" s="13"/>
      <c r="H1044" s="13"/>
    </row>
    <row r="1045" spans="1:8" ht="15" x14ac:dyDescent="0.25">
      <c r="A1045" s="13"/>
      <c r="B1045" s="13"/>
      <c r="C1045" s="13"/>
      <c r="D1045" s="13"/>
      <c r="E1045" s="13"/>
      <c r="F1045" s="13"/>
      <c r="G1045" s="13"/>
      <c r="H1045" s="13"/>
    </row>
    <row r="1046" spans="1:8" ht="15" x14ac:dyDescent="0.25">
      <c r="A1046" s="13"/>
      <c r="B1046" s="13"/>
      <c r="C1046" s="13"/>
      <c r="D1046" s="13"/>
      <c r="E1046" s="13"/>
      <c r="F1046" s="13"/>
      <c r="G1046" s="13"/>
      <c r="H1046" s="13"/>
    </row>
    <row r="1047" spans="1:8" ht="15" x14ac:dyDescent="0.25">
      <c r="A1047" s="13"/>
      <c r="B1047" s="13"/>
      <c r="C1047" s="13"/>
      <c r="D1047" s="13"/>
      <c r="E1047" s="13"/>
      <c r="F1047" s="13"/>
      <c r="G1047" s="13"/>
      <c r="H1047" s="13"/>
    </row>
    <row r="1048" spans="1:8" ht="15" x14ac:dyDescent="0.25">
      <c r="A1048" s="13"/>
      <c r="B1048" s="13"/>
      <c r="C1048" s="13"/>
      <c r="D1048" s="13"/>
      <c r="E1048" s="13"/>
      <c r="F1048" s="13"/>
      <c r="G1048" s="13"/>
      <c r="H1048" s="13"/>
    </row>
    <row r="1049" spans="1:8" ht="15" x14ac:dyDescent="0.25">
      <c r="A1049" s="13"/>
      <c r="B1049" s="13"/>
      <c r="C1049" s="13"/>
      <c r="D1049" s="13"/>
      <c r="E1049" s="13"/>
      <c r="F1049" s="13"/>
      <c r="G1049" s="13"/>
      <c r="H1049" s="13"/>
    </row>
    <row r="1050" spans="1:8" ht="15" x14ac:dyDescent="0.25">
      <c r="A1050" s="13"/>
      <c r="B1050" s="13"/>
      <c r="C1050" s="13"/>
      <c r="D1050" s="13"/>
      <c r="E1050" s="13"/>
      <c r="F1050" s="13"/>
      <c r="G1050" s="13"/>
      <c r="H1050" s="13"/>
    </row>
    <row r="1051" spans="1:8" ht="15" x14ac:dyDescent="0.25">
      <c r="A1051" s="13"/>
      <c r="B1051" s="13"/>
      <c r="C1051" s="13"/>
      <c r="D1051" s="13"/>
      <c r="E1051" s="13"/>
      <c r="F1051" s="13"/>
      <c r="G1051" s="13"/>
      <c r="H1051" s="13"/>
    </row>
    <row r="1052" spans="1:8" ht="15" x14ac:dyDescent="0.25">
      <c r="A1052" s="13"/>
      <c r="B1052" s="13"/>
      <c r="C1052" s="13"/>
      <c r="D1052" s="13"/>
      <c r="E1052" s="13"/>
      <c r="F1052" s="13"/>
      <c r="G1052" s="13"/>
      <c r="H1052" s="13"/>
    </row>
    <row r="1053" spans="1:8" ht="15" x14ac:dyDescent="0.25">
      <c r="A1053" s="13"/>
      <c r="B1053" s="13"/>
      <c r="C1053" s="13"/>
      <c r="D1053" s="13"/>
      <c r="E1053" s="13"/>
      <c r="F1053" s="13"/>
      <c r="G1053" s="13"/>
      <c r="H1053" s="13"/>
    </row>
    <row r="1054" spans="1:8" ht="15" x14ac:dyDescent="0.25">
      <c r="A1054" s="13"/>
      <c r="B1054" s="13"/>
      <c r="C1054" s="13"/>
      <c r="D1054" s="13"/>
      <c r="E1054" s="13"/>
      <c r="F1054" s="13"/>
      <c r="G1054" s="13"/>
      <c r="H1054" s="13"/>
    </row>
    <row r="1055" spans="1:8" ht="15" x14ac:dyDescent="0.25">
      <c r="A1055" s="13"/>
      <c r="B1055" s="13"/>
      <c r="C1055" s="13"/>
      <c r="D1055" s="13"/>
      <c r="E1055" s="13"/>
      <c r="F1055" s="13"/>
      <c r="G1055" s="13"/>
      <c r="H1055" s="13"/>
    </row>
    <row r="1056" spans="1:8" ht="15" x14ac:dyDescent="0.25">
      <c r="A1056" s="13"/>
      <c r="B1056" s="13"/>
      <c r="C1056" s="13"/>
      <c r="D1056" s="13"/>
      <c r="E1056" s="13"/>
      <c r="F1056" s="13"/>
      <c r="G1056" s="13"/>
      <c r="H1056" s="13"/>
    </row>
    <row r="1057" spans="1:8" ht="15" x14ac:dyDescent="0.25">
      <c r="A1057" s="13"/>
      <c r="B1057" s="13"/>
      <c r="C1057" s="13"/>
      <c r="D1057" s="13"/>
      <c r="E1057" s="13"/>
      <c r="F1057" s="13"/>
      <c r="G1057" s="13"/>
      <c r="H1057" s="13"/>
    </row>
    <row r="1058" spans="1:8" ht="15" x14ac:dyDescent="0.25">
      <c r="A1058" s="13"/>
      <c r="B1058" s="13"/>
      <c r="C1058" s="13"/>
      <c r="D1058" s="13"/>
      <c r="E1058" s="13"/>
      <c r="F1058" s="13"/>
      <c r="G1058" s="13"/>
      <c r="H1058" s="13"/>
    </row>
    <row r="1059" spans="1:8" ht="15" x14ac:dyDescent="0.25">
      <c r="A1059" s="13"/>
      <c r="B1059" s="13"/>
      <c r="C1059" s="13"/>
      <c r="D1059" s="13"/>
      <c r="E1059" s="13"/>
      <c r="F1059" s="13"/>
      <c r="G1059" s="13"/>
      <c r="H1059" s="13"/>
    </row>
    <row r="1060" spans="1:8" ht="15" x14ac:dyDescent="0.25">
      <c r="A1060" s="13"/>
      <c r="B1060" s="13"/>
      <c r="C1060" s="13"/>
      <c r="D1060" s="13"/>
      <c r="E1060" s="13"/>
      <c r="F1060" s="13"/>
      <c r="G1060" s="13"/>
      <c r="H1060" s="13"/>
    </row>
    <row r="1061" spans="1:8" ht="15" x14ac:dyDescent="0.25">
      <c r="A1061" s="13"/>
      <c r="B1061" s="13"/>
      <c r="C1061" s="13"/>
      <c r="D1061" s="13"/>
      <c r="E1061" s="13"/>
      <c r="F1061" s="13"/>
      <c r="G1061" s="13"/>
      <c r="H1061" s="13"/>
    </row>
    <row r="1062" spans="1:8" ht="15" x14ac:dyDescent="0.25">
      <c r="A1062" s="13"/>
      <c r="B1062" s="13"/>
      <c r="C1062" s="13"/>
      <c r="D1062" s="13"/>
      <c r="E1062" s="13"/>
      <c r="F1062" s="13"/>
      <c r="G1062" s="13"/>
      <c r="H1062" s="13"/>
    </row>
    <row r="1063" spans="1:8" ht="15" x14ac:dyDescent="0.25">
      <c r="A1063" s="13"/>
      <c r="B1063" s="13"/>
      <c r="C1063" s="13"/>
      <c r="D1063" s="13"/>
      <c r="E1063" s="13"/>
      <c r="F1063" s="13"/>
      <c r="G1063" s="13"/>
      <c r="H1063" s="13"/>
    </row>
    <row r="1064" spans="1:8" ht="15" x14ac:dyDescent="0.25">
      <c r="A1064" s="13"/>
      <c r="B1064" s="13"/>
      <c r="C1064" s="13"/>
      <c r="D1064" s="13"/>
      <c r="E1064" s="13"/>
      <c r="F1064" s="13"/>
      <c r="G1064" s="13"/>
      <c r="H1064" s="13"/>
    </row>
    <row r="1065" spans="1:8" ht="15" x14ac:dyDescent="0.25">
      <c r="A1065" s="13"/>
      <c r="B1065" s="13"/>
      <c r="C1065" s="13"/>
      <c r="D1065" s="13"/>
      <c r="E1065" s="13"/>
      <c r="F1065" s="13"/>
      <c r="G1065" s="13"/>
      <c r="H1065" s="13"/>
    </row>
    <row r="1066" spans="1:8" ht="15" x14ac:dyDescent="0.25">
      <c r="A1066" s="13"/>
      <c r="B1066" s="13"/>
      <c r="C1066" s="13"/>
      <c r="D1066" s="13"/>
      <c r="E1066" s="13"/>
      <c r="F1066" s="13"/>
      <c r="G1066" s="13"/>
      <c r="H1066" s="13"/>
    </row>
    <row r="1067" spans="1:8" ht="15" x14ac:dyDescent="0.25">
      <c r="A1067" s="13"/>
      <c r="B1067" s="13"/>
      <c r="C1067" s="13"/>
      <c r="D1067" s="13"/>
      <c r="E1067" s="13"/>
      <c r="F1067" s="13"/>
      <c r="G1067" s="13"/>
      <c r="H1067" s="13"/>
    </row>
    <row r="1068" spans="1:8" ht="15" x14ac:dyDescent="0.25">
      <c r="A1068" s="13"/>
      <c r="B1068" s="13"/>
      <c r="C1068" s="13"/>
      <c r="D1068" s="13"/>
      <c r="E1068" s="13"/>
      <c r="F1068" s="13"/>
      <c r="G1068" s="13"/>
      <c r="H1068" s="13"/>
    </row>
    <row r="1069" spans="1:8" ht="15" x14ac:dyDescent="0.25">
      <c r="A1069" s="13"/>
      <c r="B1069" s="13"/>
      <c r="C1069" s="13"/>
      <c r="D1069" s="13"/>
      <c r="E1069" s="13"/>
      <c r="F1069" s="13"/>
      <c r="G1069" s="13"/>
      <c r="H1069" s="13"/>
    </row>
    <row r="1070" spans="1:8" ht="15" x14ac:dyDescent="0.25">
      <c r="A1070" s="13"/>
      <c r="B1070" s="13"/>
      <c r="C1070" s="13"/>
      <c r="D1070" s="13"/>
      <c r="E1070" s="13"/>
      <c r="F1070" s="13"/>
      <c r="G1070" s="13"/>
      <c r="H1070" s="13"/>
    </row>
    <row r="1071" spans="1:8" ht="15" x14ac:dyDescent="0.25">
      <c r="A1071" s="13"/>
      <c r="B1071" s="13"/>
      <c r="C1071" s="13"/>
      <c r="D1071" s="13"/>
      <c r="E1071" s="13"/>
      <c r="F1071" s="13"/>
      <c r="G1071" s="13"/>
      <c r="H1071" s="13"/>
    </row>
    <row r="1072" spans="1:8" ht="15" x14ac:dyDescent="0.25">
      <c r="A1072" s="13"/>
      <c r="B1072" s="13"/>
      <c r="C1072" s="13"/>
      <c r="D1072" s="13"/>
      <c r="E1072" s="13"/>
      <c r="F1072" s="13"/>
      <c r="G1072" s="13"/>
      <c r="H1072" s="13"/>
    </row>
    <row r="1073" spans="1:8" ht="15" x14ac:dyDescent="0.25">
      <c r="A1073" s="13"/>
      <c r="B1073" s="13"/>
      <c r="C1073" s="13"/>
      <c r="D1073" s="13"/>
      <c r="E1073" s="13"/>
      <c r="F1073" s="13"/>
      <c r="G1073" s="13"/>
      <c r="H1073" s="13"/>
    </row>
    <row r="1074" spans="1:8" ht="15" x14ac:dyDescent="0.25">
      <c r="A1074" s="13"/>
      <c r="B1074" s="13"/>
      <c r="C1074" s="13"/>
      <c r="D1074" s="13"/>
      <c r="E1074" s="13"/>
      <c r="F1074" s="13"/>
      <c r="G1074" s="13"/>
      <c r="H1074" s="13"/>
    </row>
    <row r="1075" spans="1:8" ht="15" x14ac:dyDescent="0.25">
      <c r="A1075" s="13"/>
      <c r="B1075" s="13"/>
      <c r="C1075" s="13"/>
      <c r="D1075" s="13"/>
      <c r="E1075" s="13"/>
      <c r="F1075" s="13"/>
      <c r="G1075" s="13"/>
      <c r="H1075" s="13"/>
    </row>
    <row r="1076" spans="1:8" ht="15" x14ac:dyDescent="0.25">
      <c r="A1076" s="13"/>
      <c r="B1076" s="13"/>
      <c r="C1076" s="13"/>
      <c r="D1076" s="13"/>
      <c r="E1076" s="13"/>
      <c r="F1076" s="13"/>
      <c r="G1076" s="13"/>
      <c r="H1076" s="13"/>
    </row>
    <row r="1077" spans="1:8" ht="15" x14ac:dyDescent="0.25">
      <c r="A1077" s="13"/>
      <c r="B1077" s="13"/>
      <c r="C1077" s="13"/>
      <c r="D1077" s="13"/>
      <c r="E1077" s="13"/>
      <c r="F1077" s="13"/>
      <c r="G1077" s="13"/>
      <c r="H1077" s="13"/>
    </row>
    <row r="1078" spans="1:8" ht="15" x14ac:dyDescent="0.25">
      <c r="A1078" s="13"/>
      <c r="B1078" s="13"/>
      <c r="C1078" s="13"/>
      <c r="D1078" s="13"/>
      <c r="E1078" s="13"/>
      <c r="F1078" s="13"/>
      <c r="G1078" s="13"/>
      <c r="H1078" s="13"/>
    </row>
    <row r="1079" spans="1:8" ht="15" x14ac:dyDescent="0.25">
      <c r="A1079" s="13"/>
      <c r="B1079" s="13"/>
      <c r="C1079" s="13"/>
      <c r="D1079" s="13"/>
      <c r="E1079" s="13"/>
      <c r="F1079" s="13"/>
      <c r="G1079" s="13"/>
      <c r="H1079" s="13"/>
    </row>
    <row r="1080" spans="1:8" ht="15" x14ac:dyDescent="0.25">
      <c r="A1080" s="13"/>
      <c r="B1080" s="13"/>
      <c r="C1080" s="13"/>
      <c r="D1080" s="13"/>
      <c r="E1080" s="13"/>
      <c r="F1080" s="13"/>
      <c r="G1080" s="13"/>
      <c r="H1080" s="13"/>
    </row>
    <row r="1081" spans="1:8" ht="15" x14ac:dyDescent="0.25">
      <c r="A1081" s="13"/>
      <c r="B1081" s="13"/>
      <c r="C1081" s="13"/>
      <c r="D1081" s="13"/>
      <c r="E1081" s="13"/>
      <c r="F1081" s="13"/>
      <c r="G1081" s="13"/>
      <c r="H1081" s="13"/>
    </row>
    <row r="1082" spans="1:8" ht="15" x14ac:dyDescent="0.25">
      <c r="A1082" s="13"/>
      <c r="B1082" s="13"/>
      <c r="C1082" s="13"/>
      <c r="D1082" s="13"/>
      <c r="E1082" s="13"/>
      <c r="F1082" s="13"/>
      <c r="G1082" s="13"/>
      <c r="H1082" s="13"/>
    </row>
    <row r="1083" spans="1:8" ht="15" x14ac:dyDescent="0.25">
      <c r="A1083" s="13"/>
      <c r="B1083" s="13"/>
      <c r="C1083" s="13"/>
      <c r="D1083" s="13"/>
      <c r="E1083" s="13"/>
      <c r="F1083" s="13"/>
      <c r="G1083" s="13"/>
      <c r="H1083" s="13"/>
    </row>
    <row r="1084" spans="1:8" ht="15" x14ac:dyDescent="0.25">
      <c r="A1084" s="13"/>
      <c r="B1084" s="13"/>
      <c r="C1084" s="13"/>
      <c r="D1084" s="13"/>
      <c r="E1084" s="13"/>
      <c r="F1084" s="13"/>
      <c r="G1084" s="13"/>
      <c r="H1084" s="13"/>
    </row>
    <row r="1085" spans="1:8" ht="15" x14ac:dyDescent="0.25">
      <c r="A1085" s="13"/>
      <c r="B1085" s="13"/>
      <c r="C1085" s="13"/>
      <c r="D1085" s="13"/>
      <c r="E1085" s="13"/>
      <c r="F1085" s="13"/>
      <c r="G1085" s="13"/>
      <c r="H1085" s="13"/>
    </row>
    <row r="1086" spans="1:8" ht="15" x14ac:dyDescent="0.25">
      <c r="A1086" s="13"/>
      <c r="B1086" s="13"/>
      <c r="C1086" s="13"/>
      <c r="D1086" s="13"/>
      <c r="E1086" s="13"/>
      <c r="F1086" s="13"/>
      <c r="G1086" s="13"/>
      <c r="H1086" s="13"/>
    </row>
    <row r="1087" spans="1:8" ht="15" x14ac:dyDescent="0.25">
      <c r="A1087" s="13"/>
      <c r="B1087" s="13"/>
      <c r="C1087" s="13"/>
      <c r="D1087" s="13"/>
      <c r="E1087" s="13"/>
      <c r="F1087" s="13"/>
      <c r="G1087" s="13"/>
      <c r="H1087" s="13"/>
    </row>
    <row r="1088" spans="1:8" ht="15" x14ac:dyDescent="0.25">
      <c r="A1088" s="13"/>
      <c r="B1088" s="13"/>
      <c r="C1088" s="13"/>
      <c r="D1088" s="13"/>
      <c r="E1088" s="13"/>
      <c r="F1088" s="13"/>
      <c r="G1088" s="13"/>
      <c r="H1088" s="13"/>
    </row>
    <row r="1089" spans="1:8" ht="15" x14ac:dyDescent="0.25">
      <c r="A1089" s="13"/>
      <c r="B1089" s="13"/>
      <c r="C1089" s="13"/>
      <c r="D1089" s="13"/>
      <c r="E1089" s="13"/>
      <c r="F1089" s="13"/>
      <c r="G1089" s="13"/>
      <c r="H1089" s="13"/>
    </row>
    <row r="1090" spans="1:8" ht="15" x14ac:dyDescent="0.25">
      <c r="A1090" s="13"/>
      <c r="B1090" s="13"/>
      <c r="C1090" s="13"/>
      <c r="D1090" s="13"/>
      <c r="E1090" s="13"/>
      <c r="F1090" s="13"/>
      <c r="G1090" s="13"/>
      <c r="H1090" s="13"/>
    </row>
    <row r="1091" spans="1:8" ht="15" x14ac:dyDescent="0.25">
      <c r="A1091" s="13"/>
      <c r="B1091" s="13"/>
      <c r="C1091" s="13"/>
      <c r="D1091" s="13"/>
      <c r="E1091" s="13"/>
      <c r="F1091" s="13"/>
      <c r="G1091" s="13"/>
      <c r="H1091" s="13"/>
    </row>
    <row r="1092" spans="1:8" ht="15" x14ac:dyDescent="0.25">
      <c r="A1092" s="13"/>
      <c r="B1092" s="13"/>
      <c r="C1092" s="13"/>
      <c r="D1092" s="13"/>
      <c r="E1092" s="13"/>
      <c r="F1092" s="13"/>
      <c r="G1092" s="13"/>
      <c r="H1092" s="13"/>
    </row>
    <row r="1093" spans="1:8" ht="15" x14ac:dyDescent="0.25">
      <c r="A1093" s="13"/>
      <c r="B1093" s="13"/>
      <c r="C1093" s="13"/>
      <c r="D1093" s="13"/>
      <c r="E1093" s="13"/>
      <c r="F1093" s="13"/>
      <c r="G1093" s="13"/>
      <c r="H1093" s="13"/>
    </row>
    <row r="1094" spans="1:8" ht="15" x14ac:dyDescent="0.25">
      <c r="A1094" s="13"/>
      <c r="B1094" s="13"/>
      <c r="C1094" s="13"/>
      <c r="D1094" s="13"/>
      <c r="E1094" s="13"/>
      <c r="F1094" s="13"/>
      <c r="G1094" s="13"/>
      <c r="H1094" s="13"/>
    </row>
    <row r="1095" spans="1:8" ht="15" x14ac:dyDescent="0.25">
      <c r="A1095" s="13"/>
      <c r="B1095" s="13"/>
      <c r="C1095" s="13"/>
      <c r="D1095" s="13"/>
      <c r="E1095" s="13"/>
      <c r="F1095" s="13"/>
      <c r="G1095" s="13"/>
      <c r="H1095" s="13"/>
    </row>
    <row r="1096" spans="1:8" ht="15" x14ac:dyDescent="0.25">
      <c r="A1096" s="13"/>
      <c r="B1096" s="13"/>
      <c r="C1096" s="13"/>
      <c r="D1096" s="13"/>
      <c r="E1096" s="13"/>
      <c r="F1096" s="13"/>
      <c r="G1096" s="13"/>
      <c r="H1096" s="13"/>
    </row>
    <row r="1097" spans="1:8" ht="15" x14ac:dyDescent="0.25">
      <c r="A1097" s="13"/>
      <c r="B1097" s="13"/>
      <c r="C1097" s="13"/>
      <c r="D1097" s="13"/>
      <c r="E1097" s="13"/>
      <c r="F1097" s="13"/>
      <c r="G1097" s="13"/>
      <c r="H1097" s="13"/>
    </row>
    <row r="1098" spans="1:8" ht="15" x14ac:dyDescent="0.25">
      <c r="A1098" s="13"/>
      <c r="B1098" s="13"/>
      <c r="C1098" s="13"/>
      <c r="D1098" s="13"/>
      <c r="E1098" s="13"/>
      <c r="F1098" s="13"/>
      <c r="G1098" s="13"/>
      <c r="H1098" s="13"/>
    </row>
    <row r="1099" spans="1:8" ht="15" x14ac:dyDescent="0.25">
      <c r="A1099" s="13"/>
      <c r="B1099" s="13"/>
      <c r="C1099" s="13"/>
      <c r="D1099" s="13"/>
      <c r="E1099" s="13"/>
      <c r="F1099" s="13"/>
      <c r="G1099" s="13"/>
      <c r="H1099" s="13"/>
    </row>
    <row r="1100" spans="1:8" ht="15" x14ac:dyDescent="0.25">
      <c r="A1100" s="13"/>
      <c r="B1100" s="13"/>
      <c r="C1100" s="13"/>
      <c r="D1100" s="13"/>
      <c r="E1100" s="13"/>
      <c r="F1100" s="13"/>
      <c r="G1100" s="13"/>
      <c r="H1100" s="13"/>
    </row>
    <row r="1101" spans="1:8" ht="15" x14ac:dyDescent="0.25">
      <c r="A1101" s="13"/>
      <c r="B1101" s="13"/>
      <c r="C1101" s="13"/>
      <c r="D1101" s="13"/>
      <c r="E1101" s="13"/>
      <c r="F1101" s="13"/>
      <c r="G1101" s="13"/>
      <c r="H1101" s="13"/>
    </row>
    <row r="1102" spans="1:8" ht="15" x14ac:dyDescent="0.25">
      <c r="A1102" s="13"/>
      <c r="B1102" s="13"/>
      <c r="C1102" s="13"/>
      <c r="D1102" s="13"/>
      <c r="E1102" s="13"/>
      <c r="F1102" s="13"/>
      <c r="G1102" s="13"/>
      <c r="H1102" s="13"/>
    </row>
    <row r="1103" spans="1:8" ht="15" x14ac:dyDescent="0.25">
      <c r="A1103" s="13"/>
      <c r="B1103" s="13"/>
      <c r="C1103" s="13"/>
      <c r="D1103" s="13"/>
      <c r="E1103" s="13"/>
      <c r="F1103" s="13"/>
      <c r="G1103" s="13"/>
      <c r="H1103" s="13"/>
    </row>
    <row r="1104" spans="1:8" ht="15" x14ac:dyDescent="0.25">
      <c r="A1104" s="13"/>
      <c r="B1104" s="13"/>
      <c r="C1104" s="13"/>
      <c r="D1104" s="13"/>
      <c r="E1104" s="13"/>
      <c r="F1104" s="13"/>
      <c r="G1104" s="13"/>
      <c r="H1104" s="13"/>
    </row>
    <row r="1105" spans="1:8" ht="15" x14ac:dyDescent="0.25">
      <c r="A1105" s="13"/>
      <c r="B1105" s="13"/>
      <c r="C1105" s="13"/>
      <c r="D1105" s="13"/>
      <c r="E1105" s="13"/>
      <c r="F1105" s="13"/>
      <c r="G1105" s="13"/>
      <c r="H1105" s="13"/>
    </row>
    <row r="1106" spans="1:8" ht="15" x14ac:dyDescent="0.25">
      <c r="A1106" s="13"/>
      <c r="B1106" s="13"/>
      <c r="C1106" s="13"/>
      <c r="D1106" s="13"/>
      <c r="E1106" s="13"/>
      <c r="F1106" s="13"/>
      <c r="G1106" s="13"/>
      <c r="H1106" s="13"/>
    </row>
    <row r="1107" spans="1:8" ht="15" x14ac:dyDescent="0.25">
      <c r="A1107" s="13"/>
      <c r="B1107" s="13"/>
      <c r="C1107" s="13"/>
      <c r="D1107" s="13"/>
      <c r="E1107" s="13"/>
      <c r="F1107" s="13"/>
      <c r="G1107" s="13"/>
      <c r="H1107" s="13"/>
    </row>
    <row r="1108" spans="1:8" ht="15" x14ac:dyDescent="0.25">
      <c r="A1108" s="13"/>
      <c r="B1108" s="13"/>
      <c r="C1108" s="13"/>
      <c r="D1108" s="13"/>
      <c r="E1108" s="13"/>
      <c r="F1108" s="13"/>
      <c r="G1108" s="13"/>
      <c r="H1108" s="13"/>
    </row>
    <row r="1109" spans="1:8" ht="15" x14ac:dyDescent="0.25">
      <c r="A1109" s="13"/>
      <c r="B1109" s="13"/>
      <c r="C1109" s="13"/>
      <c r="D1109" s="13"/>
      <c r="E1109" s="13"/>
      <c r="F1109" s="13"/>
      <c r="G1109" s="13"/>
      <c r="H1109" s="13"/>
    </row>
    <row r="1110" spans="1:8" ht="15" x14ac:dyDescent="0.25">
      <c r="A1110" s="13"/>
      <c r="B1110" s="13"/>
      <c r="C1110" s="13"/>
      <c r="D1110" s="13"/>
      <c r="E1110" s="13"/>
      <c r="F1110" s="13"/>
      <c r="G1110" s="13"/>
      <c r="H1110" s="13"/>
    </row>
    <row r="1111" spans="1:8" ht="15" x14ac:dyDescent="0.25">
      <c r="A1111" s="13"/>
      <c r="B1111" s="13"/>
      <c r="C1111" s="13"/>
      <c r="D1111" s="13"/>
      <c r="E1111" s="13"/>
      <c r="F1111" s="13"/>
      <c r="G1111" s="13"/>
      <c r="H1111" s="13"/>
    </row>
    <row r="1112" spans="1:8" ht="15" x14ac:dyDescent="0.25">
      <c r="A1112" s="13"/>
      <c r="B1112" s="13"/>
      <c r="C1112" s="13"/>
      <c r="D1112" s="13"/>
      <c r="E1112" s="13"/>
      <c r="F1112" s="13"/>
      <c r="G1112" s="13"/>
      <c r="H1112" s="13"/>
    </row>
    <row r="1113" spans="1:8" ht="15" x14ac:dyDescent="0.25">
      <c r="A1113" s="13"/>
      <c r="B1113" s="13"/>
      <c r="C1113" s="13"/>
      <c r="D1113" s="13"/>
      <c r="E1113" s="13"/>
      <c r="F1113" s="13"/>
      <c r="G1113" s="13"/>
      <c r="H1113" s="13"/>
    </row>
    <row r="1114" spans="1:8" ht="15" x14ac:dyDescent="0.25">
      <c r="A1114" s="13"/>
      <c r="B1114" s="13"/>
      <c r="C1114" s="13"/>
      <c r="D1114" s="13"/>
      <c r="E1114" s="13"/>
      <c r="F1114" s="13"/>
      <c r="G1114" s="13"/>
      <c r="H1114" s="13"/>
    </row>
    <row r="1115" spans="1:8" ht="15" x14ac:dyDescent="0.25">
      <c r="A1115" s="13"/>
      <c r="B1115" s="13"/>
      <c r="C1115" s="13"/>
      <c r="D1115" s="13"/>
      <c r="E1115" s="13"/>
      <c r="F1115" s="13"/>
      <c r="G1115" s="13"/>
      <c r="H1115" s="13"/>
    </row>
    <row r="1116" spans="1:8" ht="15" x14ac:dyDescent="0.25">
      <c r="A1116" s="13"/>
      <c r="B1116" s="13"/>
      <c r="C1116" s="13"/>
      <c r="D1116" s="13"/>
      <c r="E1116" s="13"/>
      <c r="F1116" s="13"/>
      <c r="G1116" s="13"/>
      <c r="H1116" s="13"/>
    </row>
    <row r="1117" spans="1:8" ht="15" x14ac:dyDescent="0.25">
      <c r="A1117" s="13"/>
      <c r="B1117" s="13"/>
      <c r="C1117" s="13"/>
      <c r="D1117" s="13"/>
      <c r="E1117" s="13"/>
      <c r="F1117" s="13"/>
      <c r="G1117" s="13"/>
      <c r="H1117" s="13"/>
    </row>
    <row r="1118" spans="1:8" ht="15" x14ac:dyDescent="0.25">
      <c r="A1118" s="13"/>
      <c r="B1118" s="13"/>
      <c r="C1118" s="13"/>
      <c r="D1118" s="13"/>
      <c r="E1118" s="13"/>
      <c r="F1118" s="13"/>
      <c r="G1118" s="13"/>
      <c r="H1118" s="13"/>
    </row>
    <row r="1119" spans="1:8" ht="15" x14ac:dyDescent="0.25">
      <c r="A1119" s="13"/>
      <c r="B1119" s="13"/>
      <c r="C1119" s="13"/>
      <c r="D1119" s="13"/>
      <c r="E1119" s="13"/>
      <c r="F1119" s="13"/>
      <c r="G1119" s="13"/>
      <c r="H1119" s="13"/>
    </row>
    <row r="1120" spans="1:8" ht="15" x14ac:dyDescent="0.25">
      <c r="A1120" s="13"/>
      <c r="B1120" s="13"/>
      <c r="C1120" s="13"/>
      <c r="D1120" s="13"/>
      <c r="E1120" s="13"/>
      <c r="F1120" s="13"/>
      <c r="G1120" s="13"/>
      <c r="H1120" s="13"/>
    </row>
    <row r="1121" spans="1:8" ht="15" x14ac:dyDescent="0.25">
      <c r="A1121" s="13"/>
      <c r="B1121" s="13"/>
      <c r="C1121" s="13"/>
      <c r="D1121" s="13"/>
      <c r="E1121" s="13"/>
      <c r="F1121" s="13"/>
      <c r="G1121" s="13"/>
      <c r="H1121" s="13"/>
    </row>
    <row r="1122" spans="1:8" ht="15" x14ac:dyDescent="0.25">
      <c r="A1122" s="13"/>
      <c r="B1122" s="13"/>
      <c r="C1122" s="13"/>
      <c r="D1122" s="13"/>
      <c r="E1122" s="13"/>
      <c r="F1122" s="13"/>
      <c r="G1122" s="13"/>
      <c r="H1122" s="13"/>
    </row>
    <row r="1123" spans="1:8" ht="15" x14ac:dyDescent="0.25">
      <c r="A1123" s="13"/>
      <c r="B1123" s="13"/>
      <c r="C1123" s="13"/>
      <c r="D1123" s="13"/>
      <c r="E1123" s="13"/>
      <c r="F1123" s="13"/>
      <c r="G1123" s="13"/>
      <c r="H1123" s="13"/>
    </row>
    <row r="1124" spans="1:8" ht="15" x14ac:dyDescent="0.25">
      <c r="A1124" s="13"/>
      <c r="B1124" s="13"/>
      <c r="C1124" s="13"/>
      <c r="D1124" s="13"/>
      <c r="E1124" s="13"/>
      <c r="F1124" s="13"/>
      <c r="G1124" s="13"/>
      <c r="H1124" s="13"/>
    </row>
    <row r="1125" spans="1:8" ht="15" x14ac:dyDescent="0.25">
      <c r="A1125" s="13"/>
      <c r="B1125" s="13"/>
      <c r="C1125" s="13"/>
      <c r="D1125" s="13"/>
      <c r="E1125" s="13"/>
      <c r="F1125" s="13"/>
      <c r="G1125" s="13"/>
      <c r="H1125" s="13"/>
    </row>
    <row r="1126" spans="1:8" ht="15" x14ac:dyDescent="0.25">
      <c r="A1126" s="13"/>
      <c r="B1126" s="13"/>
      <c r="C1126" s="13"/>
      <c r="D1126" s="13"/>
      <c r="E1126" s="13"/>
      <c r="F1126" s="13"/>
      <c r="G1126" s="13"/>
      <c r="H1126" s="13"/>
    </row>
    <row r="1127" spans="1:8" ht="15" x14ac:dyDescent="0.25">
      <c r="A1127" s="13"/>
      <c r="B1127" s="13"/>
      <c r="C1127" s="13"/>
      <c r="D1127" s="13"/>
      <c r="E1127" s="13"/>
      <c r="F1127" s="13"/>
      <c r="G1127" s="13"/>
      <c r="H1127" s="13"/>
    </row>
    <row r="1128" spans="1:8" ht="15" x14ac:dyDescent="0.25">
      <c r="A1128" s="13"/>
      <c r="B1128" s="13"/>
      <c r="C1128" s="13"/>
      <c r="D1128" s="13"/>
      <c r="E1128" s="13"/>
      <c r="F1128" s="13"/>
      <c r="G1128" s="13"/>
      <c r="H1128" s="13"/>
    </row>
    <row r="1129" spans="1:8" ht="15" x14ac:dyDescent="0.25">
      <c r="A1129" s="13"/>
      <c r="B1129" s="13"/>
      <c r="C1129" s="13"/>
      <c r="D1129" s="13"/>
      <c r="E1129" s="13"/>
      <c r="F1129" s="13"/>
      <c r="G1129" s="13"/>
      <c r="H1129" s="13"/>
    </row>
    <row r="1130" spans="1:8" ht="15" x14ac:dyDescent="0.25">
      <c r="A1130" s="13"/>
      <c r="B1130" s="13"/>
      <c r="C1130" s="13"/>
      <c r="D1130" s="13"/>
      <c r="E1130" s="13"/>
      <c r="F1130" s="13"/>
      <c r="G1130" s="13"/>
      <c r="H1130" s="13"/>
    </row>
    <row r="1131" spans="1:8" ht="15" x14ac:dyDescent="0.25">
      <c r="A1131" s="13"/>
      <c r="B1131" s="13"/>
      <c r="C1131" s="13"/>
      <c r="D1131" s="13"/>
      <c r="E1131" s="13"/>
      <c r="F1131" s="13"/>
      <c r="G1131" s="13"/>
      <c r="H1131" s="13"/>
    </row>
    <row r="1132" spans="1:8" ht="15" x14ac:dyDescent="0.25">
      <c r="A1132" s="13"/>
      <c r="B1132" s="13"/>
      <c r="C1132" s="13"/>
      <c r="D1132" s="13"/>
      <c r="E1132" s="13"/>
      <c r="F1132" s="13"/>
      <c r="G1132" s="13"/>
      <c r="H1132" s="13"/>
    </row>
    <row r="1133" spans="1:8" ht="15" x14ac:dyDescent="0.25">
      <c r="A1133" s="13"/>
      <c r="B1133" s="13"/>
      <c r="C1133" s="13"/>
      <c r="D1133" s="13"/>
      <c r="E1133" s="13"/>
      <c r="F1133" s="13"/>
      <c r="G1133" s="13"/>
      <c r="H1133" s="13"/>
    </row>
    <row r="1134" spans="1:8" ht="15" x14ac:dyDescent="0.25">
      <c r="A1134" s="13"/>
      <c r="B1134" s="13"/>
      <c r="C1134" s="13"/>
      <c r="D1134" s="13"/>
      <c r="E1134" s="13"/>
      <c r="F1134" s="13"/>
      <c r="G1134" s="13"/>
      <c r="H1134" s="13"/>
    </row>
    <row r="1135" spans="1:8" ht="15" x14ac:dyDescent="0.25">
      <c r="A1135" s="13"/>
      <c r="B1135" s="13"/>
      <c r="C1135" s="13"/>
      <c r="D1135" s="13"/>
      <c r="E1135" s="13"/>
      <c r="F1135" s="13"/>
      <c r="G1135" s="13"/>
      <c r="H1135" s="13"/>
    </row>
    <row r="1136" spans="1:8" ht="15" x14ac:dyDescent="0.25">
      <c r="A1136" s="13"/>
      <c r="B1136" s="13"/>
      <c r="C1136" s="13"/>
      <c r="D1136" s="13"/>
      <c r="E1136" s="13"/>
      <c r="F1136" s="13"/>
      <c r="G1136" s="13"/>
      <c r="H1136" s="13"/>
    </row>
    <row r="1137" spans="1:8" ht="15" x14ac:dyDescent="0.25">
      <c r="A1137" s="13"/>
      <c r="B1137" s="13"/>
      <c r="C1137" s="13"/>
      <c r="D1137" s="13"/>
      <c r="E1137" s="13"/>
      <c r="F1137" s="13"/>
      <c r="G1137" s="13"/>
      <c r="H1137" s="13"/>
    </row>
    <row r="1138" spans="1:8" ht="15" x14ac:dyDescent="0.25">
      <c r="A1138" s="13"/>
      <c r="B1138" s="13"/>
      <c r="C1138" s="13"/>
      <c r="D1138" s="13"/>
      <c r="E1138" s="13"/>
      <c r="F1138" s="13"/>
      <c r="G1138" s="13"/>
      <c r="H1138" s="13"/>
    </row>
    <row r="1139" spans="1:8" ht="15" x14ac:dyDescent="0.25">
      <c r="A1139" s="13"/>
      <c r="B1139" s="13"/>
      <c r="C1139" s="13"/>
      <c r="D1139" s="13"/>
      <c r="E1139" s="13"/>
      <c r="F1139" s="13"/>
      <c r="G1139" s="13"/>
      <c r="H1139" s="13"/>
    </row>
    <row r="1140" spans="1:8" ht="15" x14ac:dyDescent="0.25">
      <c r="A1140" s="13"/>
      <c r="B1140" s="13"/>
      <c r="C1140" s="13"/>
      <c r="D1140" s="13"/>
      <c r="E1140" s="13"/>
      <c r="F1140" s="13"/>
      <c r="G1140" s="13"/>
      <c r="H1140" s="13"/>
    </row>
    <row r="1141" spans="1:8" ht="15" x14ac:dyDescent="0.25">
      <c r="A1141" s="13"/>
      <c r="B1141" s="13"/>
      <c r="C1141" s="13"/>
      <c r="D1141" s="13"/>
      <c r="E1141" s="13"/>
      <c r="F1141" s="13"/>
      <c r="G1141" s="13"/>
      <c r="H1141" s="13"/>
    </row>
    <row r="1142" spans="1:8" ht="15" x14ac:dyDescent="0.25">
      <c r="A1142" s="13"/>
      <c r="B1142" s="13"/>
      <c r="C1142" s="13"/>
      <c r="D1142" s="13"/>
      <c r="E1142" s="13"/>
      <c r="F1142" s="13"/>
      <c r="G1142" s="13"/>
      <c r="H1142" s="13"/>
    </row>
    <row r="1143" spans="1:8" ht="15" x14ac:dyDescent="0.25">
      <c r="A1143" s="13"/>
      <c r="B1143" s="13"/>
      <c r="C1143" s="13"/>
      <c r="D1143" s="13"/>
      <c r="E1143" s="13"/>
      <c r="F1143" s="13"/>
      <c r="G1143" s="13"/>
      <c r="H1143" s="13"/>
    </row>
    <row r="1144" spans="1:8" ht="15" x14ac:dyDescent="0.25">
      <c r="A1144" s="13"/>
      <c r="B1144" s="13"/>
      <c r="C1144" s="13"/>
      <c r="D1144" s="13"/>
      <c r="E1144" s="13"/>
      <c r="F1144" s="13"/>
      <c r="G1144" s="13"/>
      <c r="H1144" s="13"/>
    </row>
    <row r="1145" spans="1:8" ht="15" x14ac:dyDescent="0.25">
      <c r="A1145" s="13"/>
      <c r="B1145" s="13"/>
      <c r="C1145" s="13"/>
      <c r="D1145" s="13"/>
      <c r="E1145" s="13"/>
      <c r="F1145" s="13"/>
      <c r="G1145" s="13"/>
      <c r="H1145" s="13"/>
    </row>
    <row r="1146" spans="1:8" ht="15" x14ac:dyDescent="0.25">
      <c r="A1146" s="13"/>
      <c r="B1146" s="13"/>
      <c r="C1146" s="13"/>
      <c r="D1146" s="13"/>
      <c r="E1146" s="13"/>
      <c r="F1146" s="13"/>
      <c r="G1146" s="13"/>
      <c r="H1146" s="13"/>
    </row>
    <row r="1147" spans="1:8" ht="15" x14ac:dyDescent="0.25">
      <c r="A1147" s="13"/>
      <c r="B1147" s="13"/>
      <c r="C1147" s="13"/>
      <c r="D1147" s="13"/>
      <c r="E1147" s="13"/>
      <c r="F1147" s="13"/>
      <c r="G1147" s="13"/>
      <c r="H1147" s="13"/>
    </row>
    <row r="1148" spans="1:8" ht="15" x14ac:dyDescent="0.25">
      <c r="A1148" s="13"/>
      <c r="B1148" s="13"/>
      <c r="C1148" s="13"/>
      <c r="D1148" s="13"/>
      <c r="E1148" s="13"/>
      <c r="F1148" s="13"/>
      <c r="G1148" s="13"/>
      <c r="H1148" s="13"/>
    </row>
    <row r="1149" spans="1:8" ht="15" x14ac:dyDescent="0.25">
      <c r="A1149" s="13"/>
      <c r="B1149" s="13"/>
      <c r="C1149" s="13"/>
      <c r="D1149" s="13"/>
      <c r="E1149" s="13"/>
      <c r="F1149" s="13"/>
      <c r="G1149" s="13"/>
      <c r="H1149" s="13"/>
    </row>
    <row r="1150" spans="1:8" ht="15" x14ac:dyDescent="0.25">
      <c r="A1150" s="13"/>
      <c r="B1150" s="13"/>
      <c r="C1150" s="13"/>
      <c r="D1150" s="13"/>
      <c r="E1150" s="13"/>
      <c r="F1150" s="13"/>
      <c r="G1150" s="13"/>
      <c r="H1150" s="13"/>
    </row>
    <row r="1151" spans="1:8" ht="15" x14ac:dyDescent="0.25">
      <c r="A1151" s="13"/>
      <c r="B1151" s="13"/>
      <c r="C1151" s="13"/>
      <c r="D1151" s="13"/>
      <c r="E1151" s="13"/>
      <c r="F1151" s="13"/>
      <c r="G1151" s="13"/>
      <c r="H1151" s="13"/>
    </row>
    <row r="1152" spans="1:8" ht="15" x14ac:dyDescent="0.25">
      <c r="A1152" s="13"/>
      <c r="B1152" s="13"/>
      <c r="C1152" s="13"/>
      <c r="D1152" s="13"/>
      <c r="E1152" s="13"/>
      <c r="F1152" s="13"/>
      <c r="G1152" s="13"/>
      <c r="H1152" s="13"/>
    </row>
    <row r="1153" spans="1:8" ht="15" x14ac:dyDescent="0.25">
      <c r="A1153" s="13"/>
      <c r="B1153" s="13"/>
      <c r="C1153" s="13"/>
      <c r="D1153" s="13"/>
      <c r="E1153" s="13"/>
      <c r="F1153" s="13"/>
      <c r="G1153" s="13"/>
      <c r="H1153" s="13"/>
    </row>
    <row r="1154" spans="1:8" ht="15" x14ac:dyDescent="0.25">
      <c r="A1154" s="13"/>
      <c r="B1154" s="13"/>
      <c r="C1154" s="13"/>
      <c r="D1154" s="13"/>
      <c r="E1154" s="13"/>
      <c r="F1154" s="13"/>
      <c r="G1154" s="13"/>
      <c r="H1154" s="13"/>
    </row>
    <row r="1155" spans="1:8" ht="15" x14ac:dyDescent="0.25">
      <c r="A1155" s="13"/>
      <c r="B1155" s="13"/>
      <c r="C1155" s="13"/>
      <c r="D1155" s="13"/>
      <c r="E1155" s="13"/>
      <c r="F1155" s="13"/>
      <c r="G1155" s="13"/>
      <c r="H1155" s="13"/>
    </row>
    <row r="1156" spans="1:8" ht="15" x14ac:dyDescent="0.25">
      <c r="A1156" s="13"/>
      <c r="B1156" s="13"/>
      <c r="C1156" s="13"/>
      <c r="D1156" s="13"/>
      <c r="E1156" s="13"/>
      <c r="F1156" s="13"/>
      <c r="G1156" s="13"/>
      <c r="H1156" s="13"/>
    </row>
    <row r="1157" spans="1:8" ht="15" x14ac:dyDescent="0.25">
      <c r="A1157" s="13"/>
      <c r="B1157" s="13"/>
      <c r="C1157" s="13"/>
      <c r="D1157" s="13"/>
      <c r="E1157" s="13"/>
      <c r="F1157" s="13"/>
      <c r="G1157" s="13"/>
      <c r="H1157" s="13"/>
    </row>
  </sheetData>
  <sheetProtection algorithmName="SHA-512" hashValue="smmiAkc3/GX0cP3M8jrlLIjDPxZB9/Lspx4zc+BAxo27fSs5Lonz5MqCi5SSh3YhrSVoN9zjVwp15mqex0cN3w==" saltValue="K8JnH1aHLKULgnv3A6fpQw==" spinCount="100000" sheet="1" objects="1" scenarios="1"/>
  <mergeCells count="4">
    <mergeCell ref="A6:H6"/>
    <mergeCell ref="F11:G11"/>
    <mergeCell ref="F12:G12"/>
    <mergeCell ref="D1:E1"/>
  </mergeCells>
  <conditionalFormatting sqref="F12">
    <cfRule type="cellIs" dxfId="63" priority="1" operator="equal">
      <formula>FALSE</formula>
    </cfRule>
    <cfRule type="cellIs" dxfId="62" priority="2" operator="equal">
      <formula>TRUE</formula>
    </cfRule>
  </conditionalFormatting>
  <dataValidations count="4">
    <dataValidation type="list" allowBlank="1" showInputMessage="1" showErrorMessage="1" sqref="D20:D1019">
      <formula1>CountriesList</formula1>
    </dataValidation>
    <dataValidation type="list" allowBlank="1" showInputMessage="1" showErrorMessage="1" sqref="E20:E1019">
      <formula1>typeofentityList</formula1>
    </dataValidation>
    <dataValidation type="list" allowBlank="1" showInputMessage="1" showErrorMessage="1" sqref="G20:G1019">
      <formula1>ShortRelationList</formula1>
    </dataValidation>
    <dataValidation type="list" allowBlank="1" showInputMessage="1" showErrorMessage="1" sqref="G20:G1019">
      <formula1>ShortRelationList</formula1>
    </dataValidation>
  </dataValidations>
  <pageMargins left="0.70866141732283472" right="0.70866141732283472" top="0.74803149606299213" bottom="0.74803149606299213" header="0.31496062992125984" footer="0.31496062992125984"/>
  <pageSetup scale="53"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'Allowed Values'!$B$269:$B$274</xm:f>
          </x14:formula1>
          <xm:sqref>E20:E39</xm:sqref>
        </x14:dataValidation>
        <x14:dataValidation type="list" allowBlank="1" showInputMessage="1" showErrorMessage="1">
          <x14:formula1>
            <xm:f>'Allowed Values'!$B$11:$B$259</xm:f>
          </x14:formula1>
          <xm:sqref>D20:D39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V2576"/>
  <sheetViews>
    <sheetView showGridLines="0" zoomScaleNormal="100" workbookViewId="0"/>
  </sheetViews>
  <sheetFormatPr defaultColWidth="9.140625" defaultRowHeight="15.75" x14ac:dyDescent="0.25"/>
  <cols>
    <col min="1" max="1" width="10.85546875" style="280" bestFit="1" customWidth="1"/>
    <col min="2" max="2" width="23.28515625" style="281" customWidth="1"/>
    <col min="3" max="3" width="14.7109375" style="82" customWidth="1"/>
    <col min="4" max="4" width="19.7109375" style="82" customWidth="1"/>
    <col min="5" max="5" width="21.42578125" style="82" customWidth="1"/>
    <col min="6" max="9" width="13.140625" style="82" customWidth="1"/>
    <col min="10" max="10" width="13.7109375" style="82" customWidth="1"/>
    <col min="11" max="15" width="13.140625" style="82" customWidth="1"/>
    <col min="16" max="17" width="14.5703125" style="82" customWidth="1"/>
    <col min="18" max="18" width="13.140625" style="82" bestFit="1" customWidth="1"/>
    <col min="19" max="19" width="9.140625" style="16"/>
    <col min="20" max="22" width="9.140625" style="226"/>
    <col min="23" max="16384" width="9.140625" style="82"/>
  </cols>
  <sheetData>
    <row r="1" spans="1:22" ht="21" x14ac:dyDescent="0.35">
      <c r="A1" s="1" t="s">
        <v>603</v>
      </c>
      <c r="B1" s="1"/>
      <c r="C1" s="355"/>
      <c r="D1" s="374">
        <f>'General Info'!D22</f>
        <v>0</v>
      </c>
      <c r="E1" s="374"/>
      <c r="F1" s="81"/>
      <c r="G1" s="81"/>
      <c r="H1" s="81"/>
      <c r="I1" s="81"/>
      <c r="J1" s="81"/>
      <c r="K1" s="81"/>
      <c r="L1" s="81"/>
      <c r="M1" s="81"/>
      <c r="N1" s="81"/>
      <c r="O1" s="81"/>
      <c r="P1" s="81"/>
      <c r="Q1" s="81"/>
      <c r="R1" s="81"/>
    </row>
    <row r="2" spans="1:22" ht="68.25" customHeight="1" x14ac:dyDescent="0.25">
      <c r="A2" s="58"/>
      <c r="B2" s="83"/>
      <c r="C2" s="81"/>
      <c r="D2" s="81"/>
      <c r="E2" s="355"/>
      <c r="F2" s="355"/>
      <c r="G2" s="81"/>
      <c r="H2" s="81"/>
      <c r="I2" s="81"/>
      <c r="J2" s="81"/>
      <c r="K2" s="81"/>
      <c r="L2" s="81"/>
      <c r="M2" s="81"/>
      <c r="N2" s="81"/>
      <c r="O2" s="81"/>
      <c r="P2" s="81"/>
      <c r="Q2" s="81"/>
      <c r="R2" s="81"/>
    </row>
    <row r="3" spans="1:22" s="84" customFormat="1" ht="18.75" x14ac:dyDescent="0.3">
      <c r="A3" s="370" t="s">
        <v>590</v>
      </c>
      <c r="B3" s="370"/>
      <c r="C3" s="370"/>
      <c r="D3" s="370"/>
      <c r="E3" s="370"/>
      <c r="F3" s="370"/>
      <c r="G3" s="370"/>
      <c r="H3" s="370"/>
      <c r="I3" s="370"/>
      <c r="J3" s="370"/>
      <c r="K3" s="370"/>
      <c r="L3" s="370"/>
      <c r="M3" s="370"/>
      <c r="N3" s="370"/>
      <c r="O3" s="370"/>
      <c r="P3" s="370"/>
      <c r="Q3" s="370"/>
      <c r="R3" s="370"/>
      <c r="S3" s="16"/>
      <c r="T3" s="227"/>
      <c r="U3" s="227"/>
      <c r="V3" s="227"/>
    </row>
    <row r="4" spans="1:22" s="84" customFormat="1" x14ac:dyDescent="0.25">
      <c r="A4" s="86"/>
      <c r="B4" s="24" t="s">
        <v>85</v>
      </c>
      <c r="C4" s="87"/>
      <c r="D4" s="87"/>
      <c r="E4" s="87"/>
      <c r="F4" s="87"/>
      <c r="G4" s="87"/>
      <c r="H4" s="87"/>
      <c r="I4" s="87"/>
      <c r="J4" s="87"/>
      <c r="K4" s="87"/>
      <c r="L4" s="87"/>
      <c r="M4" s="87"/>
      <c r="N4" s="87"/>
      <c r="O4" s="87"/>
      <c r="P4" s="88"/>
      <c r="Q4" s="88"/>
      <c r="R4" s="355"/>
      <c r="S4" s="16"/>
      <c r="T4" s="227"/>
      <c r="U4" s="227"/>
      <c r="V4" s="227"/>
    </row>
    <row r="5" spans="1:22" s="84" customFormat="1" ht="15.75" customHeight="1" x14ac:dyDescent="0.25">
      <c r="A5" s="86"/>
      <c r="B5" s="61" t="s">
        <v>600</v>
      </c>
      <c r="C5" s="87"/>
      <c r="D5" s="87"/>
      <c r="E5" s="87"/>
      <c r="F5" s="87"/>
      <c r="G5" s="87"/>
      <c r="H5" s="87"/>
      <c r="I5" s="87"/>
      <c r="J5" s="87"/>
      <c r="K5" s="85"/>
      <c r="L5" s="81"/>
      <c r="M5" s="85"/>
      <c r="N5" s="222"/>
      <c r="O5" s="222"/>
      <c r="P5" s="88"/>
      <c r="Q5" s="88"/>
      <c r="R5" s="355"/>
      <c r="S5" s="16"/>
      <c r="T5" s="227"/>
      <c r="U5" s="227"/>
      <c r="V5" s="227"/>
    </row>
    <row r="6" spans="1:22" s="84" customFormat="1" ht="16.5" customHeight="1" x14ac:dyDescent="0.25">
      <c r="A6" s="86"/>
      <c r="B6" s="61" t="s">
        <v>568</v>
      </c>
      <c r="C6" s="87"/>
      <c r="D6" s="87"/>
      <c r="E6" s="87"/>
      <c r="F6" s="87"/>
      <c r="G6" s="87"/>
      <c r="H6" s="87"/>
      <c r="I6" s="87"/>
      <c r="J6" s="87"/>
      <c r="K6" s="85"/>
      <c r="L6" s="81"/>
      <c r="M6" s="222"/>
      <c r="N6" s="222"/>
      <c r="O6" s="222"/>
      <c r="P6" s="88"/>
      <c r="Q6" s="88"/>
      <c r="R6" s="355"/>
      <c r="S6" s="16"/>
      <c r="T6" s="227"/>
      <c r="U6" s="227"/>
      <c r="V6" s="227"/>
    </row>
    <row r="7" spans="1:22" s="84" customFormat="1" x14ac:dyDescent="0.25">
      <c r="A7" s="86"/>
      <c r="B7" s="61"/>
      <c r="C7" s="87"/>
      <c r="D7" s="87"/>
      <c r="E7" s="87"/>
      <c r="F7" s="87"/>
      <c r="G7" s="87"/>
      <c r="H7" s="87"/>
      <c r="I7" s="87"/>
      <c r="J7" s="87"/>
      <c r="K7" s="85"/>
      <c r="L7" s="81"/>
      <c r="M7" s="403" t="s">
        <v>74</v>
      </c>
      <c r="N7" s="403"/>
      <c r="O7" s="403"/>
      <c r="P7" s="88"/>
      <c r="Q7" s="88"/>
      <c r="R7" s="355"/>
      <c r="S7" s="16"/>
      <c r="T7" s="227"/>
      <c r="U7" s="227"/>
      <c r="V7" s="16" t="b">
        <f>IF(ISNA(MATCH(FALSE,S16:S1015,0)),TRUE,FALSE)</f>
        <v>0</v>
      </c>
    </row>
    <row r="8" spans="1:22" s="84" customFormat="1" x14ac:dyDescent="0.25">
      <c r="A8" s="86"/>
      <c r="B8" s="35" t="s">
        <v>86</v>
      </c>
      <c r="C8" s="89"/>
      <c r="D8" s="89"/>
      <c r="E8" s="89"/>
      <c r="F8" s="89"/>
      <c r="G8" s="89"/>
      <c r="H8" s="87"/>
      <c r="I8" s="87"/>
      <c r="J8" s="87"/>
      <c r="K8" s="87"/>
      <c r="L8" s="87"/>
      <c r="M8" s="401" t="b">
        <f>IF(AND(V7=TRUE,V8=TRUE,V9=TRUE),TRUE,FALSE)</f>
        <v>0</v>
      </c>
      <c r="N8" s="402"/>
      <c r="O8" s="402"/>
      <c r="P8" s="88"/>
      <c r="Q8" s="88"/>
      <c r="R8" s="355"/>
      <c r="S8" s="16"/>
      <c r="T8" s="227"/>
      <c r="U8" s="227"/>
      <c r="V8" s="16" t="b">
        <f>IF(ISNA(MATCH(FALSE,T16:T1015,0)),TRUE,FALSE)</f>
        <v>1</v>
      </c>
    </row>
    <row r="9" spans="1:22" s="84" customFormat="1" ht="31.5" customHeight="1" x14ac:dyDescent="0.25">
      <c r="A9" s="67"/>
      <c r="B9" s="90" t="s">
        <v>388</v>
      </c>
      <c r="C9" s="91"/>
      <c r="D9" s="91"/>
      <c r="E9" s="91"/>
      <c r="F9" s="91"/>
      <c r="G9" s="92"/>
      <c r="H9" s="93"/>
      <c r="I9" s="93"/>
      <c r="J9" s="93"/>
      <c r="K9" s="93"/>
      <c r="L9" s="93"/>
      <c r="M9" s="93"/>
      <c r="N9" s="93"/>
      <c r="O9" s="93"/>
      <c r="P9" s="88"/>
      <c r="Q9" s="88"/>
      <c r="R9" s="355"/>
      <c r="S9" s="16"/>
      <c r="T9" s="227"/>
      <c r="U9" s="227"/>
      <c r="V9" s="16" t="b">
        <f>IF(ISNA(MATCH(FALSE,U16:U1015,0)),TRUE,FALSE)</f>
        <v>0</v>
      </c>
    </row>
    <row r="10" spans="1:22" ht="16.5" thickBot="1" x14ac:dyDescent="0.3">
      <c r="A10" s="288"/>
      <c r="B10" s="94" t="s">
        <v>77</v>
      </c>
      <c r="C10" s="94" t="s">
        <v>81</v>
      </c>
      <c r="D10" s="94" t="s">
        <v>82</v>
      </c>
      <c r="E10" s="94" t="s">
        <v>83</v>
      </c>
      <c r="F10" s="94" t="s">
        <v>84</v>
      </c>
      <c r="G10" s="94" t="s">
        <v>336</v>
      </c>
      <c r="H10" s="95" t="s">
        <v>337</v>
      </c>
      <c r="I10" s="95" t="s">
        <v>341</v>
      </c>
      <c r="J10" s="95" t="s">
        <v>342</v>
      </c>
      <c r="K10" s="95" t="s">
        <v>343</v>
      </c>
      <c r="L10" s="95" t="s">
        <v>344</v>
      </c>
      <c r="M10" s="95" t="s">
        <v>345</v>
      </c>
      <c r="N10" s="95" t="s">
        <v>346</v>
      </c>
      <c r="O10" s="95" t="s">
        <v>347</v>
      </c>
      <c r="P10" s="95" t="s">
        <v>348</v>
      </c>
      <c r="Q10" s="95" t="s">
        <v>349</v>
      </c>
      <c r="R10" s="95" t="s">
        <v>588</v>
      </c>
      <c r="V10" s="16"/>
    </row>
    <row r="11" spans="1:22" ht="21.75" customHeight="1" thickBot="1" x14ac:dyDescent="0.4">
      <c r="A11" s="112"/>
      <c r="B11" s="398" t="s">
        <v>71</v>
      </c>
      <c r="C11" s="399"/>
      <c r="D11" s="399"/>
      <c r="E11" s="399"/>
      <c r="F11" s="400"/>
      <c r="G11" s="395" t="s">
        <v>444</v>
      </c>
      <c r="H11" s="396"/>
      <c r="I11" s="396"/>
      <c r="J11" s="396"/>
      <c r="K11" s="396"/>
      <c r="L11" s="396"/>
      <c r="M11" s="396"/>
      <c r="N11" s="396"/>
      <c r="O11" s="396"/>
      <c r="P11" s="396"/>
      <c r="Q11" s="396"/>
      <c r="R11" s="397"/>
    </row>
    <row r="12" spans="1:22" ht="69" customHeight="1" x14ac:dyDescent="0.25">
      <c r="A12" s="70" t="s">
        <v>419</v>
      </c>
      <c r="B12" s="46" t="s">
        <v>16</v>
      </c>
      <c r="C12" s="46" t="s">
        <v>422</v>
      </c>
      <c r="D12" s="46" t="s">
        <v>440</v>
      </c>
      <c r="E12" s="48" t="s">
        <v>10</v>
      </c>
      <c r="F12" s="48" t="s">
        <v>13</v>
      </c>
      <c r="G12" s="97" t="s">
        <v>61</v>
      </c>
      <c r="H12" s="97" t="s">
        <v>62</v>
      </c>
      <c r="I12" s="97" t="s">
        <v>63</v>
      </c>
      <c r="J12" s="97" t="s">
        <v>64</v>
      </c>
      <c r="K12" s="97" t="s">
        <v>65</v>
      </c>
      <c r="L12" s="97" t="s">
        <v>66</v>
      </c>
      <c r="M12" s="97" t="s">
        <v>67</v>
      </c>
      <c r="N12" s="97" t="s">
        <v>68</v>
      </c>
      <c r="O12" s="97" t="s">
        <v>69</v>
      </c>
      <c r="P12" s="346" t="s">
        <v>70</v>
      </c>
      <c r="Q12" s="346" t="s">
        <v>587</v>
      </c>
      <c r="R12" s="98" t="s">
        <v>15</v>
      </c>
    </row>
    <row r="13" spans="1:22" x14ac:dyDescent="0.25">
      <c r="A13" s="71"/>
      <c r="B13" s="289"/>
      <c r="C13" s="48"/>
      <c r="D13" s="48"/>
      <c r="E13" s="48"/>
      <c r="F13" s="48"/>
      <c r="G13" s="99">
        <f>'General Info'!$D$18</f>
        <v>0</v>
      </c>
      <c r="H13" s="99">
        <f>'General Info'!$D$18</f>
        <v>0</v>
      </c>
      <c r="I13" s="99">
        <f>'General Info'!$D$18</f>
        <v>0</v>
      </c>
      <c r="J13" s="99">
        <f>'General Info'!$D$18</f>
        <v>0</v>
      </c>
      <c r="K13" s="99">
        <f>'General Info'!$D$18</f>
        <v>0</v>
      </c>
      <c r="L13" s="99">
        <f>'General Info'!$D$18</f>
        <v>0</v>
      </c>
      <c r="M13" s="99">
        <f>'General Info'!$D$18</f>
        <v>0</v>
      </c>
      <c r="N13" s="99">
        <f>'General Info'!$D$18</f>
        <v>0</v>
      </c>
      <c r="O13" s="99">
        <f>'General Info'!$D$18</f>
        <v>0</v>
      </c>
      <c r="P13" s="99">
        <f>'General Info'!$D$18</f>
        <v>0</v>
      </c>
      <c r="Q13" s="99">
        <f>'General Info'!$D$18</f>
        <v>0</v>
      </c>
      <c r="R13" s="99">
        <f>'General Info'!$D$18</f>
        <v>0</v>
      </c>
    </row>
    <row r="14" spans="1:22" ht="23.25" x14ac:dyDescent="0.35">
      <c r="A14" s="71"/>
      <c r="B14" s="100"/>
      <c r="C14" s="100"/>
      <c r="D14" s="100"/>
      <c r="E14" s="100"/>
      <c r="F14" s="100"/>
      <c r="G14" s="101" t="s">
        <v>72</v>
      </c>
      <c r="H14" s="101" t="s">
        <v>72</v>
      </c>
      <c r="I14" s="101" t="s">
        <v>72</v>
      </c>
      <c r="J14" s="101" t="s">
        <v>72</v>
      </c>
      <c r="K14" s="101" t="s">
        <v>72</v>
      </c>
      <c r="L14" s="101" t="s">
        <v>72</v>
      </c>
      <c r="M14" s="101" t="s">
        <v>72</v>
      </c>
      <c r="N14" s="101" t="s">
        <v>72</v>
      </c>
      <c r="O14" s="101" t="s">
        <v>72</v>
      </c>
      <c r="P14" s="101" t="s">
        <v>72</v>
      </c>
      <c r="Q14" s="101" t="s">
        <v>72</v>
      </c>
      <c r="R14" s="101" t="s">
        <v>72</v>
      </c>
    </row>
    <row r="15" spans="1:22" ht="16.5" thickBot="1" x14ac:dyDescent="0.3">
      <c r="A15" s="102" t="s">
        <v>15</v>
      </c>
      <c r="B15" s="103"/>
      <c r="C15" s="103"/>
      <c r="D15" s="103"/>
      <c r="E15" s="103"/>
      <c r="F15" s="104"/>
      <c r="G15" s="55">
        <f t="shared" ref="G15:P15" si="0">SUM(G16:G1015)</f>
        <v>0</v>
      </c>
      <c r="H15" s="55">
        <f t="shared" si="0"/>
        <v>0</v>
      </c>
      <c r="I15" s="55">
        <f t="shared" si="0"/>
        <v>0</v>
      </c>
      <c r="J15" s="55">
        <f t="shared" si="0"/>
        <v>0</v>
      </c>
      <c r="K15" s="55">
        <f t="shared" si="0"/>
        <v>0</v>
      </c>
      <c r="L15" s="55">
        <f t="shared" si="0"/>
        <v>0</v>
      </c>
      <c r="M15" s="55">
        <f t="shared" si="0"/>
        <v>0</v>
      </c>
      <c r="N15" s="55">
        <f>SUM(N16:N1015)</f>
        <v>0</v>
      </c>
      <c r="O15" s="55">
        <f t="shared" si="0"/>
        <v>0</v>
      </c>
      <c r="P15" s="55">
        <f t="shared" si="0"/>
        <v>0</v>
      </c>
      <c r="Q15" s="55">
        <f>SUM(Q16:Q1015)</f>
        <v>0</v>
      </c>
      <c r="R15" s="55">
        <f>SUM(G15:Q15)</f>
        <v>0</v>
      </c>
    </row>
    <row r="16" spans="1:22" ht="16.5" thickTop="1" x14ac:dyDescent="0.25">
      <c r="A16" s="105">
        <v>1</v>
      </c>
      <c r="B16" s="260"/>
      <c r="C16" s="261"/>
      <c r="D16" s="248"/>
      <c r="E16" s="248"/>
      <c r="F16" s="248"/>
      <c r="G16" s="249"/>
      <c r="H16" s="249"/>
      <c r="I16" s="249"/>
      <c r="J16" s="249"/>
      <c r="K16" s="249"/>
      <c r="L16" s="249"/>
      <c r="M16" s="249"/>
      <c r="N16" s="249"/>
      <c r="O16" s="249"/>
      <c r="P16" s="249"/>
      <c r="Q16" s="249"/>
      <c r="R16" s="347">
        <f>SUM(G16:Q16)</f>
        <v>0</v>
      </c>
      <c r="S16" s="16" t="b">
        <f>IF(ISBLANK(B16),FALSE,IF(OR(ISBLANK(C16),ISBLANK(D16),ISBLANK(E16),ISBLANK(F16),ISBLANK(G16),ISBLANK(H16),ISBLANK(I16),ISBLANK(J16),ISBLANK(K16),ISBLANK(L16),ISBLANK(M16),ISBLANK(N16),ISBLANK(O16),ISBLANK(P16),ISBLANK(Q16),ISBLANK(R16)),FALSE,TRUE))</f>
        <v>0</v>
      </c>
      <c r="T16" s="226" t="b">
        <f>IF(OR(AND(B16="N/A",D16="N/A",E16="N/A",F16="N/A"),(AND(B16&lt;&gt;"N/A",D16&lt;&gt;"N/A",E16&lt;&gt;"N/A",F16&lt;&gt;"N/A"))),TRUE,FALSE)</f>
        <v>1</v>
      </c>
      <c r="U16" s="226" t="b">
        <f>IF(OR((AND(B16="N/A",R16=0)),(AND(B16&lt;&gt;"N/A",R16&lt;&gt;0))),TRUE,FALSE)</f>
        <v>0</v>
      </c>
    </row>
    <row r="17" spans="1:21" x14ac:dyDescent="0.25">
      <c r="A17" s="105">
        <v>2</v>
      </c>
      <c r="B17" s="260"/>
      <c r="C17" s="261"/>
      <c r="D17" s="248"/>
      <c r="E17" s="248"/>
      <c r="F17" s="248"/>
      <c r="G17" s="249"/>
      <c r="H17" s="249"/>
      <c r="I17" s="249"/>
      <c r="J17" s="249"/>
      <c r="K17" s="249"/>
      <c r="L17" s="249"/>
      <c r="M17" s="249"/>
      <c r="N17" s="249"/>
      <c r="O17" s="249"/>
      <c r="P17" s="249"/>
      <c r="Q17" s="249"/>
      <c r="R17" s="106">
        <f t="shared" ref="R17:R80" si="1">SUM(G17:Q17)</f>
        <v>0</v>
      </c>
      <c r="S17" s="16" t="b">
        <f>IF(ISBLANK(B17),TRUE,IF(OR(ISBLANK(C17),ISBLANK(D17),ISBLANK(E17),ISBLANK(F17),ISBLANK(G17),ISBLANK(H17),ISBLANK(I17),ISBLANK(J17),ISBLANK(K17),ISBLANK(L17),ISBLANK(M17),ISBLANK(N17),ISBLANK(O17),ISBLANK(P17),ISBLANK(Q17),ISBLANK(R17)),FALSE,TRUE))</f>
        <v>1</v>
      </c>
      <c r="T17" s="226" t="b">
        <f>IF(OR(AND(B17="N/A",D17="N/A",E17="N/A",F17="N/A"),AND(ISBLANK(B17),ISBLANK(D17),ISBLANK(E17),ISBLANK(F17)),AND(NOT(ISBLANK(B17)),B17&lt;&gt;"N/A",NOT(ISBLANK(D17)),D17&lt;&gt;"N/A",NOT(ISBLANK(E17)),E17&lt;&gt;"N/A",NOT(ISBLANK(F17)),F17&lt;&gt;"N/A")),TRUE,FALSE)</f>
        <v>1</v>
      </c>
      <c r="U17" s="226" t="b">
        <f>IF(OR((AND(B17="N/A",R17=0)),(AND((ISBLANK(B17)=TRUE),R17=0)),(AND(NOT(ISBLANK(B17)),B17&lt;&gt;"N/A",R17&lt;&gt;0))),TRUE,FALSE)</f>
        <v>1</v>
      </c>
    </row>
    <row r="18" spans="1:21" x14ac:dyDescent="0.25">
      <c r="A18" s="105">
        <v>3</v>
      </c>
      <c r="B18" s="260"/>
      <c r="C18" s="261"/>
      <c r="D18" s="248"/>
      <c r="E18" s="248"/>
      <c r="F18" s="248"/>
      <c r="G18" s="249"/>
      <c r="H18" s="249"/>
      <c r="I18" s="249"/>
      <c r="J18" s="249"/>
      <c r="K18" s="249"/>
      <c r="L18" s="249"/>
      <c r="M18" s="249"/>
      <c r="N18" s="249"/>
      <c r="O18" s="249"/>
      <c r="P18" s="249"/>
      <c r="Q18" s="249"/>
      <c r="R18" s="106">
        <f t="shared" si="1"/>
        <v>0</v>
      </c>
      <c r="S18" s="16" t="b">
        <f t="shared" ref="S18:S81" si="2">IF(ISBLANK(B18),TRUE,IF(OR(ISBLANK(C18),ISBLANK(D18),ISBLANK(E18),ISBLANK(F18),ISBLANK(G18),ISBLANK(H18),ISBLANK(I18),ISBLANK(J18),ISBLANK(K18),ISBLANK(L18),ISBLANK(M18),ISBLANK(N18),ISBLANK(O18),ISBLANK(P18),ISBLANK(Q18),ISBLANK(R18)),FALSE,TRUE))</f>
        <v>1</v>
      </c>
      <c r="T18" s="226" t="b">
        <f t="shared" ref="T18:T81" si="3">IF(OR(AND(B18="N/A",D18="N/A",E18="N/A",F18="N/A"),AND(ISBLANK(B18),ISBLANK(D18),ISBLANK(E18),ISBLANK(F18)),AND(NOT(ISBLANK(B18)),B18&lt;&gt;"N/A",NOT(ISBLANK(D18)),D18&lt;&gt;"N/A",NOT(ISBLANK(E18)),E18&lt;&gt;"N/A",NOT(ISBLANK(F18)),F18&lt;&gt;"N/A")),TRUE,FALSE)</f>
        <v>1</v>
      </c>
      <c r="U18" s="226" t="b">
        <f t="shared" ref="U18:U81" si="4">IF(OR((AND(B18="N/A",R18=0)),(AND((ISBLANK(B18)=TRUE),R18=0)),(AND(NOT(ISBLANK(B18)),B18&lt;&gt;"N/A",R18&lt;&gt;0))),TRUE,FALSE)</f>
        <v>1</v>
      </c>
    </row>
    <row r="19" spans="1:21" x14ac:dyDescent="0.25">
      <c r="A19" s="105">
        <v>4</v>
      </c>
      <c r="B19" s="260"/>
      <c r="C19" s="261"/>
      <c r="D19" s="248"/>
      <c r="E19" s="248"/>
      <c r="F19" s="248"/>
      <c r="G19" s="249"/>
      <c r="H19" s="249"/>
      <c r="I19" s="249"/>
      <c r="J19" s="249"/>
      <c r="K19" s="249"/>
      <c r="L19" s="249"/>
      <c r="M19" s="249"/>
      <c r="N19" s="249"/>
      <c r="O19" s="249"/>
      <c r="P19" s="249"/>
      <c r="Q19" s="249"/>
      <c r="R19" s="106">
        <f t="shared" si="1"/>
        <v>0</v>
      </c>
      <c r="S19" s="16" t="b">
        <f t="shared" si="2"/>
        <v>1</v>
      </c>
      <c r="T19" s="226" t="b">
        <f t="shared" si="3"/>
        <v>1</v>
      </c>
      <c r="U19" s="226" t="b">
        <f t="shared" si="4"/>
        <v>1</v>
      </c>
    </row>
    <row r="20" spans="1:21" x14ac:dyDescent="0.25">
      <c r="A20" s="105">
        <v>5</v>
      </c>
      <c r="B20" s="260"/>
      <c r="C20" s="261"/>
      <c r="D20" s="248"/>
      <c r="E20" s="248"/>
      <c r="F20" s="248"/>
      <c r="G20" s="249"/>
      <c r="H20" s="249"/>
      <c r="I20" s="249"/>
      <c r="J20" s="249"/>
      <c r="K20" s="249"/>
      <c r="L20" s="249"/>
      <c r="M20" s="249"/>
      <c r="N20" s="249"/>
      <c r="O20" s="249"/>
      <c r="P20" s="249"/>
      <c r="Q20" s="249"/>
      <c r="R20" s="106">
        <f t="shared" si="1"/>
        <v>0</v>
      </c>
      <c r="S20" s="16" t="b">
        <f t="shared" si="2"/>
        <v>1</v>
      </c>
      <c r="T20" s="226" t="b">
        <f t="shared" si="3"/>
        <v>1</v>
      </c>
      <c r="U20" s="226" t="b">
        <f t="shared" si="4"/>
        <v>1</v>
      </c>
    </row>
    <row r="21" spans="1:21" x14ac:dyDescent="0.25">
      <c r="A21" s="105">
        <v>6</v>
      </c>
      <c r="B21" s="260"/>
      <c r="C21" s="261"/>
      <c r="D21" s="248"/>
      <c r="E21" s="248"/>
      <c r="F21" s="248"/>
      <c r="G21" s="249"/>
      <c r="H21" s="249"/>
      <c r="I21" s="249"/>
      <c r="J21" s="249"/>
      <c r="K21" s="249"/>
      <c r="L21" s="249"/>
      <c r="M21" s="249"/>
      <c r="N21" s="249"/>
      <c r="O21" s="249"/>
      <c r="P21" s="249"/>
      <c r="Q21" s="249"/>
      <c r="R21" s="106">
        <f t="shared" si="1"/>
        <v>0</v>
      </c>
      <c r="S21" s="16" t="b">
        <f t="shared" si="2"/>
        <v>1</v>
      </c>
      <c r="T21" s="226" t="b">
        <f t="shared" si="3"/>
        <v>1</v>
      </c>
      <c r="U21" s="226" t="b">
        <f t="shared" si="4"/>
        <v>1</v>
      </c>
    </row>
    <row r="22" spans="1:21" x14ac:dyDescent="0.25">
      <c r="A22" s="105">
        <v>7</v>
      </c>
      <c r="B22" s="260"/>
      <c r="C22" s="261"/>
      <c r="D22" s="248"/>
      <c r="E22" s="248"/>
      <c r="F22" s="248"/>
      <c r="G22" s="249"/>
      <c r="H22" s="249"/>
      <c r="I22" s="249"/>
      <c r="J22" s="249"/>
      <c r="K22" s="249"/>
      <c r="L22" s="249"/>
      <c r="M22" s="249"/>
      <c r="N22" s="249"/>
      <c r="O22" s="249"/>
      <c r="P22" s="249"/>
      <c r="Q22" s="249"/>
      <c r="R22" s="106">
        <f t="shared" si="1"/>
        <v>0</v>
      </c>
      <c r="S22" s="16" t="b">
        <f t="shared" si="2"/>
        <v>1</v>
      </c>
      <c r="T22" s="226" t="b">
        <f t="shared" si="3"/>
        <v>1</v>
      </c>
      <c r="U22" s="226" t="b">
        <f t="shared" si="4"/>
        <v>1</v>
      </c>
    </row>
    <row r="23" spans="1:21" x14ac:dyDescent="0.25">
      <c r="A23" s="105">
        <v>8</v>
      </c>
      <c r="B23" s="260"/>
      <c r="C23" s="261"/>
      <c r="D23" s="248"/>
      <c r="E23" s="248"/>
      <c r="F23" s="248"/>
      <c r="G23" s="249"/>
      <c r="H23" s="249"/>
      <c r="I23" s="249"/>
      <c r="J23" s="249"/>
      <c r="K23" s="249"/>
      <c r="L23" s="249"/>
      <c r="M23" s="249"/>
      <c r="N23" s="249"/>
      <c r="O23" s="249"/>
      <c r="P23" s="249"/>
      <c r="Q23" s="249"/>
      <c r="R23" s="106">
        <f t="shared" si="1"/>
        <v>0</v>
      </c>
      <c r="S23" s="16" t="b">
        <f t="shared" si="2"/>
        <v>1</v>
      </c>
      <c r="T23" s="226" t="b">
        <f t="shared" si="3"/>
        <v>1</v>
      </c>
      <c r="U23" s="226" t="b">
        <f t="shared" si="4"/>
        <v>1</v>
      </c>
    </row>
    <row r="24" spans="1:21" x14ac:dyDescent="0.25">
      <c r="A24" s="105">
        <v>9</v>
      </c>
      <c r="B24" s="260"/>
      <c r="C24" s="261"/>
      <c r="D24" s="248"/>
      <c r="E24" s="248"/>
      <c r="F24" s="248"/>
      <c r="G24" s="249"/>
      <c r="H24" s="249"/>
      <c r="I24" s="249"/>
      <c r="J24" s="249"/>
      <c r="K24" s="249"/>
      <c r="L24" s="249"/>
      <c r="M24" s="249"/>
      <c r="N24" s="249"/>
      <c r="O24" s="249"/>
      <c r="P24" s="249"/>
      <c r="Q24" s="249"/>
      <c r="R24" s="106">
        <f t="shared" si="1"/>
        <v>0</v>
      </c>
      <c r="S24" s="16" t="b">
        <f t="shared" si="2"/>
        <v>1</v>
      </c>
      <c r="T24" s="226" t="b">
        <f t="shared" si="3"/>
        <v>1</v>
      </c>
      <c r="U24" s="226" t="b">
        <f t="shared" si="4"/>
        <v>1</v>
      </c>
    </row>
    <row r="25" spans="1:21" x14ac:dyDescent="0.25">
      <c r="A25" s="105">
        <v>10</v>
      </c>
      <c r="B25" s="260"/>
      <c r="C25" s="261"/>
      <c r="D25" s="248"/>
      <c r="E25" s="248"/>
      <c r="F25" s="248"/>
      <c r="G25" s="249"/>
      <c r="H25" s="249"/>
      <c r="I25" s="249"/>
      <c r="J25" s="249"/>
      <c r="K25" s="249"/>
      <c r="L25" s="249"/>
      <c r="M25" s="249"/>
      <c r="N25" s="249"/>
      <c r="O25" s="249"/>
      <c r="P25" s="249"/>
      <c r="Q25" s="249"/>
      <c r="R25" s="106">
        <f t="shared" si="1"/>
        <v>0</v>
      </c>
      <c r="S25" s="16" t="b">
        <f t="shared" si="2"/>
        <v>1</v>
      </c>
      <c r="T25" s="226" t="b">
        <f t="shared" si="3"/>
        <v>1</v>
      </c>
      <c r="U25" s="226" t="b">
        <f t="shared" si="4"/>
        <v>1</v>
      </c>
    </row>
    <row r="26" spans="1:21" x14ac:dyDescent="0.25">
      <c r="A26" s="105">
        <v>11</v>
      </c>
      <c r="B26" s="260"/>
      <c r="C26" s="261"/>
      <c r="D26" s="248"/>
      <c r="E26" s="248"/>
      <c r="F26" s="248"/>
      <c r="G26" s="249"/>
      <c r="H26" s="249"/>
      <c r="I26" s="249"/>
      <c r="J26" s="249"/>
      <c r="K26" s="249"/>
      <c r="L26" s="249"/>
      <c r="M26" s="249"/>
      <c r="N26" s="249"/>
      <c r="O26" s="249"/>
      <c r="P26" s="249"/>
      <c r="Q26" s="249"/>
      <c r="R26" s="106">
        <f t="shared" si="1"/>
        <v>0</v>
      </c>
      <c r="S26" s="16" t="b">
        <f t="shared" si="2"/>
        <v>1</v>
      </c>
      <c r="T26" s="226" t="b">
        <f t="shared" si="3"/>
        <v>1</v>
      </c>
      <c r="U26" s="226" t="b">
        <f t="shared" si="4"/>
        <v>1</v>
      </c>
    </row>
    <row r="27" spans="1:21" x14ac:dyDescent="0.25">
      <c r="A27" s="105">
        <v>12</v>
      </c>
      <c r="B27" s="260"/>
      <c r="C27" s="261"/>
      <c r="D27" s="248"/>
      <c r="E27" s="248"/>
      <c r="F27" s="248"/>
      <c r="G27" s="249"/>
      <c r="H27" s="249"/>
      <c r="I27" s="249"/>
      <c r="J27" s="249"/>
      <c r="K27" s="249"/>
      <c r="L27" s="249"/>
      <c r="M27" s="249"/>
      <c r="N27" s="249"/>
      <c r="O27" s="249"/>
      <c r="P27" s="249"/>
      <c r="Q27" s="249"/>
      <c r="R27" s="106">
        <f t="shared" si="1"/>
        <v>0</v>
      </c>
      <c r="S27" s="16" t="b">
        <f t="shared" si="2"/>
        <v>1</v>
      </c>
      <c r="T27" s="226" t="b">
        <f t="shared" si="3"/>
        <v>1</v>
      </c>
      <c r="U27" s="226" t="b">
        <f t="shared" si="4"/>
        <v>1</v>
      </c>
    </row>
    <row r="28" spans="1:21" x14ac:dyDescent="0.25">
      <c r="A28" s="105">
        <v>13</v>
      </c>
      <c r="B28" s="260"/>
      <c r="C28" s="261"/>
      <c r="D28" s="248"/>
      <c r="E28" s="248"/>
      <c r="F28" s="248"/>
      <c r="G28" s="249"/>
      <c r="H28" s="249"/>
      <c r="I28" s="249"/>
      <c r="J28" s="249"/>
      <c r="K28" s="249"/>
      <c r="L28" s="249"/>
      <c r="M28" s="249"/>
      <c r="N28" s="249"/>
      <c r="O28" s="249"/>
      <c r="P28" s="249"/>
      <c r="Q28" s="249"/>
      <c r="R28" s="106">
        <f t="shared" si="1"/>
        <v>0</v>
      </c>
      <c r="S28" s="16" t="b">
        <f t="shared" si="2"/>
        <v>1</v>
      </c>
      <c r="T28" s="226" t="b">
        <f t="shared" si="3"/>
        <v>1</v>
      </c>
      <c r="U28" s="226" t="b">
        <f t="shared" si="4"/>
        <v>1</v>
      </c>
    </row>
    <row r="29" spans="1:21" x14ac:dyDescent="0.25">
      <c r="A29" s="105">
        <v>14</v>
      </c>
      <c r="B29" s="260"/>
      <c r="C29" s="261"/>
      <c r="D29" s="248"/>
      <c r="E29" s="248"/>
      <c r="F29" s="248"/>
      <c r="G29" s="249"/>
      <c r="H29" s="249"/>
      <c r="I29" s="249"/>
      <c r="J29" s="249"/>
      <c r="K29" s="249"/>
      <c r="L29" s="249"/>
      <c r="M29" s="249"/>
      <c r="N29" s="249"/>
      <c r="O29" s="249"/>
      <c r="P29" s="249"/>
      <c r="Q29" s="249"/>
      <c r="R29" s="106">
        <f t="shared" si="1"/>
        <v>0</v>
      </c>
      <c r="S29" s="16" t="b">
        <f t="shared" si="2"/>
        <v>1</v>
      </c>
      <c r="T29" s="226" t="b">
        <f t="shared" si="3"/>
        <v>1</v>
      </c>
      <c r="U29" s="226" t="b">
        <f t="shared" si="4"/>
        <v>1</v>
      </c>
    </row>
    <row r="30" spans="1:21" x14ac:dyDescent="0.25">
      <c r="A30" s="105">
        <v>15</v>
      </c>
      <c r="B30" s="260"/>
      <c r="C30" s="261"/>
      <c r="D30" s="248"/>
      <c r="E30" s="248"/>
      <c r="F30" s="248"/>
      <c r="G30" s="249"/>
      <c r="H30" s="249"/>
      <c r="I30" s="249"/>
      <c r="J30" s="249"/>
      <c r="K30" s="249"/>
      <c r="L30" s="249"/>
      <c r="M30" s="249"/>
      <c r="N30" s="249"/>
      <c r="O30" s="249"/>
      <c r="P30" s="249"/>
      <c r="Q30" s="249"/>
      <c r="R30" s="106">
        <f t="shared" si="1"/>
        <v>0</v>
      </c>
      <c r="S30" s="16" t="b">
        <f t="shared" si="2"/>
        <v>1</v>
      </c>
      <c r="T30" s="226" t="b">
        <f t="shared" si="3"/>
        <v>1</v>
      </c>
      <c r="U30" s="226" t="b">
        <f t="shared" si="4"/>
        <v>1</v>
      </c>
    </row>
    <row r="31" spans="1:21" x14ac:dyDescent="0.25">
      <c r="A31" s="105">
        <v>16</v>
      </c>
      <c r="B31" s="260"/>
      <c r="C31" s="261"/>
      <c r="D31" s="248"/>
      <c r="E31" s="248"/>
      <c r="F31" s="248"/>
      <c r="G31" s="249"/>
      <c r="H31" s="249"/>
      <c r="I31" s="249"/>
      <c r="J31" s="249"/>
      <c r="K31" s="249"/>
      <c r="L31" s="249"/>
      <c r="M31" s="249"/>
      <c r="N31" s="249"/>
      <c r="O31" s="249"/>
      <c r="P31" s="249"/>
      <c r="Q31" s="249"/>
      <c r="R31" s="106">
        <f t="shared" si="1"/>
        <v>0</v>
      </c>
      <c r="S31" s="16" t="b">
        <f t="shared" si="2"/>
        <v>1</v>
      </c>
      <c r="T31" s="226" t="b">
        <f t="shared" si="3"/>
        <v>1</v>
      </c>
      <c r="U31" s="226" t="b">
        <f t="shared" si="4"/>
        <v>1</v>
      </c>
    </row>
    <row r="32" spans="1:21" x14ac:dyDescent="0.25">
      <c r="A32" s="105">
        <v>17</v>
      </c>
      <c r="B32" s="260"/>
      <c r="C32" s="261"/>
      <c r="D32" s="248"/>
      <c r="E32" s="248"/>
      <c r="F32" s="248"/>
      <c r="G32" s="249"/>
      <c r="H32" s="249"/>
      <c r="I32" s="249"/>
      <c r="J32" s="249"/>
      <c r="K32" s="249"/>
      <c r="L32" s="249"/>
      <c r="M32" s="249"/>
      <c r="N32" s="249"/>
      <c r="O32" s="249"/>
      <c r="P32" s="249"/>
      <c r="Q32" s="249"/>
      <c r="R32" s="106">
        <f t="shared" si="1"/>
        <v>0</v>
      </c>
      <c r="S32" s="16" t="b">
        <f t="shared" si="2"/>
        <v>1</v>
      </c>
      <c r="T32" s="226" t="b">
        <f t="shared" si="3"/>
        <v>1</v>
      </c>
      <c r="U32" s="226" t="b">
        <f t="shared" si="4"/>
        <v>1</v>
      </c>
    </row>
    <row r="33" spans="1:21" x14ac:dyDescent="0.25">
      <c r="A33" s="105">
        <v>18</v>
      </c>
      <c r="B33" s="260"/>
      <c r="C33" s="261"/>
      <c r="D33" s="248"/>
      <c r="E33" s="248"/>
      <c r="F33" s="248"/>
      <c r="G33" s="249"/>
      <c r="H33" s="249"/>
      <c r="I33" s="249"/>
      <c r="J33" s="249"/>
      <c r="K33" s="249"/>
      <c r="L33" s="249"/>
      <c r="M33" s="249"/>
      <c r="N33" s="249"/>
      <c r="O33" s="249"/>
      <c r="P33" s="249"/>
      <c r="Q33" s="249"/>
      <c r="R33" s="106">
        <f t="shared" si="1"/>
        <v>0</v>
      </c>
      <c r="S33" s="16" t="b">
        <f t="shared" si="2"/>
        <v>1</v>
      </c>
      <c r="T33" s="226" t="b">
        <f t="shared" si="3"/>
        <v>1</v>
      </c>
      <c r="U33" s="226" t="b">
        <f t="shared" si="4"/>
        <v>1</v>
      </c>
    </row>
    <row r="34" spans="1:21" x14ac:dyDescent="0.25">
      <c r="A34" s="105">
        <v>19</v>
      </c>
      <c r="B34" s="260"/>
      <c r="C34" s="261"/>
      <c r="D34" s="248"/>
      <c r="E34" s="248"/>
      <c r="F34" s="248"/>
      <c r="G34" s="249"/>
      <c r="H34" s="249"/>
      <c r="I34" s="249"/>
      <c r="J34" s="249"/>
      <c r="K34" s="249"/>
      <c r="L34" s="249"/>
      <c r="M34" s="249"/>
      <c r="N34" s="249"/>
      <c r="O34" s="249"/>
      <c r="P34" s="249"/>
      <c r="Q34" s="249"/>
      <c r="R34" s="106">
        <f t="shared" si="1"/>
        <v>0</v>
      </c>
      <c r="S34" s="16" t="b">
        <f t="shared" si="2"/>
        <v>1</v>
      </c>
      <c r="T34" s="226" t="b">
        <f t="shared" si="3"/>
        <v>1</v>
      </c>
      <c r="U34" s="226" t="b">
        <f t="shared" si="4"/>
        <v>1</v>
      </c>
    </row>
    <row r="35" spans="1:21" x14ac:dyDescent="0.25">
      <c r="A35" s="105">
        <v>20</v>
      </c>
      <c r="B35" s="260"/>
      <c r="C35" s="261"/>
      <c r="D35" s="248"/>
      <c r="E35" s="248"/>
      <c r="F35" s="248"/>
      <c r="G35" s="249"/>
      <c r="H35" s="249"/>
      <c r="I35" s="249"/>
      <c r="J35" s="249"/>
      <c r="K35" s="249"/>
      <c r="L35" s="249"/>
      <c r="M35" s="249"/>
      <c r="N35" s="249"/>
      <c r="O35" s="249"/>
      <c r="P35" s="249"/>
      <c r="Q35" s="249"/>
      <c r="R35" s="106">
        <f t="shared" si="1"/>
        <v>0</v>
      </c>
      <c r="S35" s="16" t="b">
        <f t="shared" si="2"/>
        <v>1</v>
      </c>
      <c r="T35" s="226" t="b">
        <f t="shared" si="3"/>
        <v>1</v>
      </c>
      <c r="U35" s="226" t="b">
        <f t="shared" si="4"/>
        <v>1</v>
      </c>
    </row>
    <row r="36" spans="1:21" x14ac:dyDescent="0.25">
      <c r="A36" s="105">
        <v>21</v>
      </c>
      <c r="B36" s="260"/>
      <c r="C36" s="261"/>
      <c r="D36" s="248"/>
      <c r="E36" s="248"/>
      <c r="F36" s="248"/>
      <c r="G36" s="249"/>
      <c r="H36" s="249"/>
      <c r="I36" s="249"/>
      <c r="J36" s="249"/>
      <c r="K36" s="249"/>
      <c r="L36" s="249"/>
      <c r="M36" s="249"/>
      <c r="N36" s="249"/>
      <c r="O36" s="249"/>
      <c r="P36" s="249"/>
      <c r="Q36" s="249"/>
      <c r="R36" s="106">
        <f t="shared" si="1"/>
        <v>0</v>
      </c>
      <c r="S36" s="16" t="b">
        <f t="shared" si="2"/>
        <v>1</v>
      </c>
      <c r="T36" s="226" t="b">
        <f t="shared" si="3"/>
        <v>1</v>
      </c>
      <c r="U36" s="226" t="b">
        <f t="shared" si="4"/>
        <v>1</v>
      </c>
    </row>
    <row r="37" spans="1:21" x14ac:dyDescent="0.25">
      <c r="A37" s="105">
        <v>22</v>
      </c>
      <c r="B37" s="260"/>
      <c r="C37" s="261"/>
      <c r="D37" s="248"/>
      <c r="E37" s="248"/>
      <c r="F37" s="248"/>
      <c r="G37" s="249"/>
      <c r="H37" s="249"/>
      <c r="I37" s="249"/>
      <c r="J37" s="249"/>
      <c r="K37" s="249"/>
      <c r="L37" s="249"/>
      <c r="M37" s="249"/>
      <c r="N37" s="249"/>
      <c r="O37" s="249"/>
      <c r="P37" s="249"/>
      <c r="Q37" s="249"/>
      <c r="R37" s="106">
        <f t="shared" si="1"/>
        <v>0</v>
      </c>
      <c r="S37" s="16" t="b">
        <f t="shared" si="2"/>
        <v>1</v>
      </c>
      <c r="T37" s="226" t="b">
        <f t="shared" si="3"/>
        <v>1</v>
      </c>
      <c r="U37" s="226" t="b">
        <f t="shared" si="4"/>
        <v>1</v>
      </c>
    </row>
    <row r="38" spans="1:21" x14ac:dyDescent="0.25">
      <c r="A38" s="105">
        <v>23</v>
      </c>
      <c r="B38" s="260"/>
      <c r="C38" s="261"/>
      <c r="D38" s="248"/>
      <c r="E38" s="248"/>
      <c r="F38" s="248"/>
      <c r="G38" s="249"/>
      <c r="H38" s="249"/>
      <c r="I38" s="249"/>
      <c r="J38" s="249"/>
      <c r="K38" s="249"/>
      <c r="L38" s="249"/>
      <c r="M38" s="249"/>
      <c r="N38" s="249"/>
      <c r="O38" s="249"/>
      <c r="P38" s="249"/>
      <c r="Q38" s="249"/>
      <c r="R38" s="106">
        <f t="shared" si="1"/>
        <v>0</v>
      </c>
      <c r="S38" s="16" t="b">
        <f t="shared" si="2"/>
        <v>1</v>
      </c>
      <c r="T38" s="226" t="b">
        <f t="shared" si="3"/>
        <v>1</v>
      </c>
      <c r="U38" s="226" t="b">
        <f t="shared" si="4"/>
        <v>1</v>
      </c>
    </row>
    <row r="39" spans="1:21" x14ac:dyDescent="0.25">
      <c r="A39" s="105">
        <v>24</v>
      </c>
      <c r="B39" s="260"/>
      <c r="C39" s="261"/>
      <c r="D39" s="248"/>
      <c r="E39" s="248"/>
      <c r="F39" s="248"/>
      <c r="G39" s="249"/>
      <c r="H39" s="249"/>
      <c r="I39" s="249"/>
      <c r="J39" s="249"/>
      <c r="K39" s="249"/>
      <c r="L39" s="249"/>
      <c r="M39" s="249"/>
      <c r="N39" s="249"/>
      <c r="O39" s="249"/>
      <c r="P39" s="249"/>
      <c r="Q39" s="249"/>
      <c r="R39" s="106">
        <f t="shared" si="1"/>
        <v>0</v>
      </c>
      <c r="S39" s="16" t="b">
        <f t="shared" si="2"/>
        <v>1</v>
      </c>
      <c r="T39" s="226" t="b">
        <f t="shared" si="3"/>
        <v>1</v>
      </c>
      <c r="U39" s="226" t="b">
        <f t="shared" si="4"/>
        <v>1</v>
      </c>
    </row>
    <row r="40" spans="1:21" x14ac:dyDescent="0.25">
      <c r="A40" s="105">
        <v>25</v>
      </c>
      <c r="B40" s="260"/>
      <c r="C40" s="261"/>
      <c r="D40" s="248"/>
      <c r="E40" s="248"/>
      <c r="F40" s="248"/>
      <c r="G40" s="249"/>
      <c r="H40" s="249"/>
      <c r="I40" s="249"/>
      <c r="J40" s="249"/>
      <c r="K40" s="249"/>
      <c r="L40" s="249"/>
      <c r="M40" s="249"/>
      <c r="N40" s="249"/>
      <c r="O40" s="249"/>
      <c r="P40" s="249"/>
      <c r="Q40" s="249"/>
      <c r="R40" s="106">
        <f t="shared" si="1"/>
        <v>0</v>
      </c>
      <c r="S40" s="16" t="b">
        <f t="shared" si="2"/>
        <v>1</v>
      </c>
      <c r="T40" s="226" t="b">
        <f t="shared" si="3"/>
        <v>1</v>
      </c>
      <c r="U40" s="226" t="b">
        <f t="shared" si="4"/>
        <v>1</v>
      </c>
    </row>
    <row r="41" spans="1:21" x14ac:dyDescent="0.25">
      <c r="A41" s="105">
        <v>26</v>
      </c>
      <c r="B41" s="260"/>
      <c r="C41" s="261"/>
      <c r="D41" s="248"/>
      <c r="E41" s="248"/>
      <c r="F41" s="248"/>
      <c r="G41" s="249"/>
      <c r="H41" s="249"/>
      <c r="I41" s="249"/>
      <c r="J41" s="249"/>
      <c r="K41" s="249"/>
      <c r="L41" s="249"/>
      <c r="M41" s="249"/>
      <c r="N41" s="249"/>
      <c r="O41" s="249"/>
      <c r="P41" s="249"/>
      <c r="Q41" s="249"/>
      <c r="R41" s="106">
        <f t="shared" si="1"/>
        <v>0</v>
      </c>
      <c r="S41" s="16" t="b">
        <f t="shared" si="2"/>
        <v>1</v>
      </c>
      <c r="T41" s="226" t="b">
        <f t="shared" si="3"/>
        <v>1</v>
      </c>
      <c r="U41" s="226" t="b">
        <f t="shared" si="4"/>
        <v>1</v>
      </c>
    </row>
    <row r="42" spans="1:21" x14ac:dyDescent="0.25">
      <c r="A42" s="105">
        <v>27</v>
      </c>
      <c r="B42" s="260"/>
      <c r="C42" s="261"/>
      <c r="D42" s="248"/>
      <c r="E42" s="248"/>
      <c r="F42" s="248"/>
      <c r="G42" s="249"/>
      <c r="H42" s="249"/>
      <c r="I42" s="249"/>
      <c r="J42" s="249"/>
      <c r="K42" s="249"/>
      <c r="L42" s="249"/>
      <c r="M42" s="249"/>
      <c r="N42" s="249"/>
      <c r="O42" s="249"/>
      <c r="P42" s="249"/>
      <c r="Q42" s="249"/>
      <c r="R42" s="106">
        <f t="shared" si="1"/>
        <v>0</v>
      </c>
      <c r="S42" s="16" t="b">
        <f t="shared" si="2"/>
        <v>1</v>
      </c>
      <c r="T42" s="226" t="b">
        <f t="shared" si="3"/>
        <v>1</v>
      </c>
      <c r="U42" s="226" t="b">
        <f t="shared" si="4"/>
        <v>1</v>
      </c>
    </row>
    <row r="43" spans="1:21" x14ac:dyDescent="0.25">
      <c r="A43" s="105">
        <v>28</v>
      </c>
      <c r="B43" s="260"/>
      <c r="C43" s="261"/>
      <c r="D43" s="248"/>
      <c r="E43" s="248"/>
      <c r="F43" s="248"/>
      <c r="G43" s="249"/>
      <c r="H43" s="249"/>
      <c r="I43" s="249"/>
      <c r="J43" s="249"/>
      <c r="K43" s="249"/>
      <c r="L43" s="249"/>
      <c r="M43" s="249"/>
      <c r="N43" s="249"/>
      <c r="O43" s="249"/>
      <c r="P43" s="249"/>
      <c r="Q43" s="249"/>
      <c r="R43" s="106">
        <f t="shared" si="1"/>
        <v>0</v>
      </c>
      <c r="S43" s="16" t="b">
        <f t="shared" si="2"/>
        <v>1</v>
      </c>
      <c r="T43" s="226" t="b">
        <f t="shared" si="3"/>
        <v>1</v>
      </c>
      <c r="U43" s="226" t="b">
        <f t="shared" si="4"/>
        <v>1</v>
      </c>
    </row>
    <row r="44" spans="1:21" x14ac:dyDescent="0.25">
      <c r="A44" s="105">
        <v>29</v>
      </c>
      <c r="B44" s="260"/>
      <c r="C44" s="261"/>
      <c r="D44" s="248"/>
      <c r="E44" s="248"/>
      <c r="F44" s="248"/>
      <c r="G44" s="249"/>
      <c r="H44" s="249"/>
      <c r="I44" s="249"/>
      <c r="J44" s="249"/>
      <c r="K44" s="249"/>
      <c r="L44" s="249"/>
      <c r="M44" s="249"/>
      <c r="N44" s="249"/>
      <c r="O44" s="249"/>
      <c r="P44" s="249"/>
      <c r="Q44" s="249"/>
      <c r="R44" s="106">
        <f t="shared" si="1"/>
        <v>0</v>
      </c>
      <c r="S44" s="16" t="b">
        <f t="shared" si="2"/>
        <v>1</v>
      </c>
      <c r="T44" s="226" t="b">
        <f t="shared" si="3"/>
        <v>1</v>
      </c>
      <c r="U44" s="226" t="b">
        <f t="shared" si="4"/>
        <v>1</v>
      </c>
    </row>
    <row r="45" spans="1:21" x14ac:dyDescent="0.25">
      <c r="A45" s="105">
        <v>30</v>
      </c>
      <c r="B45" s="260"/>
      <c r="C45" s="261"/>
      <c r="D45" s="248"/>
      <c r="E45" s="248"/>
      <c r="F45" s="248"/>
      <c r="G45" s="249"/>
      <c r="H45" s="249"/>
      <c r="I45" s="249"/>
      <c r="J45" s="249"/>
      <c r="K45" s="249"/>
      <c r="L45" s="249"/>
      <c r="M45" s="249"/>
      <c r="N45" s="249"/>
      <c r="O45" s="249"/>
      <c r="P45" s="249"/>
      <c r="Q45" s="249"/>
      <c r="R45" s="106">
        <f t="shared" si="1"/>
        <v>0</v>
      </c>
      <c r="S45" s="16" t="b">
        <f t="shared" si="2"/>
        <v>1</v>
      </c>
      <c r="T45" s="226" t="b">
        <f t="shared" si="3"/>
        <v>1</v>
      </c>
      <c r="U45" s="226" t="b">
        <f t="shared" si="4"/>
        <v>1</v>
      </c>
    </row>
    <row r="46" spans="1:21" x14ac:dyDescent="0.25">
      <c r="A46" s="105">
        <v>31</v>
      </c>
      <c r="B46" s="260"/>
      <c r="C46" s="261"/>
      <c r="D46" s="248"/>
      <c r="E46" s="248"/>
      <c r="F46" s="248"/>
      <c r="G46" s="249"/>
      <c r="H46" s="249"/>
      <c r="I46" s="249"/>
      <c r="J46" s="249"/>
      <c r="K46" s="249"/>
      <c r="L46" s="249"/>
      <c r="M46" s="249"/>
      <c r="N46" s="249"/>
      <c r="O46" s="249"/>
      <c r="P46" s="249"/>
      <c r="Q46" s="249"/>
      <c r="R46" s="106">
        <f t="shared" si="1"/>
        <v>0</v>
      </c>
      <c r="S46" s="16" t="b">
        <f t="shared" si="2"/>
        <v>1</v>
      </c>
      <c r="T46" s="226" t="b">
        <f t="shared" si="3"/>
        <v>1</v>
      </c>
      <c r="U46" s="226" t="b">
        <f t="shared" si="4"/>
        <v>1</v>
      </c>
    </row>
    <row r="47" spans="1:21" x14ac:dyDescent="0.25">
      <c r="A47" s="105">
        <v>32</v>
      </c>
      <c r="B47" s="260"/>
      <c r="C47" s="261"/>
      <c r="D47" s="248"/>
      <c r="E47" s="248"/>
      <c r="F47" s="248"/>
      <c r="G47" s="249"/>
      <c r="H47" s="249"/>
      <c r="I47" s="249"/>
      <c r="J47" s="249"/>
      <c r="K47" s="249"/>
      <c r="L47" s="249"/>
      <c r="M47" s="249"/>
      <c r="N47" s="249"/>
      <c r="O47" s="249"/>
      <c r="P47" s="249"/>
      <c r="Q47" s="249"/>
      <c r="R47" s="106">
        <f t="shared" si="1"/>
        <v>0</v>
      </c>
      <c r="S47" s="16" t="b">
        <f t="shared" si="2"/>
        <v>1</v>
      </c>
      <c r="T47" s="226" t="b">
        <f t="shared" si="3"/>
        <v>1</v>
      </c>
      <c r="U47" s="226" t="b">
        <f t="shared" si="4"/>
        <v>1</v>
      </c>
    </row>
    <row r="48" spans="1:21" x14ac:dyDescent="0.25">
      <c r="A48" s="105">
        <v>33</v>
      </c>
      <c r="B48" s="260"/>
      <c r="C48" s="261"/>
      <c r="D48" s="248"/>
      <c r="E48" s="248"/>
      <c r="F48" s="248"/>
      <c r="G48" s="249"/>
      <c r="H48" s="249"/>
      <c r="I48" s="249"/>
      <c r="J48" s="249"/>
      <c r="K48" s="249"/>
      <c r="L48" s="249"/>
      <c r="M48" s="249"/>
      <c r="N48" s="249"/>
      <c r="O48" s="249"/>
      <c r="P48" s="249"/>
      <c r="Q48" s="249"/>
      <c r="R48" s="106">
        <f t="shared" si="1"/>
        <v>0</v>
      </c>
      <c r="S48" s="16" t="b">
        <f t="shared" si="2"/>
        <v>1</v>
      </c>
      <c r="T48" s="226" t="b">
        <f t="shared" si="3"/>
        <v>1</v>
      </c>
      <c r="U48" s="226" t="b">
        <f t="shared" si="4"/>
        <v>1</v>
      </c>
    </row>
    <row r="49" spans="1:21" x14ac:dyDescent="0.25">
      <c r="A49" s="105">
        <v>34</v>
      </c>
      <c r="B49" s="260"/>
      <c r="C49" s="261"/>
      <c r="D49" s="248"/>
      <c r="E49" s="248"/>
      <c r="F49" s="248"/>
      <c r="G49" s="249"/>
      <c r="H49" s="249"/>
      <c r="I49" s="249"/>
      <c r="J49" s="249"/>
      <c r="K49" s="249"/>
      <c r="L49" s="249"/>
      <c r="M49" s="249"/>
      <c r="N49" s="249"/>
      <c r="O49" s="249"/>
      <c r="P49" s="249"/>
      <c r="Q49" s="249"/>
      <c r="R49" s="106">
        <f t="shared" si="1"/>
        <v>0</v>
      </c>
      <c r="S49" s="16" t="b">
        <f t="shared" si="2"/>
        <v>1</v>
      </c>
      <c r="T49" s="226" t="b">
        <f t="shared" si="3"/>
        <v>1</v>
      </c>
      <c r="U49" s="226" t="b">
        <f t="shared" si="4"/>
        <v>1</v>
      </c>
    </row>
    <row r="50" spans="1:21" x14ac:dyDescent="0.25">
      <c r="A50" s="105">
        <v>35</v>
      </c>
      <c r="B50" s="260"/>
      <c r="C50" s="261"/>
      <c r="D50" s="248"/>
      <c r="E50" s="248"/>
      <c r="F50" s="248"/>
      <c r="G50" s="249"/>
      <c r="H50" s="249"/>
      <c r="I50" s="249"/>
      <c r="J50" s="249"/>
      <c r="K50" s="249"/>
      <c r="L50" s="249"/>
      <c r="M50" s="249"/>
      <c r="N50" s="249"/>
      <c r="O50" s="249"/>
      <c r="P50" s="249"/>
      <c r="Q50" s="249"/>
      <c r="R50" s="106">
        <f t="shared" si="1"/>
        <v>0</v>
      </c>
      <c r="S50" s="16" t="b">
        <f t="shared" si="2"/>
        <v>1</v>
      </c>
      <c r="T50" s="226" t="b">
        <f t="shared" si="3"/>
        <v>1</v>
      </c>
      <c r="U50" s="226" t="b">
        <f t="shared" si="4"/>
        <v>1</v>
      </c>
    </row>
    <row r="51" spans="1:21" x14ac:dyDescent="0.25">
      <c r="A51" s="105">
        <v>36</v>
      </c>
      <c r="B51" s="260"/>
      <c r="C51" s="261"/>
      <c r="D51" s="248"/>
      <c r="E51" s="248"/>
      <c r="F51" s="248"/>
      <c r="G51" s="249"/>
      <c r="H51" s="249"/>
      <c r="I51" s="249"/>
      <c r="J51" s="249"/>
      <c r="K51" s="249"/>
      <c r="L51" s="249"/>
      <c r="M51" s="249"/>
      <c r="N51" s="249"/>
      <c r="O51" s="249"/>
      <c r="P51" s="249"/>
      <c r="Q51" s="249"/>
      <c r="R51" s="106">
        <f t="shared" si="1"/>
        <v>0</v>
      </c>
      <c r="S51" s="16" t="b">
        <f t="shared" si="2"/>
        <v>1</v>
      </c>
      <c r="T51" s="226" t="b">
        <f t="shared" si="3"/>
        <v>1</v>
      </c>
      <c r="U51" s="226" t="b">
        <f t="shared" si="4"/>
        <v>1</v>
      </c>
    </row>
    <row r="52" spans="1:21" x14ac:dyDescent="0.25">
      <c r="A52" s="105">
        <v>37</v>
      </c>
      <c r="B52" s="260"/>
      <c r="C52" s="261"/>
      <c r="D52" s="248"/>
      <c r="E52" s="248"/>
      <c r="F52" s="248"/>
      <c r="G52" s="249"/>
      <c r="H52" s="249"/>
      <c r="I52" s="249"/>
      <c r="J52" s="249"/>
      <c r="K52" s="249"/>
      <c r="L52" s="249"/>
      <c r="M52" s="249"/>
      <c r="N52" s="249"/>
      <c r="O52" s="249"/>
      <c r="P52" s="249"/>
      <c r="Q52" s="249"/>
      <c r="R52" s="106">
        <f t="shared" si="1"/>
        <v>0</v>
      </c>
      <c r="S52" s="16" t="b">
        <f t="shared" si="2"/>
        <v>1</v>
      </c>
      <c r="T52" s="226" t="b">
        <f t="shared" si="3"/>
        <v>1</v>
      </c>
      <c r="U52" s="226" t="b">
        <f t="shared" si="4"/>
        <v>1</v>
      </c>
    </row>
    <row r="53" spans="1:21" x14ac:dyDescent="0.25">
      <c r="A53" s="105">
        <v>38</v>
      </c>
      <c r="B53" s="260"/>
      <c r="C53" s="261"/>
      <c r="D53" s="248"/>
      <c r="E53" s="248"/>
      <c r="F53" s="248"/>
      <c r="G53" s="249"/>
      <c r="H53" s="249"/>
      <c r="I53" s="249"/>
      <c r="J53" s="249"/>
      <c r="K53" s="249"/>
      <c r="L53" s="249"/>
      <c r="M53" s="249"/>
      <c r="N53" s="249"/>
      <c r="O53" s="249"/>
      <c r="P53" s="249"/>
      <c r="Q53" s="249"/>
      <c r="R53" s="106">
        <f t="shared" si="1"/>
        <v>0</v>
      </c>
      <c r="S53" s="16" t="b">
        <f t="shared" si="2"/>
        <v>1</v>
      </c>
      <c r="T53" s="226" t="b">
        <f t="shared" si="3"/>
        <v>1</v>
      </c>
      <c r="U53" s="226" t="b">
        <f t="shared" si="4"/>
        <v>1</v>
      </c>
    </row>
    <row r="54" spans="1:21" x14ac:dyDescent="0.25">
      <c r="A54" s="105">
        <v>39</v>
      </c>
      <c r="B54" s="260"/>
      <c r="C54" s="261"/>
      <c r="D54" s="248"/>
      <c r="E54" s="248"/>
      <c r="F54" s="248"/>
      <c r="G54" s="249"/>
      <c r="H54" s="249"/>
      <c r="I54" s="249"/>
      <c r="J54" s="249"/>
      <c r="K54" s="249"/>
      <c r="L54" s="249"/>
      <c r="M54" s="249"/>
      <c r="N54" s="249"/>
      <c r="O54" s="249"/>
      <c r="P54" s="249"/>
      <c r="Q54" s="249"/>
      <c r="R54" s="106">
        <f t="shared" si="1"/>
        <v>0</v>
      </c>
      <c r="S54" s="16" t="b">
        <f t="shared" si="2"/>
        <v>1</v>
      </c>
      <c r="T54" s="226" t="b">
        <f t="shared" si="3"/>
        <v>1</v>
      </c>
      <c r="U54" s="226" t="b">
        <f t="shared" si="4"/>
        <v>1</v>
      </c>
    </row>
    <row r="55" spans="1:21" x14ac:dyDescent="0.25">
      <c r="A55" s="105">
        <v>40</v>
      </c>
      <c r="B55" s="260"/>
      <c r="C55" s="261"/>
      <c r="D55" s="248"/>
      <c r="E55" s="248"/>
      <c r="F55" s="248"/>
      <c r="G55" s="249"/>
      <c r="H55" s="249"/>
      <c r="I55" s="249"/>
      <c r="J55" s="249"/>
      <c r="K55" s="249"/>
      <c r="L55" s="249"/>
      <c r="M55" s="249"/>
      <c r="N55" s="249"/>
      <c r="O55" s="249"/>
      <c r="P55" s="249"/>
      <c r="Q55" s="249"/>
      <c r="R55" s="106">
        <f t="shared" si="1"/>
        <v>0</v>
      </c>
      <c r="S55" s="16" t="b">
        <f t="shared" si="2"/>
        <v>1</v>
      </c>
      <c r="T55" s="226" t="b">
        <f t="shared" si="3"/>
        <v>1</v>
      </c>
      <c r="U55" s="226" t="b">
        <f t="shared" si="4"/>
        <v>1</v>
      </c>
    </row>
    <row r="56" spans="1:21" x14ac:dyDescent="0.25">
      <c r="A56" s="105">
        <v>41</v>
      </c>
      <c r="B56" s="260"/>
      <c r="C56" s="261"/>
      <c r="D56" s="248"/>
      <c r="E56" s="248"/>
      <c r="F56" s="248"/>
      <c r="G56" s="249"/>
      <c r="H56" s="249"/>
      <c r="I56" s="249"/>
      <c r="J56" s="249"/>
      <c r="K56" s="249"/>
      <c r="L56" s="249"/>
      <c r="M56" s="249"/>
      <c r="N56" s="249"/>
      <c r="O56" s="249"/>
      <c r="P56" s="249"/>
      <c r="Q56" s="249"/>
      <c r="R56" s="106">
        <f t="shared" si="1"/>
        <v>0</v>
      </c>
      <c r="S56" s="16" t="b">
        <f t="shared" si="2"/>
        <v>1</v>
      </c>
      <c r="T56" s="226" t="b">
        <f t="shared" si="3"/>
        <v>1</v>
      </c>
      <c r="U56" s="226" t="b">
        <f t="shared" si="4"/>
        <v>1</v>
      </c>
    </row>
    <row r="57" spans="1:21" x14ac:dyDescent="0.25">
      <c r="A57" s="105">
        <v>42</v>
      </c>
      <c r="B57" s="260"/>
      <c r="C57" s="261"/>
      <c r="D57" s="248"/>
      <c r="E57" s="248"/>
      <c r="F57" s="248"/>
      <c r="G57" s="249"/>
      <c r="H57" s="249"/>
      <c r="I57" s="249"/>
      <c r="J57" s="249"/>
      <c r="K57" s="249"/>
      <c r="L57" s="249"/>
      <c r="M57" s="249"/>
      <c r="N57" s="249"/>
      <c r="O57" s="249"/>
      <c r="P57" s="249"/>
      <c r="Q57" s="249"/>
      <c r="R57" s="106">
        <f t="shared" si="1"/>
        <v>0</v>
      </c>
      <c r="S57" s="16" t="b">
        <f t="shared" si="2"/>
        <v>1</v>
      </c>
      <c r="T57" s="226" t="b">
        <f t="shared" si="3"/>
        <v>1</v>
      </c>
      <c r="U57" s="226" t="b">
        <f t="shared" si="4"/>
        <v>1</v>
      </c>
    </row>
    <row r="58" spans="1:21" x14ac:dyDescent="0.25">
      <c r="A58" s="105">
        <v>43</v>
      </c>
      <c r="B58" s="260"/>
      <c r="C58" s="261"/>
      <c r="D58" s="248"/>
      <c r="E58" s="248"/>
      <c r="F58" s="248"/>
      <c r="G58" s="249"/>
      <c r="H58" s="249"/>
      <c r="I58" s="249"/>
      <c r="J58" s="249"/>
      <c r="K58" s="249"/>
      <c r="L58" s="249"/>
      <c r="M58" s="249"/>
      <c r="N58" s="249"/>
      <c r="O58" s="249"/>
      <c r="P58" s="249"/>
      <c r="Q58" s="249"/>
      <c r="R58" s="106">
        <f t="shared" si="1"/>
        <v>0</v>
      </c>
      <c r="S58" s="16" t="b">
        <f t="shared" si="2"/>
        <v>1</v>
      </c>
      <c r="T58" s="226" t="b">
        <f t="shared" si="3"/>
        <v>1</v>
      </c>
      <c r="U58" s="226" t="b">
        <f t="shared" si="4"/>
        <v>1</v>
      </c>
    </row>
    <row r="59" spans="1:21" x14ac:dyDescent="0.25">
      <c r="A59" s="105">
        <v>44</v>
      </c>
      <c r="B59" s="260"/>
      <c r="C59" s="261"/>
      <c r="D59" s="248"/>
      <c r="E59" s="248"/>
      <c r="F59" s="248"/>
      <c r="G59" s="249"/>
      <c r="H59" s="249"/>
      <c r="I59" s="249"/>
      <c r="J59" s="249"/>
      <c r="K59" s="249"/>
      <c r="L59" s="249"/>
      <c r="M59" s="249"/>
      <c r="N59" s="249"/>
      <c r="O59" s="249"/>
      <c r="P59" s="249"/>
      <c r="Q59" s="249"/>
      <c r="R59" s="106">
        <f t="shared" si="1"/>
        <v>0</v>
      </c>
      <c r="S59" s="16" t="b">
        <f t="shared" si="2"/>
        <v>1</v>
      </c>
      <c r="T59" s="226" t="b">
        <f t="shared" si="3"/>
        <v>1</v>
      </c>
      <c r="U59" s="226" t="b">
        <f t="shared" si="4"/>
        <v>1</v>
      </c>
    </row>
    <row r="60" spans="1:21" x14ac:dyDescent="0.25">
      <c r="A60" s="105">
        <v>45</v>
      </c>
      <c r="B60" s="260"/>
      <c r="C60" s="261"/>
      <c r="D60" s="248"/>
      <c r="E60" s="248"/>
      <c r="F60" s="248"/>
      <c r="G60" s="249"/>
      <c r="H60" s="249"/>
      <c r="I60" s="249"/>
      <c r="J60" s="249"/>
      <c r="K60" s="249"/>
      <c r="L60" s="249"/>
      <c r="M60" s="249"/>
      <c r="N60" s="249"/>
      <c r="O60" s="249"/>
      <c r="P60" s="249"/>
      <c r="Q60" s="249"/>
      <c r="R60" s="106">
        <f t="shared" si="1"/>
        <v>0</v>
      </c>
      <c r="S60" s="16" t="b">
        <f t="shared" si="2"/>
        <v>1</v>
      </c>
      <c r="T60" s="226" t="b">
        <f t="shared" si="3"/>
        <v>1</v>
      </c>
      <c r="U60" s="226" t="b">
        <f t="shared" si="4"/>
        <v>1</v>
      </c>
    </row>
    <row r="61" spans="1:21" x14ac:dyDescent="0.25">
      <c r="A61" s="105">
        <v>46</v>
      </c>
      <c r="B61" s="260"/>
      <c r="C61" s="261"/>
      <c r="D61" s="248"/>
      <c r="E61" s="248"/>
      <c r="F61" s="248"/>
      <c r="G61" s="249"/>
      <c r="H61" s="249"/>
      <c r="I61" s="249"/>
      <c r="J61" s="249"/>
      <c r="K61" s="249"/>
      <c r="L61" s="249"/>
      <c r="M61" s="249"/>
      <c r="N61" s="249"/>
      <c r="O61" s="249"/>
      <c r="P61" s="249"/>
      <c r="Q61" s="249"/>
      <c r="R61" s="106">
        <f t="shared" si="1"/>
        <v>0</v>
      </c>
      <c r="S61" s="16" t="b">
        <f t="shared" si="2"/>
        <v>1</v>
      </c>
      <c r="T61" s="226" t="b">
        <f t="shared" si="3"/>
        <v>1</v>
      </c>
      <c r="U61" s="226" t="b">
        <f t="shared" si="4"/>
        <v>1</v>
      </c>
    </row>
    <row r="62" spans="1:21" x14ac:dyDescent="0.25">
      <c r="A62" s="105">
        <v>47</v>
      </c>
      <c r="B62" s="260"/>
      <c r="C62" s="261"/>
      <c r="D62" s="248"/>
      <c r="E62" s="248"/>
      <c r="F62" s="248"/>
      <c r="G62" s="249"/>
      <c r="H62" s="249"/>
      <c r="I62" s="249"/>
      <c r="J62" s="249"/>
      <c r="K62" s="249"/>
      <c r="L62" s="249"/>
      <c r="M62" s="249"/>
      <c r="N62" s="249"/>
      <c r="O62" s="249"/>
      <c r="P62" s="249"/>
      <c r="Q62" s="249"/>
      <c r="R62" s="106">
        <f t="shared" si="1"/>
        <v>0</v>
      </c>
      <c r="S62" s="16" t="b">
        <f t="shared" si="2"/>
        <v>1</v>
      </c>
      <c r="T62" s="226" t="b">
        <f t="shared" si="3"/>
        <v>1</v>
      </c>
      <c r="U62" s="226" t="b">
        <f t="shared" si="4"/>
        <v>1</v>
      </c>
    </row>
    <row r="63" spans="1:21" x14ac:dyDescent="0.25">
      <c r="A63" s="105">
        <v>48</v>
      </c>
      <c r="B63" s="260"/>
      <c r="C63" s="261"/>
      <c r="D63" s="248"/>
      <c r="E63" s="248"/>
      <c r="F63" s="248"/>
      <c r="G63" s="249"/>
      <c r="H63" s="249"/>
      <c r="I63" s="249"/>
      <c r="J63" s="249"/>
      <c r="K63" s="249"/>
      <c r="L63" s="249"/>
      <c r="M63" s="249"/>
      <c r="N63" s="249"/>
      <c r="O63" s="249"/>
      <c r="P63" s="249"/>
      <c r="Q63" s="249"/>
      <c r="R63" s="106">
        <f t="shared" si="1"/>
        <v>0</v>
      </c>
      <c r="S63" s="16" t="b">
        <f t="shared" si="2"/>
        <v>1</v>
      </c>
      <c r="T63" s="226" t="b">
        <f t="shared" si="3"/>
        <v>1</v>
      </c>
      <c r="U63" s="226" t="b">
        <f t="shared" si="4"/>
        <v>1</v>
      </c>
    </row>
    <row r="64" spans="1:21" x14ac:dyDescent="0.25">
      <c r="A64" s="105">
        <v>49</v>
      </c>
      <c r="B64" s="260"/>
      <c r="C64" s="261"/>
      <c r="D64" s="248"/>
      <c r="E64" s="248"/>
      <c r="F64" s="248"/>
      <c r="G64" s="249"/>
      <c r="H64" s="249"/>
      <c r="I64" s="249"/>
      <c r="J64" s="249"/>
      <c r="K64" s="249"/>
      <c r="L64" s="249"/>
      <c r="M64" s="249"/>
      <c r="N64" s="249"/>
      <c r="O64" s="249"/>
      <c r="P64" s="249"/>
      <c r="Q64" s="249"/>
      <c r="R64" s="106">
        <f t="shared" si="1"/>
        <v>0</v>
      </c>
      <c r="S64" s="16" t="b">
        <f t="shared" si="2"/>
        <v>1</v>
      </c>
      <c r="T64" s="226" t="b">
        <f t="shared" si="3"/>
        <v>1</v>
      </c>
      <c r="U64" s="226" t="b">
        <f t="shared" si="4"/>
        <v>1</v>
      </c>
    </row>
    <row r="65" spans="1:21" x14ac:dyDescent="0.25">
      <c r="A65" s="105">
        <v>50</v>
      </c>
      <c r="B65" s="260"/>
      <c r="C65" s="261"/>
      <c r="D65" s="248"/>
      <c r="E65" s="248"/>
      <c r="F65" s="248"/>
      <c r="G65" s="249"/>
      <c r="H65" s="249"/>
      <c r="I65" s="249"/>
      <c r="J65" s="249"/>
      <c r="K65" s="249"/>
      <c r="L65" s="249"/>
      <c r="M65" s="249"/>
      <c r="N65" s="249"/>
      <c r="O65" s="249"/>
      <c r="P65" s="249"/>
      <c r="Q65" s="249"/>
      <c r="R65" s="106">
        <f t="shared" si="1"/>
        <v>0</v>
      </c>
      <c r="S65" s="16" t="b">
        <f t="shared" si="2"/>
        <v>1</v>
      </c>
      <c r="T65" s="226" t="b">
        <f t="shared" si="3"/>
        <v>1</v>
      </c>
      <c r="U65" s="226" t="b">
        <f t="shared" si="4"/>
        <v>1</v>
      </c>
    </row>
    <row r="66" spans="1:21" x14ac:dyDescent="0.25">
      <c r="A66" s="105">
        <v>51</v>
      </c>
      <c r="B66" s="260"/>
      <c r="C66" s="261"/>
      <c r="D66" s="248"/>
      <c r="E66" s="248"/>
      <c r="F66" s="248"/>
      <c r="G66" s="249"/>
      <c r="H66" s="249"/>
      <c r="I66" s="249"/>
      <c r="J66" s="249"/>
      <c r="K66" s="249"/>
      <c r="L66" s="249"/>
      <c r="M66" s="249"/>
      <c r="N66" s="249"/>
      <c r="O66" s="249"/>
      <c r="P66" s="249"/>
      <c r="Q66" s="249"/>
      <c r="R66" s="106">
        <f t="shared" si="1"/>
        <v>0</v>
      </c>
      <c r="S66" s="16" t="b">
        <f t="shared" si="2"/>
        <v>1</v>
      </c>
      <c r="T66" s="226" t="b">
        <f t="shared" si="3"/>
        <v>1</v>
      </c>
      <c r="U66" s="226" t="b">
        <f t="shared" si="4"/>
        <v>1</v>
      </c>
    </row>
    <row r="67" spans="1:21" x14ac:dyDescent="0.25">
      <c r="A67" s="105">
        <v>52</v>
      </c>
      <c r="B67" s="260"/>
      <c r="C67" s="261"/>
      <c r="D67" s="248"/>
      <c r="E67" s="248"/>
      <c r="F67" s="248"/>
      <c r="G67" s="249"/>
      <c r="H67" s="249"/>
      <c r="I67" s="249"/>
      <c r="J67" s="249"/>
      <c r="K67" s="249"/>
      <c r="L67" s="249"/>
      <c r="M67" s="249"/>
      <c r="N67" s="249"/>
      <c r="O67" s="249"/>
      <c r="P67" s="249"/>
      <c r="Q67" s="249"/>
      <c r="R67" s="106">
        <f t="shared" si="1"/>
        <v>0</v>
      </c>
      <c r="S67" s="16" t="b">
        <f t="shared" si="2"/>
        <v>1</v>
      </c>
      <c r="T67" s="226" t="b">
        <f t="shared" si="3"/>
        <v>1</v>
      </c>
      <c r="U67" s="226" t="b">
        <f t="shared" si="4"/>
        <v>1</v>
      </c>
    </row>
    <row r="68" spans="1:21" x14ac:dyDescent="0.25">
      <c r="A68" s="105">
        <v>53</v>
      </c>
      <c r="B68" s="260"/>
      <c r="C68" s="261"/>
      <c r="D68" s="248"/>
      <c r="E68" s="248"/>
      <c r="F68" s="248"/>
      <c r="G68" s="249"/>
      <c r="H68" s="249"/>
      <c r="I68" s="249"/>
      <c r="J68" s="249"/>
      <c r="K68" s="249"/>
      <c r="L68" s="249"/>
      <c r="M68" s="249"/>
      <c r="N68" s="249"/>
      <c r="O68" s="249"/>
      <c r="P68" s="249"/>
      <c r="Q68" s="249"/>
      <c r="R68" s="106">
        <f t="shared" si="1"/>
        <v>0</v>
      </c>
      <c r="S68" s="16" t="b">
        <f t="shared" si="2"/>
        <v>1</v>
      </c>
      <c r="T68" s="226" t="b">
        <f t="shared" si="3"/>
        <v>1</v>
      </c>
      <c r="U68" s="226" t="b">
        <f t="shared" si="4"/>
        <v>1</v>
      </c>
    </row>
    <row r="69" spans="1:21" x14ac:dyDescent="0.25">
      <c r="A69" s="105">
        <v>54</v>
      </c>
      <c r="B69" s="260"/>
      <c r="C69" s="261"/>
      <c r="D69" s="248"/>
      <c r="E69" s="248"/>
      <c r="F69" s="248"/>
      <c r="G69" s="249"/>
      <c r="H69" s="249"/>
      <c r="I69" s="249"/>
      <c r="J69" s="249"/>
      <c r="K69" s="249"/>
      <c r="L69" s="249"/>
      <c r="M69" s="249"/>
      <c r="N69" s="249"/>
      <c r="O69" s="249"/>
      <c r="P69" s="249"/>
      <c r="Q69" s="249"/>
      <c r="R69" s="106">
        <f t="shared" si="1"/>
        <v>0</v>
      </c>
      <c r="S69" s="16" t="b">
        <f t="shared" si="2"/>
        <v>1</v>
      </c>
      <c r="T69" s="226" t="b">
        <f t="shared" si="3"/>
        <v>1</v>
      </c>
      <c r="U69" s="226" t="b">
        <f t="shared" si="4"/>
        <v>1</v>
      </c>
    </row>
    <row r="70" spans="1:21" x14ac:dyDescent="0.25">
      <c r="A70" s="105">
        <v>55</v>
      </c>
      <c r="B70" s="260"/>
      <c r="C70" s="261"/>
      <c r="D70" s="248"/>
      <c r="E70" s="248"/>
      <c r="F70" s="248"/>
      <c r="G70" s="249"/>
      <c r="H70" s="249"/>
      <c r="I70" s="249"/>
      <c r="J70" s="249"/>
      <c r="K70" s="249"/>
      <c r="L70" s="249"/>
      <c r="M70" s="249"/>
      <c r="N70" s="249"/>
      <c r="O70" s="249"/>
      <c r="P70" s="249"/>
      <c r="Q70" s="249"/>
      <c r="R70" s="106">
        <f t="shared" si="1"/>
        <v>0</v>
      </c>
      <c r="S70" s="16" t="b">
        <f t="shared" si="2"/>
        <v>1</v>
      </c>
      <c r="T70" s="226" t="b">
        <f t="shared" si="3"/>
        <v>1</v>
      </c>
      <c r="U70" s="226" t="b">
        <f t="shared" si="4"/>
        <v>1</v>
      </c>
    </row>
    <row r="71" spans="1:21" x14ac:dyDescent="0.25">
      <c r="A71" s="105">
        <v>56</v>
      </c>
      <c r="B71" s="260"/>
      <c r="C71" s="261"/>
      <c r="D71" s="248"/>
      <c r="E71" s="248"/>
      <c r="F71" s="248"/>
      <c r="G71" s="249"/>
      <c r="H71" s="249"/>
      <c r="I71" s="249"/>
      <c r="J71" s="249"/>
      <c r="K71" s="249"/>
      <c r="L71" s="249"/>
      <c r="M71" s="249"/>
      <c r="N71" s="249"/>
      <c r="O71" s="249"/>
      <c r="P71" s="249"/>
      <c r="Q71" s="249"/>
      <c r="R71" s="106">
        <f t="shared" si="1"/>
        <v>0</v>
      </c>
      <c r="S71" s="16" t="b">
        <f t="shared" si="2"/>
        <v>1</v>
      </c>
      <c r="T71" s="226" t="b">
        <f t="shared" si="3"/>
        <v>1</v>
      </c>
      <c r="U71" s="226" t="b">
        <f t="shared" si="4"/>
        <v>1</v>
      </c>
    </row>
    <row r="72" spans="1:21" x14ac:dyDescent="0.25">
      <c r="A72" s="105">
        <v>57</v>
      </c>
      <c r="B72" s="260"/>
      <c r="C72" s="261"/>
      <c r="D72" s="248"/>
      <c r="E72" s="248"/>
      <c r="F72" s="248"/>
      <c r="G72" s="249"/>
      <c r="H72" s="249"/>
      <c r="I72" s="249"/>
      <c r="J72" s="249"/>
      <c r="K72" s="249"/>
      <c r="L72" s="249"/>
      <c r="M72" s="249"/>
      <c r="N72" s="249"/>
      <c r="O72" s="249"/>
      <c r="P72" s="249"/>
      <c r="Q72" s="249"/>
      <c r="R72" s="106">
        <f t="shared" si="1"/>
        <v>0</v>
      </c>
      <c r="S72" s="16" t="b">
        <f t="shared" si="2"/>
        <v>1</v>
      </c>
      <c r="T72" s="226" t="b">
        <f t="shared" si="3"/>
        <v>1</v>
      </c>
      <c r="U72" s="226" t="b">
        <f t="shared" si="4"/>
        <v>1</v>
      </c>
    </row>
    <row r="73" spans="1:21" x14ac:dyDescent="0.25">
      <c r="A73" s="105">
        <v>58</v>
      </c>
      <c r="B73" s="260"/>
      <c r="C73" s="261"/>
      <c r="D73" s="248"/>
      <c r="E73" s="248"/>
      <c r="F73" s="248"/>
      <c r="G73" s="249"/>
      <c r="H73" s="249"/>
      <c r="I73" s="249"/>
      <c r="J73" s="249"/>
      <c r="K73" s="249"/>
      <c r="L73" s="249"/>
      <c r="M73" s="249"/>
      <c r="N73" s="249"/>
      <c r="O73" s="249"/>
      <c r="P73" s="249"/>
      <c r="Q73" s="249"/>
      <c r="R73" s="106">
        <f t="shared" si="1"/>
        <v>0</v>
      </c>
      <c r="S73" s="16" t="b">
        <f t="shared" si="2"/>
        <v>1</v>
      </c>
      <c r="T73" s="226" t="b">
        <f t="shared" si="3"/>
        <v>1</v>
      </c>
      <c r="U73" s="226" t="b">
        <f t="shared" si="4"/>
        <v>1</v>
      </c>
    </row>
    <row r="74" spans="1:21" x14ac:dyDescent="0.25">
      <c r="A74" s="105">
        <v>59</v>
      </c>
      <c r="B74" s="260"/>
      <c r="C74" s="261"/>
      <c r="D74" s="248"/>
      <c r="E74" s="248"/>
      <c r="F74" s="248"/>
      <c r="G74" s="249"/>
      <c r="H74" s="249"/>
      <c r="I74" s="249"/>
      <c r="J74" s="249"/>
      <c r="K74" s="249"/>
      <c r="L74" s="249"/>
      <c r="M74" s="249"/>
      <c r="N74" s="249"/>
      <c r="O74" s="249"/>
      <c r="P74" s="249"/>
      <c r="Q74" s="249"/>
      <c r="R74" s="106">
        <f t="shared" si="1"/>
        <v>0</v>
      </c>
      <c r="S74" s="16" t="b">
        <f t="shared" si="2"/>
        <v>1</v>
      </c>
      <c r="T74" s="226" t="b">
        <f t="shared" si="3"/>
        <v>1</v>
      </c>
      <c r="U74" s="226" t="b">
        <f t="shared" si="4"/>
        <v>1</v>
      </c>
    </row>
    <row r="75" spans="1:21" x14ac:dyDescent="0.25">
      <c r="A75" s="105">
        <v>60</v>
      </c>
      <c r="B75" s="260"/>
      <c r="C75" s="261"/>
      <c r="D75" s="248"/>
      <c r="E75" s="248"/>
      <c r="F75" s="248"/>
      <c r="G75" s="249"/>
      <c r="H75" s="249"/>
      <c r="I75" s="249"/>
      <c r="J75" s="249"/>
      <c r="K75" s="249"/>
      <c r="L75" s="249"/>
      <c r="M75" s="249"/>
      <c r="N75" s="249"/>
      <c r="O75" s="249"/>
      <c r="P75" s="249"/>
      <c r="Q75" s="249"/>
      <c r="R75" s="106">
        <f t="shared" si="1"/>
        <v>0</v>
      </c>
      <c r="S75" s="16" t="b">
        <f t="shared" si="2"/>
        <v>1</v>
      </c>
      <c r="T75" s="226" t="b">
        <f t="shared" si="3"/>
        <v>1</v>
      </c>
      <c r="U75" s="226" t="b">
        <f t="shared" si="4"/>
        <v>1</v>
      </c>
    </row>
    <row r="76" spans="1:21" x14ac:dyDescent="0.25">
      <c r="A76" s="105">
        <v>61</v>
      </c>
      <c r="B76" s="260"/>
      <c r="C76" s="261"/>
      <c r="D76" s="248"/>
      <c r="E76" s="248"/>
      <c r="F76" s="248"/>
      <c r="G76" s="249"/>
      <c r="H76" s="249"/>
      <c r="I76" s="249"/>
      <c r="J76" s="249"/>
      <c r="K76" s="249"/>
      <c r="L76" s="249"/>
      <c r="M76" s="249"/>
      <c r="N76" s="249"/>
      <c r="O76" s="249"/>
      <c r="P76" s="249"/>
      <c r="Q76" s="249"/>
      <c r="R76" s="106">
        <f t="shared" si="1"/>
        <v>0</v>
      </c>
      <c r="S76" s="16" t="b">
        <f t="shared" si="2"/>
        <v>1</v>
      </c>
      <c r="T76" s="226" t="b">
        <f t="shared" si="3"/>
        <v>1</v>
      </c>
      <c r="U76" s="226" t="b">
        <f t="shared" si="4"/>
        <v>1</v>
      </c>
    </row>
    <row r="77" spans="1:21" x14ac:dyDescent="0.25">
      <c r="A77" s="105">
        <v>62</v>
      </c>
      <c r="B77" s="260"/>
      <c r="C77" s="261"/>
      <c r="D77" s="248"/>
      <c r="E77" s="248"/>
      <c r="F77" s="248"/>
      <c r="G77" s="249"/>
      <c r="H77" s="249"/>
      <c r="I77" s="249"/>
      <c r="J77" s="249"/>
      <c r="K77" s="249"/>
      <c r="L77" s="249"/>
      <c r="M77" s="249"/>
      <c r="N77" s="249"/>
      <c r="O77" s="249"/>
      <c r="P77" s="249"/>
      <c r="Q77" s="249"/>
      <c r="R77" s="106">
        <f t="shared" si="1"/>
        <v>0</v>
      </c>
      <c r="S77" s="16" t="b">
        <f t="shared" si="2"/>
        <v>1</v>
      </c>
      <c r="T77" s="226" t="b">
        <f t="shared" si="3"/>
        <v>1</v>
      </c>
      <c r="U77" s="226" t="b">
        <f t="shared" si="4"/>
        <v>1</v>
      </c>
    </row>
    <row r="78" spans="1:21" x14ac:dyDescent="0.25">
      <c r="A78" s="105">
        <v>63</v>
      </c>
      <c r="B78" s="260"/>
      <c r="C78" s="261"/>
      <c r="D78" s="248"/>
      <c r="E78" s="248"/>
      <c r="F78" s="248"/>
      <c r="G78" s="249"/>
      <c r="H78" s="249"/>
      <c r="I78" s="249"/>
      <c r="J78" s="249"/>
      <c r="K78" s="249"/>
      <c r="L78" s="249"/>
      <c r="M78" s="249"/>
      <c r="N78" s="249"/>
      <c r="O78" s="249"/>
      <c r="P78" s="249"/>
      <c r="Q78" s="249"/>
      <c r="R78" s="106">
        <f t="shared" si="1"/>
        <v>0</v>
      </c>
      <c r="S78" s="16" t="b">
        <f t="shared" si="2"/>
        <v>1</v>
      </c>
      <c r="T78" s="226" t="b">
        <f t="shared" si="3"/>
        <v>1</v>
      </c>
      <c r="U78" s="226" t="b">
        <f t="shared" si="4"/>
        <v>1</v>
      </c>
    </row>
    <row r="79" spans="1:21" x14ac:dyDescent="0.25">
      <c r="A79" s="105">
        <v>64</v>
      </c>
      <c r="B79" s="260"/>
      <c r="C79" s="261"/>
      <c r="D79" s="248"/>
      <c r="E79" s="248"/>
      <c r="F79" s="248"/>
      <c r="G79" s="249"/>
      <c r="H79" s="249"/>
      <c r="I79" s="249"/>
      <c r="J79" s="249"/>
      <c r="K79" s="249"/>
      <c r="L79" s="249"/>
      <c r="M79" s="249"/>
      <c r="N79" s="249"/>
      <c r="O79" s="249"/>
      <c r="P79" s="249"/>
      <c r="Q79" s="249"/>
      <c r="R79" s="106">
        <f t="shared" si="1"/>
        <v>0</v>
      </c>
      <c r="S79" s="16" t="b">
        <f t="shared" si="2"/>
        <v>1</v>
      </c>
      <c r="T79" s="226" t="b">
        <f t="shared" si="3"/>
        <v>1</v>
      </c>
      <c r="U79" s="226" t="b">
        <f t="shared" si="4"/>
        <v>1</v>
      </c>
    </row>
    <row r="80" spans="1:21" x14ac:dyDescent="0.25">
      <c r="A80" s="105">
        <v>65</v>
      </c>
      <c r="B80" s="260"/>
      <c r="C80" s="261"/>
      <c r="D80" s="248"/>
      <c r="E80" s="248"/>
      <c r="F80" s="248"/>
      <c r="G80" s="249"/>
      <c r="H80" s="249"/>
      <c r="I80" s="249"/>
      <c r="J80" s="249"/>
      <c r="K80" s="249"/>
      <c r="L80" s="249"/>
      <c r="M80" s="249"/>
      <c r="N80" s="249"/>
      <c r="O80" s="249"/>
      <c r="P80" s="249"/>
      <c r="Q80" s="249"/>
      <c r="R80" s="106">
        <f t="shared" si="1"/>
        <v>0</v>
      </c>
      <c r="S80" s="16" t="b">
        <f t="shared" si="2"/>
        <v>1</v>
      </c>
      <c r="T80" s="226" t="b">
        <f t="shared" si="3"/>
        <v>1</v>
      </c>
      <c r="U80" s="226" t="b">
        <f t="shared" si="4"/>
        <v>1</v>
      </c>
    </row>
    <row r="81" spans="1:21" x14ac:dyDescent="0.25">
      <c r="A81" s="105">
        <v>66</v>
      </c>
      <c r="B81" s="260"/>
      <c r="C81" s="261"/>
      <c r="D81" s="248"/>
      <c r="E81" s="248"/>
      <c r="F81" s="248"/>
      <c r="G81" s="249"/>
      <c r="H81" s="249"/>
      <c r="I81" s="249"/>
      <c r="J81" s="249"/>
      <c r="K81" s="249"/>
      <c r="L81" s="249"/>
      <c r="M81" s="249"/>
      <c r="N81" s="249"/>
      <c r="O81" s="249"/>
      <c r="P81" s="249"/>
      <c r="Q81" s="249"/>
      <c r="R81" s="106">
        <f t="shared" ref="R81:R144" si="5">SUM(G81:Q81)</f>
        <v>0</v>
      </c>
      <c r="S81" s="16" t="b">
        <f t="shared" si="2"/>
        <v>1</v>
      </c>
      <c r="T81" s="226" t="b">
        <f t="shared" si="3"/>
        <v>1</v>
      </c>
      <c r="U81" s="226" t="b">
        <f t="shared" si="4"/>
        <v>1</v>
      </c>
    </row>
    <row r="82" spans="1:21" x14ac:dyDescent="0.25">
      <c r="A82" s="105">
        <v>67</v>
      </c>
      <c r="B82" s="260"/>
      <c r="C82" s="261"/>
      <c r="D82" s="248"/>
      <c r="E82" s="248"/>
      <c r="F82" s="248"/>
      <c r="G82" s="249"/>
      <c r="H82" s="249"/>
      <c r="I82" s="249"/>
      <c r="J82" s="249"/>
      <c r="K82" s="249"/>
      <c r="L82" s="249"/>
      <c r="M82" s="249"/>
      <c r="N82" s="249"/>
      <c r="O82" s="249"/>
      <c r="P82" s="249"/>
      <c r="Q82" s="249"/>
      <c r="R82" s="106">
        <f t="shared" si="5"/>
        <v>0</v>
      </c>
      <c r="S82" s="16" t="b">
        <f t="shared" ref="S82:S145" si="6">IF(ISBLANK(B82),TRUE,IF(OR(ISBLANK(C82),ISBLANK(D82),ISBLANK(E82),ISBLANK(F82),ISBLANK(G82),ISBLANK(H82),ISBLANK(I82),ISBLANK(J82),ISBLANK(K82),ISBLANK(L82),ISBLANK(M82),ISBLANK(N82),ISBLANK(O82),ISBLANK(P82),ISBLANK(Q82),ISBLANK(R82)),FALSE,TRUE))</f>
        <v>1</v>
      </c>
      <c r="T82" s="226" t="b">
        <f t="shared" ref="T82:T145" si="7">IF(OR(AND(B82="N/A",D82="N/A",E82="N/A",F82="N/A"),AND(ISBLANK(B82),ISBLANK(D82),ISBLANK(E82),ISBLANK(F82)),AND(NOT(ISBLANK(B82)),B82&lt;&gt;"N/A",NOT(ISBLANK(D82)),D82&lt;&gt;"N/A",NOT(ISBLANK(E82)),E82&lt;&gt;"N/A",NOT(ISBLANK(F82)),F82&lt;&gt;"N/A")),TRUE,FALSE)</f>
        <v>1</v>
      </c>
      <c r="U82" s="226" t="b">
        <f t="shared" ref="U82:U145" si="8">IF(OR((AND(B82="N/A",R82=0)),(AND((ISBLANK(B82)=TRUE),R82=0)),(AND(NOT(ISBLANK(B82)),B82&lt;&gt;"N/A",R82&lt;&gt;0))),TRUE,FALSE)</f>
        <v>1</v>
      </c>
    </row>
    <row r="83" spans="1:21" x14ac:dyDescent="0.25">
      <c r="A83" s="105">
        <v>68</v>
      </c>
      <c r="B83" s="260"/>
      <c r="C83" s="261"/>
      <c r="D83" s="248"/>
      <c r="E83" s="248"/>
      <c r="F83" s="248"/>
      <c r="G83" s="249"/>
      <c r="H83" s="249"/>
      <c r="I83" s="249"/>
      <c r="J83" s="249"/>
      <c r="K83" s="249"/>
      <c r="L83" s="249"/>
      <c r="M83" s="249"/>
      <c r="N83" s="249"/>
      <c r="O83" s="249"/>
      <c r="P83" s="249"/>
      <c r="Q83" s="249"/>
      <c r="R83" s="106">
        <f t="shared" si="5"/>
        <v>0</v>
      </c>
      <c r="S83" s="16" t="b">
        <f t="shared" si="6"/>
        <v>1</v>
      </c>
      <c r="T83" s="226" t="b">
        <f t="shared" si="7"/>
        <v>1</v>
      </c>
      <c r="U83" s="226" t="b">
        <f t="shared" si="8"/>
        <v>1</v>
      </c>
    </row>
    <row r="84" spans="1:21" x14ac:dyDescent="0.25">
      <c r="A84" s="105">
        <v>69</v>
      </c>
      <c r="B84" s="260"/>
      <c r="C84" s="261"/>
      <c r="D84" s="248"/>
      <c r="E84" s="248"/>
      <c r="F84" s="248"/>
      <c r="G84" s="249"/>
      <c r="H84" s="249"/>
      <c r="I84" s="249"/>
      <c r="J84" s="249"/>
      <c r="K84" s="249"/>
      <c r="L84" s="249"/>
      <c r="M84" s="249"/>
      <c r="N84" s="249"/>
      <c r="O84" s="249"/>
      <c r="P84" s="249"/>
      <c r="Q84" s="249"/>
      <c r="R84" s="106">
        <f t="shared" si="5"/>
        <v>0</v>
      </c>
      <c r="S84" s="16" t="b">
        <f t="shared" si="6"/>
        <v>1</v>
      </c>
      <c r="T84" s="226" t="b">
        <f t="shared" si="7"/>
        <v>1</v>
      </c>
      <c r="U84" s="226" t="b">
        <f t="shared" si="8"/>
        <v>1</v>
      </c>
    </row>
    <row r="85" spans="1:21" x14ac:dyDescent="0.25">
      <c r="A85" s="105">
        <v>70</v>
      </c>
      <c r="B85" s="260"/>
      <c r="C85" s="261"/>
      <c r="D85" s="248"/>
      <c r="E85" s="248"/>
      <c r="F85" s="248"/>
      <c r="G85" s="249"/>
      <c r="H85" s="249"/>
      <c r="I85" s="249"/>
      <c r="J85" s="249"/>
      <c r="K85" s="249"/>
      <c r="L85" s="249"/>
      <c r="M85" s="249"/>
      <c r="N85" s="249"/>
      <c r="O85" s="249"/>
      <c r="P85" s="249"/>
      <c r="Q85" s="249"/>
      <c r="R85" s="106">
        <f t="shared" si="5"/>
        <v>0</v>
      </c>
      <c r="S85" s="16" t="b">
        <f t="shared" si="6"/>
        <v>1</v>
      </c>
      <c r="T85" s="226" t="b">
        <f t="shared" si="7"/>
        <v>1</v>
      </c>
      <c r="U85" s="226" t="b">
        <f t="shared" si="8"/>
        <v>1</v>
      </c>
    </row>
    <row r="86" spans="1:21" x14ac:dyDescent="0.25">
      <c r="A86" s="105">
        <v>71</v>
      </c>
      <c r="B86" s="260"/>
      <c r="C86" s="261"/>
      <c r="D86" s="248"/>
      <c r="E86" s="248"/>
      <c r="F86" s="248"/>
      <c r="G86" s="249"/>
      <c r="H86" s="249"/>
      <c r="I86" s="249"/>
      <c r="J86" s="249"/>
      <c r="K86" s="249"/>
      <c r="L86" s="249"/>
      <c r="M86" s="249"/>
      <c r="N86" s="249"/>
      <c r="O86" s="249"/>
      <c r="P86" s="249"/>
      <c r="Q86" s="249"/>
      <c r="R86" s="106">
        <f t="shared" si="5"/>
        <v>0</v>
      </c>
      <c r="S86" s="16" t="b">
        <f t="shared" si="6"/>
        <v>1</v>
      </c>
      <c r="T86" s="226" t="b">
        <f t="shared" si="7"/>
        <v>1</v>
      </c>
      <c r="U86" s="226" t="b">
        <f t="shared" si="8"/>
        <v>1</v>
      </c>
    </row>
    <row r="87" spans="1:21" x14ac:dyDescent="0.25">
      <c r="A87" s="105">
        <v>72</v>
      </c>
      <c r="B87" s="260"/>
      <c r="C87" s="261"/>
      <c r="D87" s="248"/>
      <c r="E87" s="248"/>
      <c r="F87" s="248"/>
      <c r="G87" s="249"/>
      <c r="H87" s="249"/>
      <c r="I87" s="249"/>
      <c r="J87" s="249"/>
      <c r="K87" s="249"/>
      <c r="L87" s="249"/>
      <c r="M87" s="249"/>
      <c r="N87" s="249"/>
      <c r="O87" s="249"/>
      <c r="P87" s="249"/>
      <c r="Q87" s="249"/>
      <c r="R87" s="106">
        <f t="shared" si="5"/>
        <v>0</v>
      </c>
      <c r="S87" s="16" t="b">
        <f t="shared" si="6"/>
        <v>1</v>
      </c>
      <c r="T87" s="226" t="b">
        <f t="shared" si="7"/>
        <v>1</v>
      </c>
      <c r="U87" s="226" t="b">
        <f t="shared" si="8"/>
        <v>1</v>
      </c>
    </row>
    <row r="88" spans="1:21" x14ac:dyDescent="0.25">
      <c r="A88" s="105">
        <v>73</v>
      </c>
      <c r="B88" s="260"/>
      <c r="C88" s="261"/>
      <c r="D88" s="248"/>
      <c r="E88" s="248"/>
      <c r="F88" s="248"/>
      <c r="G88" s="249"/>
      <c r="H88" s="249"/>
      <c r="I88" s="249"/>
      <c r="J88" s="249"/>
      <c r="K88" s="249"/>
      <c r="L88" s="249"/>
      <c r="M88" s="249"/>
      <c r="N88" s="249"/>
      <c r="O88" s="249"/>
      <c r="P88" s="249"/>
      <c r="Q88" s="249"/>
      <c r="R88" s="106">
        <f t="shared" si="5"/>
        <v>0</v>
      </c>
      <c r="S88" s="16" t="b">
        <f t="shared" si="6"/>
        <v>1</v>
      </c>
      <c r="T88" s="226" t="b">
        <f t="shared" si="7"/>
        <v>1</v>
      </c>
      <c r="U88" s="226" t="b">
        <f t="shared" si="8"/>
        <v>1</v>
      </c>
    </row>
    <row r="89" spans="1:21" x14ac:dyDescent="0.25">
      <c r="A89" s="105">
        <v>74</v>
      </c>
      <c r="B89" s="260"/>
      <c r="C89" s="261"/>
      <c r="D89" s="248"/>
      <c r="E89" s="248"/>
      <c r="F89" s="248"/>
      <c r="G89" s="249"/>
      <c r="H89" s="249"/>
      <c r="I89" s="249"/>
      <c r="J89" s="249"/>
      <c r="K89" s="249"/>
      <c r="L89" s="249"/>
      <c r="M89" s="249"/>
      <c r="N89" s="249"/>
      <c r="O89" s="249"/>
      <c r="P89" s="249"/>
      <c r="Q89" s="249"/>
      <c r="R89" s="106">
        <f t="shared" si="5"/>
        <v>0</v>
      </c>
      <c r="S89" s="16" t="b">
        <f t="shared" si="6"/>
        <v>1</v>
      </c>
      <c r="T89" s="226" t="b">
        <f t="shared" si="7"/>
        <v>1</v>
      </c>
      <c r="U89" s="226" t="b">
        <f t="shared" si="8"/>
        <v>1</v>
      </c>
    </row>
    <row r="90" spans="1:21" x14ac:dyDescent="0.25">
      <c r="A90" s="105">
        <v>75</v>
      </c>
      <c r="B90" s="260"/>
      <c r="C90" s="261"/>
      <c r="D90" s="248"/>
      <c r="E90" s="248"/>
      <c r="F90" s="248"/>
      <c r="G90" s="249"/>
      <c r="H90" s="249"/>
      <c r="I90" s="249"/>
      <c r="J90" s="249"/>
      <c r="K90" s="249"/>
      <c r="L90" s="249"/>
      <c r="M90" s="249"/>
      <c r="N90" s="249"/>
      <c r="O90" s="249"/>
      <c r="P90" s="249"/>
      <c r="Q90" s="249"/>
      <c r="R90" s="106">
        <f t="shared" si="5"/>
        <v>0</v>
      </c>
      <c r="S90" s="16" t="b">
        <f t="shared" si="6"/>
        <v>1</v>
      </c>
      <c r="T90" s="226" t="b">
        <f t="shared" si="7"/>
        <v>1</v>
      </c>
      <c r="U90" s="226" t="b">
        <f t="shared" si="8"/>
        <v>1</v>
      </c>
    </row>
    <row r="91" spans="1:21" x14ac:dyDescent="0.25">
      <c r="A91" s="105">
        <v>76</v>
      </c>
      <c r="B91" s="260"/>
      <c r="C91" s="261"/>
      <c r="D91" s="248"/>
      <c r="E91" s="248"/>
      <c r="F91" s="248"/>
      <c r="G91" s="249"/>
      <c r="H91" s="249"/>
      <c r="I91" s="249"/>
      <c r="J91" s="249"/>
      <c r="K91" s="249"/>
      <c r="L91" s="249"/>
      <c r="M91" s="249"/>
      <c r="N91" s="249"/>
      <c r="O91" s="249"/>
      <c r="P91" s="249"/>
      <c r="Q91" s="249"/>
      <c r="R91" s="106">
        <f t="shared" si="5"/>
        <v>0</v>
      </c>
      <c r="S91" s="16" t="b">
        <f t="shared" si="6"/>
        <v>1</v>
      </c>
      <c r="T91" s="226" t="b">
        <f t="shared" si="7"/>
        <v>1</v>
      </c>
      <c r="U91" s="226" t="b">
        <f t="shared" si="8"/>
        <v>1</v>
      </c>
    </row>
    <row r="92" spans="1:21" x14ac:dyDescent="0.25">
      <c r="A92" s="105">
        <v>77</v>
      </c>
      <c r="B92" s="260"/>
      <c r="C92" s="261"/>
      <c r="D92" s="248"/>
      <c r="E92" s="248"/>
      <c r="F92" s="248"/>
      <c r="G92" s="249"/>
      <c r="H92" s="249"/>
      <c r="I92" s="249"/>
      <c r="J92" s="249"/>
      <c r="K92" s="249"/>
      <c r="L92" s="249"/>
      <c r="M92" s="249"/>
      <c r="N92" s="249"/>
      <c r="O92" s="249"/>
      <c r="P92" s="249"/>
      <c r="Q92" s="249"/>
      <c r="R92" s="106">
        <f t="shared" si="5"/>
        <v>0</v>
      </c>
      <c r="S92" s="16" t="b">
        <f t="shared" si="6"/>
        <v>1</v>
      </c>
      <c r="T92" s="226" t="b">
        <f t="shared" si="7"/>
        <v>1</v>
      </c>
      <c r="U92" s="226" t="b">
        <f t="shared" si="8"/>
        <v>1</v>
      </c>
    </row>
    <row r="93" spans="1:21" x14ac:dyDescent="0.25">
      <c r="A93" s="105">
        <v>78</v>
      </c>
      <c r="B93" s="260"/>
      <c r="C93" s="261"/>
      <c r="D93" s="248"/>
      <c r="E93" s="248"/>
      <c r="F93" s="248"/>
      <c r="G93" s="249"/>
      <c r="H93" s="249"/>
      <c r="I93" s="249"/>
      <c r="J93" s="249"/>
      <c r="K93" s="249"/>
      <c r="L93" s="249"/>
      <c r="M93" s="249"/>
      <c r="N93" s="249"/>
      <c r="O93" s="249"/>
      <c r="P93" s="249"/>
      <c r="Q93" s="249"/>
      <c r="R93" s="106">
        <f t="shared" si="5"/>
        <v>0</v>
      </c>
      <c r="S93" s="16" t="b">
        <f t="shared" si="6"/>
        <v>1</v>
      </c>
      <c r="T93" s="226" t="b">
        <f t="shared" si="7"/>
        <v>1</v>
      </c>
      <c r="U93" s="226" t="b">
        <f t="shared" si="8"/>
        <v>1</v>
      </c>
    </row>
    <row r="94" spans="1:21" x14ac:dyDescent="0.25">
      <c r="A94" s="105">
        <v>79</v>
      </c>
      <c r="B94" s="260"/>
      <c r="C94" s="261"/>
      <c r="D94" s="248"/>
      <c r="E94" s="248"/>
      <c r="F94" s="248"/>
      <c r="G94" s="249"/>
      <c r="H94" s="249"/>
      <c r="I94" s="249"/>
      <c r="J94" s="249"/>
      <c r="K94" s="249"/>
      <c r="L94" s="249"/>
      <c r="M94" s="249"/>
      <c r="N94" s="249"/>
      <c r="O94" s="249"/>
      <c r="P94" s="249"/>
      <c r="Q94" s="249"/>
      <c r="R94" s="106">
        <f t="shared" si="5"/>
        <v>0</v>
      </c>
      <c r="S94" s="16" t="b">
        <f t="shared" si="6"/>
        <v>1</v>
      </c>
      <c r="T94" s="226" t="b">
        <f t="shared" si="7"/>
        <v>1</v>
      </c>
      <c r="U94" s="226" t="b">
        <f t="shared" si="8"/>
        <v>1</v>
      </c>
    </row>
    <row r="95" spans="1:21" x14ac:dyDescent="0.25">
      <c r="A95" s="105">
        <v>80</v>
      </c>
      <c r="B95" s="260"/>
      <c r="C95" s="261"/>
      <c r="D95" s="248"/>
      <c r="E95" s="248"/>
      <c r="F95" s="248"/>
      <c r="G95" s="249"/>
      <c r="H95" s="249"/>
      <c r="I95" s="249"/>
      <c r="J95" s="249"/>
      <c r="K95" s="249"/>
      <c r="L95" s="249"/>
      <c r="M95" s="249"/>
      <c r="N95" s="249"/>
      <c r="O95" s="249"/>
      <c r="P95" s="249"/>
      <c r="Q95" s="249"/>
      <c r="R95" s="106">
        <f t="shared" si="5"/>
        <v>0</v>
      </c>
      <c r="S95" s="16" t="b">
        <f t="shared" si="6"/>
        <v>1</v>
      </c>
      <c r="T95" s="226" t="b">
        <f t="shared" si="7"/>
        <v>1</v>
      </c>
      <c r="U95" s="226" t="b">
        <f t="shared" si="8"/>
        <v>1</v>
      </c>
    </row>
    <row r="96" spans="1:21" x14ac:dyDescent="0.25">
      <c r="A96" s="105">
        <v>81</v>
      </c>
      <c r="B96" s="260"/>
      <c r="C96" s="261"/>
      <c r="D96" s="248"/>
      <c r="E96" s="248"/>
      <c r="F96" s="248"/>
      <c r="G96" s="249"/>
      <c r="H96" s="249"/>
      <c r="I96" s="249"/>
      <c r="J96" s="249"/>
      <c r="K96" s="249"/>
      <c r="L96" s="249"/>
      <c r="M96" s="249"/>
      <c r="N96" s="249"/>
      <c r="O96" s="249"/>
      <c r="P96" s="249"/>
      <c r="Q96" s="249"/>
      <c r="R96" s="106">
        <f t="shared" si="5"/>
        <v>0</v>
      </c>
      <c r="S96" s="16" t="b">
        <f t="shared" si="6"/>
        <v>1</v>
      </c>
      <c r="T96" s="226" t="b">
        <f t="shared" si="7"/>
        <v>1</v>
      </c>
      <c r="U96" s="226" t="b">
        <f t="shared" si="8"/>
        <v>1</v>
      </c>
    </row>
    <row r="97" spans="1:21" x14ac:dyDescent="0.25">
      <c r="A97" s="105">
        <v>82</v>
      </c>
      <c r="B97" s="260"/>
      <c r="C97" s="261"/>
      <c r="D97" s="248"/>
      <c r="E97" s="248"/>
      <c r="F97" s="248"/>
      <c r="G97" s="249"/>
      <c r="H97" s="249"/>
      <c r="I97" s="249"/>
      <c r="J97" s="249"/>
      <c r="K97" s="249"/>
      <c r="L97" s="249"/>
      <c r="M97" s="249"/>
      <c r="N97" s="249"/>
      <c r="O97" s="249"/>
      <c r="P97" s="249"/>
      <c r="Q97" s="249"/>
      <c r="R97" s="106">
        <f t="shared" si="5"/>
        <v>0</v>
      </c>
      <c r="S97" s="16" t="b">
        <f t="shared" si="6"/>
        <v>1</v>
      </c>
      <c r="T97" s="226" t="b">
        <f t="shared" si="7"/>
        <v>1</v>
      </c>
      <c r="U97" s="226" t="b">
        <f t="shared" si="8"/>
        <v>1</v>
      </c>
    </row>
    <row r="98" spans="1:21" x14ac:dyDescent="0.25">
      <c r="A98" s="105">
        <v>83</v>
      </c>
      <c r="B98" s="260"/>
      <c r="C98" s="261"/>
      <c r="D98" s="248"/>
      <c r="E98" s="248"/>
      <c r="F98" s="248"/>
      <c r="G98" s="249"/>
      <c r="H98" s="249"/>
      <c r="I98" s="249"/>
      <c r="J98" s="249"/>
      <c r="K98" s="249"/>
      <c r="L98" s="249"/>
      <c r="M98" s="249"/>
      <c r="N98" s="249"/>
      <c r="O98" s="249"/>
      <c r="P98" s="249"/>
      <c r="Q98" s="249"/>
      <c r="R98" s="106">
        <f t="shared" si="5"/>
        <v>0</v>
      </c>
      <c r="S98" s="16" t="b">
        <f t="shared" si="6"/>
        <v>1</v>
      </c>
      <c r="T98" s="226" t="b">
        <f t="shared" si="7"/>
        <v>1</v>
      </c>
      <c r="U98" s="226" t="b">
        <f t="shared" si="8"/>
        <v>1</v>
      </c>
    </row>
    <row r="99" spans="1:21" x14ac:dyDescent="0.25">
      <c r="A99" s="105">
        <v>84</v>
      </c>
      <c r="B99" s="260"/>
      <c r="C99" s="261"/>
      <c r="D99" s="248"/>
      <c r="E99" s="248"/>
      <c r="F99" s="248"/>
      <c r="G99" s="249"/>
      <c r="H99" s="249"/>
      <c r="I99" s="249"/>
      <c r="J99" s="249"/>
      <c r="K99" s="249"/>
      <c r="L99" s="249"/>
      <c r="M99" s="249"/>
      <c r="N99" s="249"/>
      <c r="O99" s="249"/>
      <c r="P99" s="249"/>
      <c r="Q99" s="249"/>
      <c r="R99" s="106">
        <f t="shared" si="5"/>
        <v>0</v>
      </c>
      <c r="S99" s="16" t="b">
        <f t="shared" si="6"/>
        <v>1</v>
      </c>
      <c r="T99" s="226" t="b">
        <f t="shared" si="7"/>
        <v>1</v>
      </c>
      <c r="U99" s="226" t="b">
        <f t="shared" si="8"/>
        <v>1</v>
      </c>
    </row>
    <row r="100" spans="1:21" x14ac:dyDescent="0.25">
      <c r="A100" s="105">
        <v>85</v>
      </c>
      <c r="B100" s="260"/>
      <c r="C100" s="261"/>
      <c r="D100" s="248"/>
      <c r="E100" s="248"/>
      <c r="F100" s="248"/>
      <c r="G100" s="249"/>
      <c r="H100" s="249"/>
      <c r="I100" s="249"/>
      <c r="J100" s="249"/>
      <c r="K100" s="249"/>
      <c r="L100" s="249"/>
      <c r="M100" s="249"/>
      <c r="N100" s="249"/>
      <c r="O100" s="249"/>
      <c r="P100" s="249"/>
      <c r="Q100" s="249"/>
      <c r="R100" s="106">
        <f t="shared" si="5"/>
        <v>0</v>
      </c>
      <c r="S100" s="16" t="b">
        <f t="shared" si="6"/>
        <v>1</v>
      </c>
      <c r="T100" s="226" t="b">
        <f t="shared" si="7"/>
        <v>1</v>
      </c>
      <c r="U100" s="226" t="b">
        <f t="shared" si="8"/>
        <v>1</v>
      </c>
    </row>
    <row r="101" spans="1:21" x14ac:dyDescent="0.25">
      <c r="A101" s="105">
        <v>86</v>
      </c>
      <c r="B101" s="260"/>
      <c r="C101" s="261"/>
      <c r="D101" s="248"/>
      <c r="E101" s="248"/>
      <c r="F101" s="248"/>
      <c r="G101" s="249"/>
      <c r="H101" s="249"/>
      <c r="I101" s="249"/>
      <c r="J101" s="249"/>
      <c r="K101" s="249"/>
      <c r="L101" s="249"/>
      <c r="M101" s="249"/>
      <c r="N101" s="249"/>
      <c r="O101" s="249"/>
      <c r="P101" s="249"/>
      <c r="Q101" s="249"/>
      <c r="R101" s="106">
        <f t="shared" si="5"/>
        <v>0</v>
      </c>
      <c r="S101" s="16" t="b">
        <f t="shared" si="6"/>
        <v>1</v>
      </c>
      <c r="T101" s="226" t="b">
        <f t="shared" si="7"/>
        <v>1</v>
      </c>
      <c r="U101" s="226" t="b">
        <f t="shared" si="8"/>
        <v>1</v>
      </c>
    </row>
    <row r="102" spans="1:21" x14ac:dyDescent="0.25">
      <c r="A102" s="105">
        <v>87</v>
      </c>
      <c r="B102" s="260"/>
      <c r="C102" s="261"/>
      <c r="D102" s="248"/>
      <c r="E102" s="248"/>
      <c r="F102" s="248"/>
      <c r="G102" s="249"/>
      <c r="H102" s="249"/>
      <c r="I102" s="249"/>
      <c r="J102" s="249"/>
      <c r="K102" s="249"/>
      <c r="L102" s="249"/>
      <c r="M102" s="249"/>
      <c r="N102" s="249"/>
      <c r="O102" s="249"/>
      <c r="P102" s="249"/>
      <c r="Q102" s="249"/>
      <c r="R102" s="106">
        <f t="shared" si="5"/>
        <v>0</v>
      </c>
      <c r="S102" s="16" t="b">
        <f t="shared" si="6"/>
        <v>1</v>
      </c>
      <c r="T102" s="226" t="b">
        <f t="shared" si="7"/>
        <v>1</v>
      </c>
      <c r="U102" s="226" t="b">
        <f t="shared" si="8"/>
        <v>1</v>
      </c>
    </row>
    <row r="103" spans="1:21" x14ac:dyDescent="0.25">
      <c r="A103" s="105">
        <v>88</v>
      </c>
      <c r="B103" s="260"/>
      <c r="C103" s="261"/>
      <c r="D103" s="248"/>
      <c r="E103" s="248"/>
      <c r="F103" s="248"/>
      <c r="G103" s="249"/>
      <c r="H103" s="249"/>
      <c r="I103" s="249"/>
      <c r="J103" s="249"/>
      <c r="K103" s="249"/>
      <c r="L103" s="249"/>
      <c r="M103" s="249"/>
      <c r="N103" s="249"/>
      <c r="O103" s="249"/>
      <c r="P103" s="249"/>
      <c r="Q103" s="249"/>
      <c r="R103" s="106">
        <f t="shared" si="5"/>
        <v>0</v>
      </c>
      <c r="S103" s="16" t="b">
        <f t="shared" si="6"/>
        <v>1</v>
      </c>
      <c r="T103" s="226" t="b">
        <f t="shared" si="7"/>
        <v>1</v>
      </c>
      <c r="U103" s="226" t="b">
        <f t="shared" si="8"/>
        <v>1</v>
      </c>
    </row>
    <row r="104" spans="1:21" x14ac:dyDescent="0.25">
      <c r="A104" s="105">
        <v>89</v>
      </c>
      <c r="B104" s="260"/>
      <c r="C104" s="261"/>
      <c r="D104" s="248"/>
      <c r="E104" s="248"/>
      <c r="F104" s="248"/>
      <c r="G104" s="249"/>
      <c r="H104" s="249"/>
      <c r="I104" s="249"/>
      <c r="J104" s="249"/>
      <c r="K104" s="249"/>
      <c r="L104" s="249"/>
      <c r="M104" s="249"/>
      <c r="N104" s="249"/>
      <c r="O104" s="249"/>
      <c r="P104" s="249"/>
      <c r="Q104" s="249"/>
      <c r="R104" s="106">
        <f t="shared" si="5"/>
        <v>0</v>
      </c>
      <c r="S104" s="16" t="b">
        <f t="shared" si="6"/>
        <v>1</v>
      </c>
      <c r="T104" s="226" t="b">
        <f t="shared" si="7"/>
        <v>1</v>
      </c>
      <c r="U104" s="226" t="b">
        <f t="shared" si="8"/>
        <v>1</v>
      </c>
    </row>
    <row r="105" spans="1:21" x14ac:dyDescent="0.25">
      <c r="A105" s="105">
        <v>90</v>
      </c>
      <c r="B105" s="260"/>
      <c r="C105" s="261"/>
      <c r="D105" s="248"/>
      <c r="E105" s="248"/>
      <c r="F105" s="248"/>
      <c r="G105" s="249"/>
      <c r="H105" s="249"/>
      <c r="I105" s="249"/>
      <c r="J105" s="249"/>
      <c r="K105" s="249"/>
      <c r="L105" s="249"/>
      <c r="M105" s="249"/>
      <c r="N105" s="249"/>
      <c r="O105" s="249"/>
      <c r="P105" s="249"/>
      <c r="Q105" s="249"/>
      <c r="R105" s="106">
        <f t="shared" si="5"/>
        <v>0</v>
      </c>
      <c r="S105" s="16" t="b">
        <f t="shared" si="6"/>
        <v>1</v>
      </c>
      <c r="T105" s="226" t="b">
        <f t="shared" si="7"/>
        <v>1</v>
      </c>
      <c r="U105" s="226" t="b">
        <f t="shared" si="8"/>
        <v>1</v>
      </c>
    </row>
    <row r="106" spans="1:21" x14ac:dyDescent="0.25">
      <c r="A106" s="105">
        <v>91</v>
      </c>
      <c r="B106" s="260"/>
      <c r="C106" s="261"/>
      <c r="D106" s="248"/>
      <c r="E106" s="248"/>
      <c r="F106" s="248"/>
      <c r="G106" s="249"/>
      <c r="H106" s="249"/>
      <c r="I106" s="249"/>
      <c r="J106" s="249"/>
      <c r="K106" s="249"/>
      <c r="L106" s="249"/>
      <c r="M106" s="249"/>
      <c r="N106" s="249"/>
      <c r="O106" s="249"/>
      <c r="P106" s="249"/>
      <c r="Q106" s="249"/>
      <c r="R106" s="106">
        <f t="shared" si="5"/>
        <v>0</v>
      </c>
      <c r="S106" s="16" t="b">
        <f t="shared" si="6"/>
        <v>1</v>
      </c>
      <c r="T106" s="226" t="b">
        <f t="shared" si="7"/>
        <v>1</v>
      </c>
      <c r="U106" s="226" t="b">
        <f t="shared" si="8"/>
        <v>1</v>
      </c>
    </row>
    <row r="107" spans="1:21" x14ac:dyDescent="0.25">
      <c r="A107" s="105">
        <v>92</v>
      </c>
      <c r="B107" s="260"/>
      <c r="C107" s="261"/>
      <c r="D107" s="248"/>
      <c r="E107" s="248"/>
      <c r="F107" s="248"/>
      <c r="G107" s="249"/>
      <c r="H107" s="249"/>
      <c r="I107" s="249"/>
      <c r="J107" s="249"/>
      <c r="K107" s="249"/>
      <c r="L107" s="249"/>
      <c r="M107" s="249"/>
      <c r="N107" s="249"/>
      <c r="O107" s="249"/>
      <c r="P107" s="249"/>
      <c r="Q107" s="249"/>
      <c r="R107" s="106">
        <f t="shared" si="5"/>
        <v>0</v>
      </c>
      <c r="S107" s="16" t="b">
        <f t="shared" si="6"/>
        <v>1</v>
      </c>
      <c r="T107" s="226" t="b">
        <f t="shared" si="7"/>
        <v>1</v>
      </c>
      <c r="U107" s="226" t="b">
        <f t="shared" si="8"/>
        <v>1</v>
      </c>
    </row>
    <row r="108" spans="1:21" x14ac:dyDescent="0.25">
      <c r="A108" s="105">
        <v>93</v>
      </c>
      <c r="B108" s="260"/>
      <c r="C108" s="261"/>
      <c r="D108" s="248"/>
      <c r="E108" s="248"/>
      <c r="F108" s="248"/>
      <c r="G108" s="249"/>
      <c r="H108" s="249"/>
      <c r="I108" s="249"/>
      <c r="J108" s="249"/>
      <c r="K108" s="249"/>
      <c r="L108" s="249"/>
      <c r="M108" s="249"/>
      <c r="N108" s="249"/>
      <c r="O108" s="249"/>
      <c r="P108" s="249"/>
      <c r="Q108" s="249"/>
      <c r="R108" s="106">
        <f t="shared" si="5"/>
        <v>0</v>
      </c>
      <c r="S108" s="16" t="b">
        <f t="shared" si="6"/>
        <v>1</v>
      </c>
      <c r="T108" s="226" t="b">
        <f t="shared" si="7"/>
        <v>1</v>
      </c>
      <c r="U108" s="226" t="b">
        <f t="shared" si="8"/>
        <v>1</v>
      </c>
    </row>
    <row r="109" spans="1:21" x14ac:dyDescent="0.25">
      <c r="A109" s="105">
        <v>94</v>
      </c>
      <c r="B109" s="260"/>
      <c r="C109" s="261"/>
      <c r="D109" s="248"/>
      <c r="E109" s="248"/>
      <c r="F109" s="248"/>
      <c r="G109" s="249"/>
      <c r="H109" s="249"/>
      <c r="I109" s="249"/>
      <c r="J109" s="249"/>
      <c r="K109" s="249"/>
      <c r="L109" s="249"/>
      <c r="M109" s="249"/>
      <c r="N109" s="249"/>
      <c r="O109" s="249"/>
      <c r="P109" s="249"/>
      <c r="Q109" s="249"/>
      <c r="R109" s="106">
        <f t="shared" si="5"/>
        <v>0</v>
      </c>
      <c r="S109" s="16" t="b">
        <f t="shared" si="6"/>
        <v>1</v>
      </c>
      <c r="T109" s="226" t="b">
        <f t="shared" si="7"/>
        <v>1</v>
      </c>
      <c r="U109" s="226" t="b">
        <f t="shared" si="8"/>
        <v>1</v>
      </c>
    </row>
    <row r="110" spans="1:21" x14ac:dyDescent="0.25">
      <c r="A110" s="105">
        <v>95</v>
      </c>
      <c r="B110" s="260"/>
      <c r="C110" s="261"/>
      <c r="D110" s="248"/>
      <c r="E110" s="248"/>
      <c r="F110" s="248"/>
      <c r="G110" s="249"/>
      <c r="H110" s="249"/>
      <c r="I110" s="249"/>
      <c r="J110" s="249"/>
      <c r="K110" s="249"/>
      <c r="L110" s="249"/>
      <c r="M110" s="249"/>
      <c r="N110" s="249"/>
      <c r="O110" s="249"/>
      <c r="P110" s="249"/>
      <c r="Q110" s="249"/>
      <c r="R110" s="106">
        <f t="shared" si="5"/>
        <v>0</v>
      </c>
      <c r="S110" s="16" t="b">
        <f t="shared" si="6"/>
        <v>1</v>
      </c>
      <c r="T110" s="226" t="b">
        <f t="shared" si="7"/>
        <v>1</v>
      </c>
      <c r="U110" s="226" t="b">
        <f t="shared" si="8"/>
        <v>1</v>
      </c>
    </row>
    <row r="111" spans="1:21" x14ac:dyDescent="0.25">
      <c r="A111" s="105">
        <v>96</v>
      </c>
      <c r="B111" s="260"/>
      <c r="C111" s="261"/>
      <c r="D111" s="248"/>
      <c r="E111" s="248"/>
      <c r="F111" s="248"/>
      <c r="G111" s="249"/>
      <c r="H111" s="249"/>
      <c r="I111" s="249"/>
      <c r="J111" s="249"/>
      <c r="K111" s="249"/>
      <c r="L111" s="249"/>
      <c r="M111" s="249"/>
      <c r="N111" s="249"/>
      <c r="O111" s="249"/>
      <c r="P111" s="249"/>
      <c r="Q111" s="249"/>
      <c r="R111" s="106">
        <f t="shared" si="5"/>
        <v>0</v>
      </c>
      <c r="S111" s="16" t="b">
        <f t="shared" si="6"/>
        <v>1</v>
      </c>
      <c r="T111" s="226" t="b">
        <f t="shared" si="7"/>
        <v>1</v>
      </c>
      <c r="U111" s="226" t="b">
        <f t="shared" si="8"/>
        <v>1</v>
      </c>
    </row>
    <row r="112" spans="1:21" x14ac:dyDescent="0.25">
      <c r="A112" s="105">
        <v>97</v>
      </c>
      <c r="B112" s="260"/>
      <c r="C112" s="261"/>
      <c r="D112" s="248"/>
      <c r="E112" s="248"/>
      <c r="F112" s="248"/>
      <c r="G112" s="249"/>
      <c r="H112" s="249"/>
      <c r="I112" s="249"/>
      <c r="J112" s="249"/>
      <c r="K112" s="249"/>
      <c r="L112" s="249"/>
      <c r="M112" s="249"/>
      <c r="N112" s="249"/>
      <c r="O112" s="249"/>
      <c r="P112" s="249"/>
      <c r="Q112" s="249"/>
      <c r="R112" s="106">
        <f t="shared" si="5"/>
        <v>0</v>
      </c>
      <c r="S112" s="16" t="b">
        <f t="shared" si="6"/>
        <v>1</v>
      </c>
      <c r="T112" s="226" t="b">
        <f t="shared" si="7"/>
        <v>1</v>
      </c>
      <c r="U112" s="226" t="b">
        <f t="shared" si="8"/>
        <v>1</v>
      </c>
    </row>
    <row r="113" spans="1:21" x14ac:dyDescent="0.25">
      <c r="A113" s="105">
        <v>98</v>
      </c>
      <c r="B113" s="260"/>
      <c r="C113" s="261"/>
      <c r="D113" s="248"/>
      <c r="E113" s="248"/>
      <c r="F113" s="248"/>
      <c r="G113" s="249"/>
      <c r="H113" s="249"/>
      <c r="I113" s="249"/>
      <c r="J113" s="249"/>
      <c r="K113" s="249"/>
      <c r="L113" s="249"/>
      <c r="M113" s="249"/>
      <c r="N113" s="249"/>
      <c r="O113" s="249"/>
      <c r="P113" s="249"/>
      <c r="Q113" s="249"/>
      <c r="R113" s="106">
        <f t="shared" si="5"/>
        <v>0</v>
      </c>
      <c r="S113" s="16" t="b">
        <f t="shared" si="6"/>
        <v>1</v>
      </c>
      <c r="T113" s="226" t="b">
        <f t="shared" si="7"/>
        <v>1</v>
      </c>
      <c r="U113" s="226" t="b">
        <f t="shared" si="8"/>
        <v>1</v>
      </c>
    </row>
    <row r="114" spans="1:21" x14ac:dyDescent="0.25">
      <c r="A114" s="105">
        <v>99</v>
      </c>
      <c r="B114" s="260"/>
      <c r="C114" s="261"/>
      <c r="D114" s="248"/>
      <c r="E114" s="248"/>
      <c r="F114" s="248"/>
      <c r="G114" s="249"/>
      <c r="H114" s="249"/>
      <c r="I114" s="249"/>
      <c r="J114" s="249"/>
      <c r="K114" s="249"/>
      <c r="L114" s="249"/>
      <c r="M114" s="249"/>
      <c r="N114" s="249"/>
      <c r="O114" s="249"/>
      <c r="P114" s="249"/>
      <c r="Q114" s="249"/>
      <c r="R114" s="106">
        <f t="shared" si="5"/>
        <v>0</v>
      </c>
      <c r="S114" s="16" t="b">
        <f t="shared" si="6"/>
        <v>1</v>
      </c>
      <c r="T114" s="226" t="b">
        <f t="shared" si="7"/>
        <v>1</v>
      </c>
      <c r="U114" s="226" t="b">
        <f t="shared" si="8"/>
        <v>1</v>
      </c>
    </row>
    <row r="115" spans="1:21" x14ac:dyDescent="0.25">
      <c r="A115" s="105">
        <v>100</v>
      </c>
      <c r="B115" s="260"/>
      <c r="C115" s="261"/>
      <c r="D115" s="248"/>
      <c r="E115" s="248"/>
      <c r="F115" s="248"/>
      <c r="G115" s="249"/>
      <c r="H115" s="249"/>
      <c r="I115" s="249"/>
      <c r="J115" s="249"/>
      <c r="K115" s="249"/>
      <c r="L115" s="249"/>
      <c r="M115" s="249"/>
      <c r="N115" s="249"/>
      <c r="O115" s="249"/>
      <c r="P115" s="249"/>
      <c r="Q115" s="249"/>
      <c r="R115" s="106">
        <f t="shared" si="5"/>
        <v>0</v>
      </c>
      <c r="S115" s="16" t="b">
        <f t="shared" si="6"/>
        <v>1</v>
      </c>
      <c r="T115" s="226" t="b">
        <f t="shared" si="7"/>
        <v>1</v>
      </c>
      <c r="U115" s="226" t="b">
        <f t="shared" si="8"/>
        <v>1</v>
      </c>
    </row>
    <row r="116" spans="1:21" x14ac:dyDescent="0.25">
      <c r="A116" s="105">
        <v>101</v>
      </c>
      <c r="B116" s="260"/>
      <c r="C116" s="261"/>
      <c r="D116" s="248"/>
      <c r="E116" s="248"/>
      <c r="F116" s="248"/>
      <c r="G116" s="249"/>
      <c r="H116" s="249"/>
      <c r="I116" s="249"/>
      <c r="J116" s="249"/>
      <c r="K116" s="249"/>
      <c r="L116" s="249"/>
      <c r="M116" s="249"/>
      <c r="N116" s="249"/>
      <c r="O116" s="249"/>
      <c r="P116" s="249"/>
      <c r="Q116" s="249"/>
      <c r="R116" s="106">
        <f t="shared" si="5"/>
        <v>0</v>
      </c>
      <c r="S116" s="16" t="b">
        <f t="shared" si="6"/>
        <v>1</v>
      </c>
      <c r="T116" s="226" t="b">
        <f t="shared" si="7"/>
        <v>1</v>
      </c>
      <c r="U116" s="226" t="b">
        <f t="shared" si="8"/>
        <v>1</v>
      </c>
    </row>
    <row r="117" spans="1:21" x14ac:dyDescent="0.25">
      <c r="A117" s="105">
        <v>102</v>
      </c>
      <c r="B117" s="260"/>
      <c r="C117" s="261"/>
      <c r="D117" s="248"/>
      <c r="E117" s="248"/>
      <c r="F117" s="248"/>
      <c r="G117" s="249"/>
      <c r="H117" s="249"/>
      <c r="I117" s="249"/>
      <c r="J117" s="249"/>
      <c r="K117" s="249"/>
      <c r="L117" s="249"/>
      <c r="M117" s="249"/>
      <c r="N117" s="249"/>
      <c r="O117" s="249"/>
      <c r="P117" s="249"/>
      <c r="Q117" s="249"/>
      <c r="R117" s="106">
        <f t="shared" si="5"/>
        <v>0</v>
      </c>
      <c r="S117" s="16" t="b">
        <f t="shared" si="6"/>
        <v>1</v>
      </c>
      <c r="T117" s="226" t="b">
        <f t="shared" si="7"/>
        <v>1</v>
      </c>
      <c r="U117" s="226" t="b">
        <f t="shared" si="8"/>
        <v>1</v>
      </c>
    </row>
    <row r="118" spans="1:21" x14ac:dyDescent="0.25">
      <c r="A118" s="105">
        <v>103</v>
      </c>
      <c r="B118" s="260"/>
      <c r="C118" s="261"/>
      <c r="D118" s="248"/>
      <c r="E118" s="248"/>
      <c r="F118" s="248"/>
      <c r="G118" s="249"/>
      <c r="H118" s="249"/>
      <c r="I118" s="249"/>
      <c r="J118" s="249"/>
      <c r="K118" s="249"/>
      <c r="L118" s="249"/>
      <c r="M118" s="249"/>
      <c r="N118" s="249"/>
      <c r="O118" s="249"/>
      <c r="P118" s="249"/>
      <c r="Q118" s="249"/>
      <c r="R118" s="106">
        <f t="shared" si="5"/>
        <v>0</v>
      </c>
      <c r="S118" s="16" t="b">
        <f t="shared" si="6"/>
        <v>1</v>
      </c>
      <c r="T118" s="226" t="b">
        <f t="shared" si="7"/>
        <v>1</v>
      </c>
      <c r="U118" s="226" t="b">
        <f t="shared" si="8"/>
        <v>1</v>
      </c>
    </row>
    <row r="119" spans="1:21" x14ac:dyDescent="0.25">
      <c r="A119" s="105">
        <v>104</v>
      </c>
      <c r="B119" s="260"/>
      <c r="C119" s="261"/>
      <c r="D119" s="248"/>
      <c r="E119" s="248"/>
      <c r="F119" s="248"/>
      <c r="G119" s="249"/>
      <c r="H119" s="249"/>
      <c r="I119" s="249"/>
      <c r="J119" s="249"/>
      <c r="K119" s="249"/>
      <c r="L119" s="249"/>
      <c r="M119" s="249"/>
      <c r="N119" s="249"/>
      <c r="O119" s="249"/>
      <c r="P119" s="249"/>
      <c r="Q119" s="249"/>
      <c r="R119" s="106">
        <f t="shared" si="5"/>
        <v>0</v>
      </c>
      <c r="S119" s="16" t="b">
        <f t="shared" si="6"/>
        <v>1</v>
      </c>
      <c r="T119" s="226" t="b">
        <f t="shared" si="7"/>
        <v>1</v>
      </c>
      <c r="U119" s="226" t="b">
        <f t="shared" si="8"/>
        <v>1</v>
      </c>
    </row>
    <row r="120" spans="1:21" x14ac:dyDescent="0.25">
      <c r="A120" s="105">
        <v>105</v>
      </c>
      <c r="B120" s="260"/>
      <c r="C120" s="261"/>
      <c r="D120" s="248"/>
      <c r="E120" s="248"/>
      <c r="F120" s="248"/>
      <c r="G120" s="249"/>
      <c r="H120" s="249"/>
      <c r="I120" s="249"/>
      <c r="J120" s="249"/>
      <c r="K120" s="249"/>
      <c r="L120" s="249"/>
      <c r="M120" s="249"/>
      <c r="N120" s="249"/>
      <c r="O120" s="249"/>
      <c r="P120" s="249"/>
      <c r="Q120" s="249"/>
      <c r="R120" s="106">
        <f t="shared" si="5"/>
        <v>0</v>
      </c>
      <c r="S120" s="16" t="b">
        <f t="shared" si="6"/>
        <v>1</v>
      </c>
      <c r="T120" s="226" t="b">
        <f t="shared" si="7"/>
        <v>1</v>
      </c>
      <c r="U120" s="226" t="b">
        <f t="shared" si="8"/>
        <v>1</v>
      </c>
    </row>
    <row r="121" spans="1:21" x14ac:dyDescent="0.25">
      <c r="A121" s="105">
        <v>106</v>
      </c>
      <c r="B121" s="260"/>
      <c r="C121" s="261"/>
      <c r="D121" s="248"/>
      <c r="E121" s="248"/>
      <c r="F121" s="248"/>
      <c r="G121" s="249"/>
      <c r="H121" s="249"/>
      <c r="I121" s="249"/>
      <c r="J121" s="249"/>
      <c r="K121" s="249"/>
      <c r="L121" s="249"/>
      <c r="M121" s="249"/>
      <c r="N121" s="249"/>
      <c r="O121" s="249"/>
      <c r="P121" s="249"/>
      <c r="Q121" s="249"/>
      <c r="R121" s="106">
        <f t="shared" si="5"/>
        <v>0</v>
      </c>
      <c r="S121" s="16" t="b">
        <f t="shared" si="6"/>
        <v>1</v>
      </c>
      <c r="T121" s="226" t="b">
        <f t="shared" si="7"/>
        <v>1</v>
      </c>
      <c r="U121" s="226" t="b">
        <f t="shared" si="8"/>
        <v>1</v>
      </c>
    </row>
    <row r="122" spans="1:21" x14ac:dyDescent="0.25">
      <c r="A122" s="105">
        <v>107</v>
      </c>
      <c r="B122" s="260"/>
      <c r="C122" s="261"/>
      <c r="D122" s="248"/>
      <c r="E122" s="248"/>
      <c r="F122" s="248"/>
      <c r="G122" s="249"/>
      <c r="H122" s="249"/>
      <c r="I122" s="249"/>
      <c r="J122" s="249"/>
      <c r="K122" s="249"/>
      <c r="L122" s="249"/>
      <c r="M122" s="249"/>
      <c r="N122" s="249"/>
      <c r="O122" s="249"/>
      <c r="P122" s="249"/>
      <c r="Q122" s="249"/>
      <c r="R122" s="106">
        <f t="shared" si="5"/>
        <v>0</v>
      </c>
      <c r="S122" s="16" t="b">
        <f t="shared" si="6"/>
        <v>1</v>
      </c>
      <c r="T122" s="226" t="b">
        <f t="shared" si="7"/>
        <v>1</v>
      </c>
      <c r="U122" s="226" t="b">
        <f t="shared" si="8"/>
        <v>1</v>
      </c>
    </row>
    <row r="123" spans="1:21" x14ac:dyDescent="0.25">
      <c r="A123" s="105">
        <v>108</v>
      </c>
      <c r="B123" s="260"/>
      <c r="C123" s="261"/>
      <c r="D123" s="248"/>
      <c r="E123" s="248"/>
      <c r="F123" s="248"/>
      <c r="G123" s="249"/>
      <c r="H123" s="249"/>
      <c r="I123" s="249"/>
      <c r="J123" s="249"/>
      <c r="K123" s="249"/>
      <c r="L123" s="249"/>
      <c r="M123" s="249"/>
      <c r="N123" s="249"/>
      <c r="O123" s="249"/>
      <c r="P123" s="249"/>
      <c r="Q123" s="249"/>
      <c r="R123" s="106">
        <f t="shared" si="5"/>
        <v>0</v>
      </c>
      <c r="S123" s="16" t="b">
        <f t="shared" si="6"/>
        <v>1</v>
      </c>
      <c r="T123" s="226" t="b">
        <f t="shared" si="7"/>
        <v>1</v>
      </c>
      <c r="U123" s="226" t="b">
        <f t="shared" si="8"/>
        <v>1</v>
      </c>
    </row>
    <row r="124" spans="1:21" x14ac:dyDescent="0.25">
      <c r="A124" s="105">
        <v>109</v>
      </c>
      <c r="B124" s="260"/>
      <c r="C124" s="261"/>
      <c r="D124" s="248"/>
      <c r="E124" s="248"/>
      <c r="F124" s="248"/>
      <c r="G124" s="249"/>
      <c r="H124" s="249"/>
      <c r="I124" s="249"/>
      <c r="J124" s="249"/>
      <c r="K124" s="249"/>
      <c r="L124" s="249"/>
      <c r="M124" s="249"/>
      <c r="N124" s="249"/>
      <c r="O124" s="249"/>
      <c r="P124" s="249"/>
      <c r="Q124" s="249"/>
      <c r="R124" s="106">
        <f t="shared" si="5"/>
        <v>0</v>
      </c>
      <c r="S124" s="16" t="b">
        <f t="shared" si="6"/>
        <v>1</v>
      </c>
      <c r="T124" s="226" t="b">
        <f t="shared" si="7"/>
        <v>1</v>
      </c>
      <c r="U124" s="226" t="b">
        <f t="shared" si="8"/>
        <v>1</v>
      </c>
    </row>
    <row r="125" spans="1:21" x14ac:dyDescent="0.25">
      <c r="A125" s="105">
        <v>110</v>
      </c>
      <c r="B125" s="260"/>
      <c r="C125" s="261"/>
      <c r="D125" s="248"/>
      <c r="E125" s="248"/>
      <c r="F125" s="248"/>
      <c r="G125" s="249"/>
      <c r="H125" s="249"/>
      <c r="I125" s="249"/>
      <c r="J125" s="249"/>
      <c r="K125" s="249"/>
      <c r="L125" s="249"/>
      <c r="M125" s="249"/>
      <c r="N125" s="249"/>
      <c r="O125" s="249"/>
      <c r="P125" s="249"/>
      <c r="Q125" s="249"/>
      <c r="R125" s="106">
        <f t="shared" si="5"/>
        <v>0</v>
      </c>
      <c r="S125" s="16" t="b">
        <f t="shared" si="6"/>
        <v>1</v>
      </c>
      <c r="T125" s="226" t="b">
        <f t="shared" si="7"/>
        <v>1</v>
      </c>
      <c r="U125" s="226" t="b">
        <f t="shared" si="8"/>
        <v>1</v>
      </c>
    </row>
    <row r="126" spans="1:21" x14ac:dyDescent="0.25">
      <c r="A126" s="105">
        <v>111</v>
      </c>
      <c r="B126" s="260"/>
      <c r="C126" s="261"/>
      <c r="D126" s="248"/>
      <c r="E126" s="248"/>
      <c r="F126" s="248"/>
      <c r="G126" s="249"/>
      <c r="H126" s="249"/>
      <c r="I126" s="249"/>
      <c r="J126" s="249"/>
      <c r="K126" s="249"/>
      <c r="L126" s="249"/>
      <c r="M126" s="249"/>
      <c r="N126" s="249"/>
      <c r="O126" s="249"/>
      <c r="P126" s="249"/>
      <c r="Q126" s="249"/>
      <c r="R126" s="106">
        <f t="shared" si="5"/>
        <v>0</v>
      </c>
      <c r="S126" s="16" t="b">
        <f t="shared" si="6"/>
        <v>1</v>
      </c>
      <c r="T126" s="226" t="b">
        <f t="shared" si="7"/>
        <v>1</v>
      </c>
      <c r="U126" s="226" t="b">
        <f t="shared" si="8"/>
        <v>1</v>
      </c>
    </row>
    <row r="127" spans="1:21" x14ac:dyDescent="0.25">
      <c r="A127" s="105">
        <v>112</v>
      </c>
      <c r="B127" s="260"/>
      <c r="C127" s="261"/>
      <c r="D127" s="248"/>
      <c r="E127" s="248"/>
      <c r="F127" s="248"/>
      <c r="G127" s="249"/>
      <c r="H127" s="249"/>
      <c r="I127" s="249"/>
      <c r="J127" s="249"/>
      <c r="K127" s="249"/>
      <c r="L127" s="249"/>
      <c r="M127" s="249"/>
      <c r="N127" s="249"/>
      <c r="O127" s="249"/>
      <c r="P127" s="249"/>
      <c r="Q127" s="249"/>
      <c r="R127" s="106">
        <f t="shared" si="5"/>
        <v>0</v>
      </c>
      <c r="S127" s="16" t="b">
        <f t="shared" si="6"/>
        <v>1</v>
      </c>
      <c r="T127" s="226" t="b">
        <f t="shared" si="7"/>
        <v>1</v>
      </c>
      <c r="U127" s="226" t="b">
        <f t="shared" si="8"/>
        <v>1</v>
      </c>
    </row>
    <row r="128" spans="1:21" x14ac:dyDescent="0.25">
      <c r="A128" s="105">
        <v>113</v>
      </c>
      <c r="B128" s="260"/>
      <c r="C128" s="261"/>
      <c r="D128" s="248"/>
      <c r="E128" s="248"/>
      <c r="F128" s="248"/>
      <c r="G128" s="249"/>
      <c r="H128" s="249"/>
      <c r="I128" s="249"/>
      <c r="J128" s="249"/>
      <c r="K128" s="249"/>
      <c r="L128" s="249"/>
      <c r="M128" s="249"/>
      <c r="N128" s="249"/>
      <c r="O128" s="249"/>
      <c r="P128" s="249"/>
      <c r="Q128" s="249"/>
      <c r="R128" s="106">
        <f t="shared" si="5"/>
        <v>0</v>
      </c>
      <c r="S128" s="16" t="b">
        <f t="shared" si="6"/>
        <v>1</v>
      </c>
      <c r="T128" s="226" t="b">
        <f t="shared" si="7"/>
        <v>1</v>
      </c>
      <c r="U128" s="226" t="b">
        <f t="shared" si="8"/>
        <v>1</v>
      </c>
    </row>
    <row r="129" spans="1:21" x14ac:dyDescent="0.25">
      <c r="A129" s="105">
        <v>114</v>
      </c>
      <c r="B129" s="260"/>
      <c r="C129" s="261"/>
      <c r="D129" s="248"/>
      <c r="E129" s="248"/>
      <c r="F129" s="248"/>
      <c r="G129" s="249"/>
      <c r="H129" s="249"/>
      <c r="I129" s="249"/>
      <c r="J129" s="249"/>
      <c r="K129" s="249"/>
      <c r="L129" s="249"/>
      <c r="M129" s="249"/>
      <c r="N129" s="249"/>
      <c r="O129" s="249"/>
      <c r="P129" s="249"/>
      <c r="Q129" s="249"/>
      <c r="R129" s="106">
        <f t="shared" si="5"/>
        <v>0</v>
      </c>
      <c r="S129" s="16" t="b">
        <f t="shared" si="6"/>
        <v>1</v>
      </c>
      <c r="T129" s="226" t="b">
        <f t="shared" si="7"/>
        <v>1</v>
      </c>
      <c r="U129" s="226" t="b">
        <f t="shared" si="8"/>
        <v>1</v>
      </c>
    </row>
    <row r="130" spans="1:21" x14ac:dyDescent="0.25">
      <c r="A130" s="105">
        <v>115</v>
      </c>
      <c r="B130" s="260"/>
      <c r="C130" s="261"/>
      <c r="D130" s="248"/>
      <c r="E130" s="248"/>
      <c r="F130" s="248"/>
      <c r="G130" s="249"/>
      <c r="H130" s="249"/>
      <c r="I130" s="249"/>
      <c r="J130" s="249"/>
      <c r="K130" s="249"/>
      <c r="L130" s="249"/>
      <c r="M130" s="249"/>
      <c r="N130" s="249"/>
      <c r="O130" s="249"/>
      <c r="P130" s="249"/>
      <c r="Q130" s="249"/>
      <c r="R130" s="106">
        <f t="shared" si="5"/>
        <v>0</v>
      </c>
      <c r="S130" s="16" t="b">
        <f t="shared" si="6"/>
        <v>1</v>
      </c>
      <c r="T130" s="226" t="b">
        <f t="shared" si="7"/>
        <v>1</v>
      </c>
      <c r="U130" s="226" t="b">
        <f t="shared" si="8"/>
        <v>1</v>
      </c>
    </row>
    <row r="131" spans="1:21" x14ac:dyDescent="0.25">
      <c r="A131" s="105">
        <v>116</v>
      </c>
      <c r="B131" s="260"/>
      <c r="C131" s="261"/>
      <c r="D131" s="248"/>
      <c r="E131" s="248"/>
      <c r="F131" s="248"/>
      <c r="G131" s="249"/>
      <c r="H131" s="249"/>
      <c r="I131" s="249"/>
      <c r="J131" s="249"/>
      <c r="K131" s="249"/>
      <c r="L131" s="249"/>
      <c r="M131" s="249"/>
      <c r="N131" s="249"/>
      <c r="O131" s="249"/>
      <c r="P131" s="249"/>
      <c r="Q131" s="249"/>
      <c r="R131" s="106">
        <f t="shared" si="5"/>
        <v>0</v>
      </c>
      <c r="S131" s="16" t="b">
        <f t="shared" si="6"/>
        <v>1</v>
      </c>
      <c r="T131" s="226" t="b">
        <f t="shared" si="7"/>
        <v>1</v>
      </c>
      <c r="U131" s="226" t="b">
        <f t="shared" si="8"/>
        <v>1</v>
      </c>
    </row>
    <row r="132" spans="1:21" x14ac:dyDescent="0.25">
      <c r="A132" s="105">
        <v>117</v>
      </c>
      <c r="B132" s="260"/>
      <c r="C132" s="261"/>
      <c r="D132" s="248"/>
      <c r="E132" s="248"/>
      <c r="F132" s="248"/>
      <c r="G132" s="249"/>
      <c r="H132" s="249"/>
      <c r="I132" s="249"/>
      <c r="J132" s="249"/>
      <c r="K132" s="249"/>
      <c r="L132" s="249"/>
      <c r="M132" s="249"/>
      <c r="N132" s="249"/>
      <c r="O132" s="249"/>
      <c r="P132" s="249"/>
      <c r="Q132" s="249"/>
      <c r="R132" s="106">
        <f t="shared" si="5"/>
        <v>0</v>
      </c>
      <c r="S132" s="16" t="b">
        <f t="shared" si="6"/>
        <v>1</v>
      </c>
      <c r="T132" s="226" t="b">
        <f t="shared" si="7"/>
        <v>1</v>
      </c>
      <c r="U132" s="226" t="b">
        <f t="shared" si="8"/>
        <v>1</v>
      </c>
    </row>
    <row r="133" spans="1:21" x14ac:dyDescent="0.25">
      <c r="A133" s="105">
        <v>118</v>
      </c>
      <c r="B133" s="260"/>
      <c r="C133" s="261"/>
      <c r="D133" s="248"/>
      <c r="E133" s="248"/>
      <c r="F133" s="248"/>
      <c r="G133" s="249"/>
      <c r="H133" s="249"/>
      <c r="I133" s="249"/>
      <c r="J133" s="249"/>
      <c r="K133" s="249"/>
      <c r="L133" s="249"/>
      <c r="M133" s="249"/>
      <c r="N133" s="249"/>
      <c r="O133" s="249"/>
      <c r="P133" s="249"/>
      <c r="Q133" s="249"/>
      <c r="R133" s="106">
        <f t="shared" si="5"/>
        <v>0</v>
      </c>
      <c r="S133" s="16" t="b">
        <f t="shared" si="6"/>
        <v>1</v>
      </c>
      <c r="T133" s="226" t="b">
        <f t="shared" si="7"/>
        <v>1</v>
      </c>
      <c r="U133" s="226" t="b">
        <f t="shared" si="8"/>
        <v>1</v>
      </c>
    </row>
    <row r="134" spans="1:21" x14ac:dyDescent="0.25">
      <c r="A134" s="105">
        <v>119</v>
      </c>
      <c r="B134" s="260"/>
      <c r="C134" s="261"/>
      <c r="D134" s="248"/>
      <c r="E134" s="248"/>
      <c r="F134" s="248"/>
      <c r="G134" s="249"/>
      <c r="H134" s="249"/>
      <c r="I134" s="249"/>
      <c r="J134" s="249"/>
      <c r="K134" s="249"/>
      <c r="L134" s="249"/>
      <c r="M134" s="249"/>
      <c r="N134" s="249"/>
      <c r="O134" s="249"/>
      <c r="P134" s="249"/>
      <c r="Q134" s="249"/>
      <c r="R134" s="106">
        <f t="shared" si="5"/>
        <v>0</v>
      </c>
      <c r="S134" s="16" t="b">
        <f t="shared" si="6"/>
        <v>1</v>
      </c>
      <c r="T134" s="226" t="b">
        <f t="shared" si="7"/>
        <v>1</v>
      </c>
      <c r="U134" s="226" t="b">
        <f t="shared" si="8"/>
        <v>1</v>
      </c>
    </row>
    <row r="135" spans="1:21" x14ac:dyDescent="0.25">
      <c r="A135" s="105">
        <v>120</v>
      </c>
      <c r="B135" s="260"/>
      <c r="C135" s="261"/>
      <c r="D135" s="248"/>
      <c r="E135" s="248"/>
      <c r="F135" s="248"/>
      <c r="G135" s="249"/>
      <c r="H135" s="249"/>
      <c r="I135" s="249"/>
      <c r="J135" s="249"/>
      <c r="K135" s="249"/>
      <c r="L135" s="249"/>
      <c r="M135" s="249"/>
      <c r="N135" s="249"/>
      <c r="O135" s="249"/>
      <c r="P135" s="249"/>
      <c r="Q135" s="249"/>
      <c r="R135" s="106">
        <f t="shared" si="5"/>
        <v>0</v>
      </c>
      <c r="S135" s="16" t="b">
        <f t="shared" si="6"/>
        <v>1</v>
      </c>
      <c r="T135" s="226" t="b">
        <f t="shared" si="7"/>
        <v>1</v>
      </c>
      <c r="U135" s="226" t="b">
        <f t="shared" si="8"/>
        <v>1</v>
      </c>
    </row>
    <row r="136" spans="1:21" x14ac:dyDescent="0.25">
      <c r="A136" s="105">
        <v>121</v>
      </c>
      <c r="B136" s="260"/>
      <c r="C136" s="261"/>
      <c r="D136" s="248"/>
      <c r="E136" s="248"/>
      <c r="F136" s="248"/>
      <c r="G136" s="249"/>
      <c r="H136" s="249"/>
      <c r="I136" s="249"/>
      <c r="J136" s="249"/>
      <c r="K136" s="249"/>
      <c r="L136" s="249"/>
      <c r="M136" s="249"/>
      <c r="N136" s="249"/>
      <c r="O136" s="249"/>
      <c r="P136" s="249"/>
      <c r="Q136" s="249"/>
      <c r="R136" s="106">
        <f t="shared" si="5"/>
        <v>0</v>
      </c>
      <c r="S136" s="16" t="b">
        <f t="shared" si="6"/>
        <v>1</v>
      </c>
      <c r="T136" s="226" t="b">
        <f t="shared" si="7"/>
        <v>1</v>
      </c>
      <c r="U136" s="226" t="b">
        <f t="shared" si="8"/>
        <v>1</v>
      </c>
    </row>
    <row r="137" spans="1:21" x14ac:dyDescent="0.25">
      <c r="A137" s="105">
        <v>122</v>
      </c>
      <c r="B137" s="260"/>
      <c r="C137" s="261"/>
      <c r="D137" s="248"/>
      <c r="E137" s="248"/>
      <c r="F137" s="248"/>
      <c r="G137" s="249"/>
      <c r="H137" s="249"/>
      <c r="I137" s="249"/>
      <c r="J137" s="249"/>
      <c r="K137" s="249"/>
      <c r="L137" s="249"/>
      <c r="M137" s="249"/>
      <c r="N137" s="249"/>
      <c r="O137" s="249"/>
      <c r="P137" s="249"/>
      <c r="Q137" s="249"/>
      <c r="R137" s="106">
        <f t="shared" si="5"/>
        <v>0</v>
      </c>
      <c r="S137" s="16" t="b">
        <f t="shared" si="6"/>
        <v>1</v>
      </c>
      <c r="T137" s="226" t="b">
        <f t="shared" si="7"/>
        <v>1</v>
      </c>
      <c r="U137" s="226" t="b">
        <f t="shared" si="8"/>
        <v>1</v>
      </c>
    </row>
    <row r="138" spans="1:21" x14ac:dyDescent="0.25">
      <c r="A138" s="105">
        <v>123</v>
      </c>
      <c r="B138" s="260"/>
      <c r="C138" s="261"/>
      <c r="D138" s="248"/>
      <c r="E138" s="248"/>
      <c r="F138" s="248"/>
      <c r="G138" s="249"/>
      <c r="H138" s="249"/>
      <c r="I138" s="249"/>
      <c r="J138" s="249"/>
      <c r="K138" s="249"/>
      <c r="L138" s="249"/>
      <c r="M138" s="249"/>
      <c r="N138" s="249"/>
      <c r="O138" s="249"/>
      <c r="P138" s="249"/>
      <c r="Q138" s="249"/>
      <c r="R138" s="106">
        <f t="shared" si="5"/>
        <v>0</v>
      </c>
      <c r="S138" s="16" t="b">
        <f t="shared" si="6"/>
        <v>1</v>
      </c>
      <c r="T138" s="226" t="b">
        <f t="shared" si="7"/>
        <v>1</v>
      </c>
      <c r="U138" s="226" t="b">
        <f t="shared" si="8"/>
        <v>1</v>
      </c>
    </row>
    <row r="139" spans="1:21" x14ac:dyDescent="0.25">
      <c r="A139" s="105">
        <v>124</v>
      </c>
      <c r="B139" s="260"/>
      <c r="C139" s="261"/>
      <c r="D139" s="248"/>
      <c r="E139" s="248"/>
      <c r="F139" s="248"/>
      <c r="G139" s="249"/>
      <c r="H139" s="249"/>
      <c r="I139" s="249"/>
      <c r="J139" s="249"/>
      <c r="K139" s="249"/>
      <c r="L139" s="249"/>
      <c r="M139" s="249"/>
      <c r="N139" s="249"/>
      <c r="O139" s="249"/>
      <c r="P139" s="249"/>
      <c r="Q139" s="249"/>
      <c r="R139" s="106">
        <f t="shared" si="5"/>
        <v>0</v>
      </c>
      <c r="S139" s="16" t="b">
        <f t="shared" si="6"/>
        <v>1</v>
      </c>
      <c r="T139" s="226" t="b">
        <f t="shared" si="7"/>
        <v>1</v>
      </c>
      <c r="U139" s="226" t="b">
        <f t="shared" si="8"/>
        <v>1</v>
      </c>
    </row>
    <row r="140" spans="1:21" x14ac:dyDescent="0.25">
      <c r="A140" s="105">
        <v>125</v>
      </c>
      <c r="B140" s="260"/>
      <c r="C140" s="261"/>
      <c r="D140" s="248"/>
      <c r="E140" s="248"/>
      <c r="F140" s="248"/>
      <c r="G140" s="249"/>
      <c r="H140" s="249"/>
      <c r="I140" s="249"/>
      <c r="J140" s="249"/>
      <c r="K140" s="249"/>
      <c r="L140" s="249"/>
      <c r="M140" s="249"/>
      <c r="N140" s="249"/>
      <c r="O140" s="249"/>
      <c r="P140" s="249"/>
      <c r="Q140" s="249"/>
      <c r="R140" s="106">
        <f t="shared" si="5"/>
        <v>0</v>
      </c>
      <c r="S140" s="16" t="b">
        <f t="shared" si="6"/>
        <v>1</v>
      </c>
      <c r="T140" s="226" t="b">
        <f t="shared" si="7"/>
        <v>1</v>
      </c>
      <c r="U140" s="226" t="b">
        <f t="shared" si="8"/>
        <v>1</v>
      </c>
    </row>
    <row r="141" spans="1:21" x14ac:dyDescent="0.25">
      <c r="A141" s="105">
        <v>126</v>
      </c>
      <c r="B141" s="260"/>
      <c r="C141" s="261"/>
      <c r="D141" s="248"/>
      <c r="E141" s="248"/>
      <c r="F141" s="248"/>
      <c r="G141" s="249"/>
      <c r="H141" s="249"/>
      <c r="I141" s="249"/>
      <c r="J141" s="249"/>
      <c r="K141" s="249"/>
      <c r="L141" s="249"/>
      <c r="M141" s="249"/>
      <c r="N141" s="249"/>
      <c r="O141" s="249"/>
      <c r="P141" s="249"/>
      <c r="Q141" s="249"/>
      <c r="R141" s="106">
        <f t="shared" si="5"/>
        <v>0</v>
      </c>
      <c r="S141" s="16" t="b">
        <f t="shared" si="6"/>
        <v>1</v>
      </c>
      <c r="T141" s="226" t="b">
        <f t="shared" si="7"/>
        <v>1</v>
      </c>
      <c r="U141" s="226" t="b">
        <f t="shared" si="8"/>
        <v>1</v>
      </c>
    </row>
    <row r="142" spans="1:21" x14ac:dyDescent="0.25">
      <c r="A142" s="105">
        <v>127</v>
      </c>
      <c r="B142" s="260"/>
      <c r="C142" s="261"/>
      <c r="D142" s="248"/>
      <c r="E142" s="248"/>
      <c r="F142" s="248"/>
      <c r="G142" s="249"/>
      <c r="H142" s="249"/>
      <c r="I142" s="249"/>
      <c r="J142" s="249"/>
      <c r="K142" s="249"/>
      <c r="L142" s="249"/>
      <c r="M142" s="249"/>
      <c r="N142" s="249"/>
      <c r="O142" s="249"/>
      <c r="P142" s="249"/>
      <c r="Q142" s="249"/>
      <c r="R142" s="106">
        <f t="shared" si="5"/>
        <v>0</v>
      </c>
      <c r="S142" s="16" t="b">
        <f t="shared" si="6"/>
        <v>1</v>
      </c>
      <c r="T142" s="226" t="b">
        <f t="shared" si="7"/>
        <v>1</v>
      </c>
      <c r="U142" s="226" t="b">
        <f t="shared" si="8"/>
        <v>1</v>
      </c>
    </row>
    <row r="143" spans="1:21" x14ac:dyDescent="0.25">
      <c r="A143" s="105">
        <v>128</v>
      </c>
      <c r="B143" s="260"/>
      <c r="C143" s="261"/>
      <c r="D143" s="248"/>
      <c r="E143" s="248"/>
      <c r="F143" s="248"/>
      <c r="G143" s="249"/>
      <c r="H143" s="249"/>
      <c r="I143" s="249"/>
      <c r="J143" s="249"/>
      <c r="K143" s="249"/>
      <c r="L143" s="249"/>
      <c r="M143" s="249"/>
      <c r="N143" s="249"/>
      <c r="O143" s="249"/>
      <c r="P143" s="249"/>
      <c r="Q143" s="249"/>
      <c r="R143" s="106">
        <f t="shared" si="5"/>
        <v>0</v>
      </c>
      <c r="S143" s="16" t="b">
        <f t="shared" si="6"/>
        <v>1</v>
      </c>
      <c r="T143" s="226" t="b">
        <f t="shared" si="7"/>
        <v>1</v>
      </c>
      <c r="U143" s="226" t="b">
        <f t="shared" si="8"/>
        <v>1</v>
      </c>
    </row>
    <row r="144" spans="1:21" x14ac:dyDescent="0.25">
      <c r="A144" s="105">
        <v>129</v>
      </c>
      <c r="B144" s="260"/>
      <c r="C144" s="261"/>
      <c r="D144" s="248"/>
      <c r="E144" s="248"/>
      <c r="F144" s="248"/>
      <c r="G144" s="249"/>
      <c r="H144" s="249"/>
      <c r="I144" s="249"/>
      <c r="J144" s="249"/>
      <c r="K144" s="249"/>
      <c r="L144" s="249"/>
      <c r="M144" s="249"/>
      <c r="N144" s="249"/>
      <c r="O144" s="249"/>
      <c r="P144" s="249"/>
      <c r="Q144" s="249"/>
      <c r="R144" s="106">
        <f t="shared" si="5"/>
        <v>0</v>
      </c>
      <c r="S144" s="16" t="b">
        <f t="shared" si="6"/>
        <v>1</v>
      </c>
      <c r="T144" s="226" t="b">
        <f t="shared" si="7"/>
        <v>1</v>
      </c>
      <c r="U144" s="226" t="b">
        <f t="shared" si="8"/>
        <v>1</v>
      </c>
    </row>
    <row r="145" spans="1:21" x14ac:dyDescent="0.25">
      <c r="A145" s="105">
        <v>130</v>
      </c>
      <c r="B145" s="260"/>
      <c r="C145" s="261"/>
      <c r="D145" s="248"/>
      <c r="E145" s="248"/>
      <c r="F145" s="248"/>
      <c r="G145" s="249"/>
      <c r="H145" s="249"/>
      <c r="I145" s="249"/>
      <c r="J145" s="249"/>
      <c r="K145" s="249"/>
      <c r="L145" s="249"/>
      <c r="M145" s="249"/>
      <c r="N145" s="249"/>
      <c r="O145" s="249"/>
      <c r="P145" s="249"/>
      <c r="Q145" s="249"/>
      <c r="R145" s="106">
        <f t="shared" ref="R145:R208" si="9">SUM(G145:Q145)</f>
        <v>0</v>
      </c>
      <c r="S145" s="16" t="b">
        <f t="shared" si="6"/>
        <v>1</v>
      </c>
      <c r="T145" s="226" t="b">
        <f t="shared" si="7"/>
        <v>1</v>
      </c>
      <c r="U145" s="226" t="b">
        <f t="shared" si="8"/>
        <v>1</v>
      </c>
    </row>
    <row r="146" spans="1:21" x14ac:dyDescent="0.25">
      <c r="A146" s="105">
        <v>131</v>
      </c>
      <c r="B146" s="260"/>
      <c r="C146" s="261"/>
      <c r="D146" s="248"/>
      <c r="E146" s="248"/>
      <c r="F146" s="248"/>
      <c r="G146" s="249"/>
      <c r="H146" s="249"/>
      <c r="I146" s="249"/>
      <c r="J146" s="249"/>
      <c r="K146" s="249"/>
      <c r="L146" s="249"/>
      <c r="M146" s="249"/>
      <c r="N146" s="249"/>
      <c r="O146" s="249"/>
      <c r="P146" s="249"/>
      <c r="Q146" s="249"/>
      <c r="R146" s="106">
        <f t="shared" si="9"/>
        <v>0</v>
      </c>
      <c r="S146" s="16" t="b">
        <f t="shared" ref="S146:S209" si="10">IF(ISBLANK(B146),TRUE,IF(OR(ISBLANK(C146),ISBLANK(D146),ISBLANK(E146),ISBLANK(F146),ISBLANK(G146),ISBLANK(H146),ISBLANK(I146),ISBLANK(J146),ISBLANK(K146),ISBLANK(L146),ISBLANK(M146),ISBLANK(N146),ISBLANK(O146),ISBLANK(P146),ISBLANK(Q146),ISBLANK(R146)),FALSE,TRUE))</f>
        <v>1</v>
      </c>
      <c r="T146" s="226" t="b">
        <f t="shared" ref="T146:T209" si="11">IF(OR(AND(B146="N/A",D146="N/A",E146="N/A",F146="N/A"),AND(ISBLANK(B146),ISBLANK(D146),ISBLANK(E146),ISBLANK(F146)),AND(NOT(ISBLANK(B146)),B146&lt;&gt;"N/A",NOT(ISBLANK(D146)),D146&lt;&gt;"N/A",NOT(ISBLANK(E146)),E146&lt;&gt;"N/A",NOT(ISBLANK(F146)),F146&lt;&gt;"N/A")),TRUE,FALSE)</f>
        <v>1</v>
      </c>
      <c r="U146" s="226" t="b">
        <f t="shared" ref="U146:U209" si="12">IF(OR((AND(B146="N/A",R146=0)),(AND((ISBLANK(B146)=TRUE),R146=0)),(AND(NOT(ISBLANK(B146)),B146&lt;&gt;"N/A",R146&lt;&gt;0))),TRUE,FALSE)</f>
        <v>1</v>
      </c>
    </row>
    <row r="147" spans="1:21" x14ac:dyDescent="0.25">
      <c r="A147" s="105">
        <v>132</v>
      </c>
      <c r="B147" s="260"/>
      <c r="C147" s="261"/>
      <c r="D147" s="248"/>
      <c r="E147" s="248"/>
      <c r="F147" s="248"/>
      <c r="G147" s="249"/>
      <c r="H147" s="249"/>
      <c r="I147" s="249"/>
      <c r="J147" s="249"/>
      <c r="K147" s="249"/>
      <c r="L147" s="249"/>
      <c r="M147" s="249"/>
      <c r="N147" s="249"/>
      <c r="O147" s="249"/>
      <c r="P147" s="249"/>
      <c r="Q147" s="249"/>
      <c r="R147" s="106">
        <f t="shared" si="9"/>
        <v>0</v>
      </c>
      <c r="S147" s="16" t="b">
        <f t="shared" si="10"/>
        <v>1</v>
      </c>
      <c r="T147" s="226" t="b">
        <f t="shared" si="11"/>
        <v>1</v>
      </c>
      <c r="U147" s="226" t="b">
        <f t="shared" si="12"/>
        <v>1</v>
      </c>
    </row>
    <row r="148" spans="1:21" x14ac:dyDescent="0.25">
      <c r="A148" s="105">
        <v>133</v>
      </c>
      <c r="B148" s="260"/>
      <c r="C148" s="261"/>
      <c r="D148" s="248"/>
      <c r="E148" s="248"/>
      <c r="F148" s="248"/>
      <c r="G148" s="249"/>
      <c r="H148" s="249"/>
      <c r="I148" s="249"/>
      <c r="J148" s="249"/>
      <c r="K148" s="249"/>
      <c r="L148" s="249"/>
      <c r="M148" s="249"/>
      <c r="N148" s="249"/>
      <c r="O148" s="249"/>
      <c r="P148" s="249"/>
      <c r="Q148" s="249"/>
      <c r="R148" s="106">
        <f t="shared" si="9"/>
        <v>0</v>
      </c>
      <c r="S148" s="16" t="b">
        <f t="shared" si="10"/>
        <v>1</v>
      </c>
      <c r="T148" s="226" t="b">
        <f t="shared" si="11"/>
        <v>1</v>
      </c>
      <c r="U148" s="226" t="b">
        <f t="shared" si="12"/>
        <v>1</v>
      </c>
    </row>
    <row r="149" spans="1:21" x14ac:dyDescent="0.25">
      <c r="A149" s="105">
        <v>134</v>
      </c>
      <c r="B149" s="260"/>
      <c r="C149" s="261"/>
      <c r="D149" s="248"/>
      <c r="E149" s="248"/>
      <c r="F149" s="248"/>
      <c r="G149" s="249"/>
      <c r="H149" s="249"/>
      <c r="I149" s="249"/>
      <c r="J149" s="249"/>
      <c r="K149" s="249"/>
      <c r="L149" s="249"/>
      <c r="M149" s="249"/>
      <c r="N149" s="249"/>
      <c r="O149" s="249"/>
      <c r="P149" s="249"/>
      <c r="Q149" s="249"/>
      <c r="R149" s="106">
        <f t="shared" si="9"/>
        <v>0</v>
      </c>
      <c r="S149" s="16" t="b">
        <f t="shared" si="10"/>
        <v>1</v>
      </c>
      <c r="T149" s="226" t="b">
        <f t="shared" si="11"/>
        <v>1</v>
      </c>
      <c r="U149" s="226" t="b">
        <f t="shared" si="12"/>
        <v>1</v>
      </c>
    </row>
    <row r="150" spans="1:21" x14ac:dyDescent="0.25">
      <c r="A150" s="105">
        <v>135</v>
      </c>
      <c r="B150" s="260"/>
      <c r="C150" s="261"/>
      <c r="D150" s="248"/>
      <c r="E150" s="248"/>
      <c r="F150" s="248"/>
      <c r="G150" s="249"/>
      <c r="H150" s="249"/>
      <c r="I150" s="249"/>
      <c r="J150" s="249"/>
      <c r="K150" s="249"/>
      <c r="L150" s="249"/>
      <c r="M150" s="249"/>
      <c r="N150" s="249"/>
      <c r="O150" s="249"/>
      <c r="P150" s="249"/>
      <c r="Q150" s="249"/>
      <c r="R150" s="106">
        <f t="shared" si="9"/>
        <v>0</v>
      </c>
      <c r="S150" s="16" t="b">
        <f t="shared" si="10"/>
        <v>1</v>
      </c>
      <c r="T150" s="226" t="b">
        <f t="shared" si="11"/>
        <v>1</v>
      </c>
      <c r="U150" s="226" t="b">
        <f t="shared" si="12"/>
        <v>1</v>
      </c>
    </row>
    <row r="151" spans="1:21" x14ac:dyDescent="0.25">
      <c r="A151" s="105">
        <v>136</v>
      </c>
      <c r="B151" s="260"/>
      <c r="C151" s="261"/>
      <c r="D151" s="248"/>
      <c r="E151" s="248"/>
      <c r="F151" s="248"/>
      <c r="G151" s="249"/>
      <c r="H151" s="249"/>
      <c r="I151" s="249"/>
      <c r="J151" s="249"/>
      <c r="K151" s="249"/>
      <c r="L151" s="249"/>
      <c r="M151" s="249"/>
      <c r="N151" s="249"/>
      <c r="O151" s="249"/>
      <c r="P151" s="249"/>
      <c r="Q151" s="249"/>
      <c r="R151" s="106">
        <f t="shared" si="9"/>
        <v>0</v>
      </c>
      <c r="S151" s="16" t="b">
        <f t="shared" si="10"/>
        <v>1</v>
      </c>
      <c r="T151" s="226" t="b">
        <f t="shared" si="11"/>
        <v>1</v>
      </c>
      <c r="U151" s="226" t="b">
        <f t="shared" si="12"/>
        <v>1</v>
      </c>
    </row>
    <row r="152" spans="1:21" x14ac:dyDescent="0.25">
      <c r="A152" s="105">
        <v>137</v>
      </c>
      <c r="B152" s="260"/>
      <c r="C152" s="261"/>
      <c r="D152" s="248"/>
      <c r="E152" s="248"/>
      <c r="F152" s="248"/>
      <c r="G152" s="249"/>
      <c r="H152" s="249"/>
      <c r="I152" s="249"/>
      <c r="J152" s="249"/>
      <c r="K152" s="249"/>
      <c r="L152" s="249"/>
      <c r="M152" s="249"/>
      <c r="N152" s="249"/>
      <c r="O152" s="249"/>
      <c r="P152" s="249"/>
      <c r="Q152" s="249"/>
      <c r="R152" s="106">
        <f t="shared" si="9"/>
        <v>0</v>
      </c>
      <c r="S152" s="16" t="b">
        <f t="shared" si="10"/>
        <v>1</v>
      </c>
      <c r="T152" s="226" t="b">
        <f t="shared" si="11"/>
        <v>1</v>
      </c>
      <c r="U152" s="226" t="b">
        <f t="shared" si="12"/>
        <v>1</v>
      </c>
    </row>
    <row r="153" spans="1:21" x14ac:dyDescent="0.25">
      <c r="A153" s="105">
        <v>138</v>
      </c>
      <c r="B153" s="260"/>
      <c r="C153" s="261"/>
      <c r="D153" s="248"/>
      <c r="E153" s="248"/>
      <c r="F153" s="248"/>
      <c r="G153" s="249"/>
      <c r="H153" s="249"/>
      <c r="I153" s="249"/>
      <c r="J153" s="249"/>
      <c r="K153" s="249"/>
      <c r="L153" s="249"/>
      <c r="M153" s="249"/>
      <c r="N153" s="249"/>
      <c r="O153" s="249"/>
      <c r="P153" s="249"/>
      <c r="Q153" s="249"/>
      <c r="R153" s="106">
        <f t="shared" si="9"/>
        <v>0</v>
      </c>
      <c r="S153" s="16" t="b">
        <f t="shared" si="10"/>
        <v>1</v>
      </c>
      <c r="T153" s="226" t="b">
        <f t="shared" si="11"/>
        <v>1</v>
      </c>
      <c r="U153" s="226" t="b">
        <f t="shared" si="12"/>
        <v>1</v>
      </c>
    </row>
    <row r="154" spans="1:21" x14ac:dyDescent="0.25">
      <c r="A154" s="105">
        <v>139</v>
      </c>
      <c r="B154" s="260"/>
      <c r="C154" s="261"/>
      <c r="D154" s="248"/>
      <c r="E154" s="248"/>
      <c r="F154" s="248"/>
      <c r="G154" s="249"/>
      <c r="H154" s="249"/>
      <c r="I154" s="249"/>
      <c r="J154" s="249"/>
      <c r="K154" s="249"/>
      <c r="L154" s="249"/>
      <c r="M154" s="249"/>
      <c r="N154" s="249"/>
      <c r="O154" s="249"/>
      <c r="P154" s="249"/>
      <c r="Q154" s="249"/>
      <c r="R154" s="106">
        <f t="shared" si="9"/>
        <v>0</v>
      </c>
      <c r="S154" s="16" t="b">
        <f t="shared" si="10"/>
        <v>1</v>
      </c>
      <c r="T154" s="226" t="b">
        <f t="shared" si="11"/>
        <v>1</v>
      </c>
      <c r="U154" s="226" t="b">
        <f t="shared" si="12"/>
        <v>1</v>
      </c>
    </row>
    <row r="155" spans="1:21" x14ac:dyDescent="0.25">
      <c r="A155" s="105">
        <v>140</v>
      </c>
      <c r="B155" s="260"/>
      <c r="C155" s="261"/>
      <c r="D155" s="248"/>
      <c r="E155" s="248"/>
      <c r="F155" s="248"/>
      <c r="G155" s="249"/>
      <c r="H155" s="249"/>
      <c r="I155" s="249"/>
      <c r="J155" s="249"/>
      <c r="K155" s="249"/>
      <c r="L155" s="249"/>
      <c r="M155" s="249"/>
      <c r="N155" s="249"/>
      <c r="O155" s="249"/>
      <c r="P155" s="249"/>
      <c r="Q155" s="249"/>
      <c r="R155" s="106">
        <f t="shared" si="9"/>
        <v>0</v>
      </c>
      <c r="S155" s="16" t="b">
        <f t="shared" si="10"/>
        <v>1</v>
      </c>
      <c r="T155" s="226" t="b">
        <f t="shared" si="11"/>
        <v>1</v>
      </c>
      <c r="U155" s="226" t="b">
        <f t="shared" si="12"/>
        <v>1</v>
      </c>
    </row>
    <row r="156" spans="1:21" x14ac:dyDescent="0.25">
      <c r="A156" s="105">
        <v>141</v>
      </c>
      <c r="B156" s="260"/>
      <c r="C156" s="261"/>
      <c r="D156" s="248"/>
      <c r="E156" s="248"/>
      <c r="F156" s="248"/>
      <c r="G156" s="249"/>
      <c r="H156" s="249"/>
      <c r="I156" s="249"/>
      <c r="J156" s="249"/>
      <c r="K156" s="249"/>
      <c r="L156" s="249"/>
      <c r="M156" s="249"/>
      <c r="N156" s="249"/>
      <c r="O156" s="249"/>
      <c r="P156" s="249"/>
      <c r="Q156" s="249"/>
      <c r="R156" s="106">
        <f t="shared" si="9"/>
        <v>0</v>
      </c>
      <c r="S156" s="16" t="b">
        <f t="shared" si="10"/>
        <v>1</v>
      </c>
      <c r="T156" s="226" t="b">
        <f t="shared" si="11"/>
        <v>1</v>
      </c>
      <c r="U156" s="226" t="b">
        <f t="shared" si="12"/>
        <v>1</v>
      </c>
    </row>
    <row r="157" spans="1:21" x14ac:dyDescent="0.25">
      <c r="A157" s="105">
        <v>142</v>
      </c>
      <c r="B157" s="260"/>
      <c r="C157" s="261"/>
      <c r="D157" s="248"/>
      <c r="E157" s="248"/>
      <c r="F157" s="248"/>
      <c r="G157" s="249"/>
      <c r="H157" s="249"/>
      <c r="I157" s="249"/>
      <c r="J157" s="249"/>
      <c r="K157" s="249"/>
      <c r="L157" s="249"/>
      <c r="M157" s="249"/>
      <c r="N157" s="249"/>
      <c r="O157" s="249"/>
      <c r="P157" s="249"/>
      <c r="Q157" s="249"/>
      <c r="R157" s="106">
        <f t="shared" si="9"/>
        <v>0</v>
      </c>
      <c r="S157" s="16" t="b">
        <f t="shared" si="10"/>
        <v>1</v>
      </c>
      <c r="T157" s="226" t="b">
        <f t="shared" si="11"/>
        <v>1</v>
      </c>
      <c r="U157" s="226" t="b">
        <f t="shared" si="12"/>
        <v>1</v>
      </c>
    </row>
    <row r="158" spans="1:21" x14ac:dyDescent="0.25">
      <c r="A158" s="105">
        <v>143</v>
      </c>
      <c r="B158" s="260"/>
      <c r="C158" s="261"/>
      <c r="D158" s="248"/>
      <c r="E158" s="248"/>
      <c r="F158" s="248"/>
      <c r="G158" s="249"/>
      <c r="H158" s="249"/>
      <c r="I158" s="249"/>
      <c r="J158" s="249"/>
      <c r="K158" s="249"/>
      <c r="L158" s="249"/>
      <c r="M158" s="249"/>
      <c r="N158" s="249"/>
      <c r="O158" s="249"/>
      <c r="P158" s="249"/>
      <c r="Q158" s="249"/>
      <c r="R158" s="106">
        <f t="shared" si="9"/>
        <v>0</v>
      </c>
      <c r="S158" s="16" t="b">
        <f t="shared" si="10"/>
        <v>1</v>
      </c>
      <c r="T158" s="226" t="b">
        <f t="shared" si="11"/>
        <v>1</v>
      </c>
      <c r="U158" s="226" t="b">
        <f t="shared" si="12"/>
        <v>1</v>
      </c>
    </row>
    <row r="159" spans="1:21" x14ac:dyDescent="0.25">
      <c r="A159" s="105">
        <v>144</v>
      </c>
      <c r="B159" s="260"/>
      <c r="C159" s="261"/>
      <c r="D159" s="248"/>
      <c r="E159" s="248"/>
      <c r="F159" s="248"/>
      <c r="G159" s="249"/>
      <c r="H159" s="249"/>
      <c r="I159" s="249"/>
      <c r="J159" s="249"/>
      <c r="K159" s="249"/>
      <c r="L159" s="249"/>
      <c r="M159" s="249"/>
      <c r="N159" s="249"/>
      <c r="O159" s="249"/>
      <c r="P159" s="249"/>
      <c r="Q159" s="249"/>
      <c r="R159" s="106">
        <f t="shared" si="9"/>
        <v>0</v>
      </c>
      <c r="S159" s="16" t="b">
        <f t="shared" si="10"/>
        <v>1</v>
      </c>
      <c r="T159" s="226" t="b">
        <f t="shared" si="11"/>
        <v>1</v>
      </c>
      <c r="U159" s="226" t="b">
        <f t="shared" si="12"/>
        <v>1</v>
      </c>
    </row>
    <row r="160" spans="1:21" x14ac:dyDescent="0.25">
      <c r="A160" s="105">
        <v>145</v>
      </c>
      <c r="B160" s="260"/>
      <c r="C160" s="261"/>
      <c r="D160" s="248"/>
      <c r="E160" s="248"/>
      <c r="F160" s="248"/>
      <c r="G160" s="249"/>
      <c r="H160" s="249"/>
      <c r="I160" s="249"/>
      <c r="J160" s="249"/>
      <c r="K160" s="249"/>
      <c r="L160" s="249"/>
      <c r="M160" s="249"/>
      <c r="N160" s="249"/>
      <c r="O160" s="249"/>
      <c r="P160" s="249"/>
      <c r="Q160" s="249"/>
      <c r="R160" s="106">
        <f t="shared" si="9"/>
        <v>0</v>
      </c>
      <c r="S160" s="16" t="b">
        <f t="shared" si="10"/>
        <v>1</v>
      </c>
      <c r="T160" s="226" t="b">
        <f t="shared" si="11"/>
        <v>1</v>
      </c>
      <c r="U160" s="226" t="b">
        <f t="shared" si="12"/>
        <v>1</v>
      </c>
    </row>
    <row r="161" spans="1:21" x14ac:dyDescent="0.25">
      <c r="A161" s="105">
        <v>146</v>
      </c>
      <c r="B161" s="260"/>
      <c r="C161" s="261"/>
      <c r="D161" s="248"/>
      <c r="E161" s="248"/>
      <c r="F161" s="248"/>
      <c r="G161" s="249"/>
      <c r="H161" s="249"/>
      <c r="I161" s="249"/>
      <c r="J161" s="249"/>
      <c r="K161" s="249"/>
      <c r="L161" s="249"/>
      <c r="M161" s="249"/>
      <c r="N161" s="249"/>
      <c r="O161" s="249"/>
      <c r="P161" s="249"/>
      <c r="Q161" s="249"/>
      <c r="R161" s="106">
        <f t="shared" si="9"/>
        <v>0</v>
      </c>
      <c r="S161" s="16" t="b">
        <f t="shared" si="10"/>
        <v>1</v>
      </c>
      <c r="T161" s="226" t="b">
        <f t="shared" si="11"/>
        <v>1</v>
      </c>
      <c r="U161" s="226" t="b">
        <f t="shared" si="12"/>
        <v>1</v>
      </c>
    </row>
    <row r="162" spans="1:21" x14ac:dyDescent="0.25">
      <c r="A162" s="105">
        <v>147</v>
      </c>
      <c r="B162" s="260"/>
      <c r="C162" s="261"/>
      <c r="D162" s="248"/>
      <c r="E162" s="248"/>
      <c r="F162" s="248"/>
      <c r="G162" s="249"/>
      <c r="H162" s="249"/>
      <c r="I162" s="249"/>
      <c r="J162" s="249"/>
      <c r="K162" s="249"/>
      <c r="L162" s="249"/>
      <c r="M162" s="249"/>
      <c r="N162" s="249"/>
      <c r="O162" s="249"/>
      <c r="P162" s="249"/>
      <c r="Q162" s="249"/>
      <c r="R162" s="106">
        <f t="shared" si="9"/>
        <v>0</v>
      </c>
      <c r="S162" s="16" t="b">
        <f t="shared" si="10"/>
        <v>1</v>
      </c>
      <c r="T162" s="226" t="b">
        <f t="shared" si="11"/>
        <v>1</v>
      </c>
      <c r="U162" s="226" t="b">
        <f t="shared" si="12"/>
        <v>1</v>
      </c>
    </row>
    <row r="163" spans="1:21" x14ac:dyDescent="0.25">
      <c r="A163" s="105">
        <v>148</v>
      </c>
      <c r="B163" s="260"/>
      <c r="C163" s="261"/>
      <c r="D163" s="248"/>
      <c r="E163" s="248"/>
      <c r="F163" s="248"/>
      <c r="G163" s="249"/>
      <c r="H163" s="249"/>
      <c r="I163" s="249"/>
      <c r="J163" s="249"/>
      <c r="K163" s="249"/>
      <c r="L163" s="249"/>
      <c r="M163" s="249"/>
      <c r="N163" s="249"/>
      <c r="O163" s="249"/>
      <c r="P163" s="249"/>
      <c r="Q163" s="249"/>
      <c r="R163" s="106">
        <f t="shared" si="9"/>
        <v>0</v>
      </c>
      <c r="S163" s="16" t="b">
        <f t="shared" si="10"/>
        <v>1</v>
      </c>
      <c r="T163" s="226" t="b">
        <f t="shared" si="11"/>
        <v>1</v>
      </c>
      <c r="U163" s="226" t="b">
        <f t="shared" si="12"/>
        <v>1</v>
      </c>
    </row>
    <row r="164" spans="1:21" x14ac:dyDescent="0.25">
      <c r="A164" s="105">
        <v>149</v>
      </c>
      <c r="B164" s="260"/>
      <c r="C164" s="261"/>
      <c r="D164" s="248"/>
      <c r="E164" s="248"/>
      <c r="F164" s="248"/>
      <c r="G164" s="249"/>
      <c r="H164" s="249"/>
      <c r="I164" s="249"/>
      <c r="J164" s="249"/>
      <c r="K164" s="249"/>
      <c r="L164" s="249"/>
      <c r="M164" s="249"/>
      <c r="N164" s="249"/>
      <c r="O164" s="249"/>
      <c r="P164" s="249"/>
      <c r="Q164" s="249"/>
      <c r="R164" s="106">
        <f t="shared" si="9"/>
        <v>0</v>
      </c>
      <c r="S164" s="16" t="b">
        <f t="shared" si="10"/>
        <v>1</v>
      </c>
      <c r="T164" s="226" t="b">
        <f t="shared" si="11"/>
        <v>1</v>
      </c>
      <c r="U164" s="226" t="b">
        <f t="shared" si="12"/>
        <v>1</v>
      </c>
    </row>
    <row r="165" spans="1:21" x14ac:dyDescent="0.25">
      <c r="A165" s="105">
        <v>150</v>
      </c>
      <c r="B165" s="260"/>
      <c r="C165" s="261"/>
      <c r="D165" s="248"/>
      <c r="E165" s="248"/>
      <c r="F165" s="248"/>
      <c r="G165" s="249"/>
      <c r="H165" s="249"/>
      <c r="I165" s="249"/>
      <c r="J165" s="249"/>
      <c r="K165" s="249"/>
      <c r="L165" s="249"/>
      <c r="M165" s="249"/>
      <c r="N165" s="249"/>
      <c r="O165" s="249"/>
      <c r="P165" s="249"/>
      <c r="Q165" s="249"/>
      <c r="R165" s="106">
        <f t="shared" si="9"/>
        <v>0</v>
      </c>
      <c r="S165" s="16" t="b">
        <f t="shared" si="10"/>
        <v>1</v>
      </c>
      <c r="T165" s="226" t="b">
        <f t="shared" si="11"/>
        <v>1</v>
      </c>
      <c r="U165" s="226" t="b">
        <f t="shared" si="12"/>
        <v>1</v>
      </c>
    </row>
    <row r="166" spans="1:21" x14ac:dyDescent="0.25">
      <c r="A166" s="105">
        <v>151</v>
      </c>
      <c r="B166" s="260"/>
      <c r="C166" s="261"/>
      <c r="D166" s="248"/>
      <c r="E166" s="248"/>
      <c r="F166" s="248"/>
      <c r="G166" s="249"/>
      <c r="H166" s="249"/>
      <c r="I166" s="249"/>
      <c r="J166" s="249"/>
      <c r="K166" s="249"/>
      <c r="L166" s="249"/>
      <c r="M166" s="249"/>
      <c r="N166" s="249"/>
      <c r="O166" s="249"/>
      <c r="P166" s="249"/>
      <c r="Q166" s="249"/>
      <c r="R166" s="106">
        <f t="shared" si="9"/>
        <v>0</v>
      </c>
      <c r="S166" s="16" t="b">
        <f t="shared" si="10"/>
        <v>1</v>
      </c>
      <c r="T166" s="226" t="b">
        <f t="shared" si="11"/>
        <v>1</v>
      </c>
      <c r="U166" s="226" t="b">
        <f t="shared" si="12"/>
        <v>1</v>
      </c>
    </row>
    <row r="167" spans="1:21" x14ac:dyDescent="0.25">
      <c r="A167" s="105">
        <v>152</v>
      </c>
      <c r="B167" s="260"/>
      <c r="C167" s="261"/>
      <c r="D167" s="248"/>
      <c r="E167" s="248"/>
      <c r="F167" s="248"/>
      <c r="G167" s="249"/>
      <c r="H167" s="249"/>
      <c r="I167" s="249"/>
      <c r="J167" s="249"/>
      <c r="K167" s="249"/>
      <c r="L167" s="249"/>
      <c r="M167" s="249"/>
      <c r="N167" s="249"/>
      <c r="O167" s="249"/>
      <c r="P167" s="249"/>
      <c r="Q167" s="249"/>
      <c r="R167" s="106">
        <f t="shared" si="9"/>
        <v>0</v>
      </c>
      <c r="S167" s="16" t="b">
        <f t="shared" si="10"/>
        <v>1</v>
      </c>
      <c r="T167" s="226" t="b">
        <f t="shared" si="11"/>
        <v>1</v>
      </c>
      <c r="U167" s="226" t="b">
        <f t="shared" si="12"/>
        <v>1</v>
      </c>
    </row>
    <row r="168" spans="1:21" x14ac:dyDescent="0.25">
      <c r="A168" s="105">
        <v>153</v>
      </c>
      <c r="B168" s="260"/>
      <c r="C168" s="261"/>
      <c r="D168" s="248"/>
      <c r="E168" s="248"/>
      <c r="F168" s="248"/>
      <c r="G168" s="249"/>
      <c r="H168" s="249"/>
      <c r="I168" s="249"/>
      <c r="J168" s="249"/>
      <c r="K168" s="249"/>
      <c r="L168" s="249"/>
      <c r="M168" s="249"/>
      <c r="N168" s="249"/>
      <c r="O168" s="249"/>
      <c r="P168" s="249"/>
      <c r="Q168" s="249"/>
      <c r="R168" s="106">
        <f t="shared" si="9"/>
        <v>0</v>
      </c>
      <c r="S168" s="16" t="b">
        <f t="shared" si="10"/>
        <v>1</v>
      </c>
      <c r="T168" s="226" t="b">
        <f t="shared" si="11"/>
        <v>1</v>
      </c>
      <c r="U168" s="226" t="b">
        <f t="shared" si="12"/>
        <v>1</v>
      </c>
    </row>
    <row r="169" spans="1:21" x14ac:dyDescent="0.25">
      <c r="A169" s="105">
        <v>154</v>
      </c>
      <c r="B169" s="260"/>
      <c r="C169" s="261"/>
      <c r="D169" s="248"/>
      <c r="E169" s="248"/>
      <c r="F169" s="248"/>
      <c r="G169" s="249"/>
      <c r="H169" s="249"/>
      <c r="I169" s="249"/>
      <c r="J169" s="249"/>
      <c r="K169" s="249"/>
      <c r="L169" s="249"/>
      <c r="M169" s="249"/>
      <c r="N169" s="249"/>
      <c r="O169" s="249"/>
      <c r="P169" s="249"/>
      <c r="Q169" s="249"/>
      <c r="R169" s="106">
        <f t="shared" si="9"/>
        <v>0</v>
      </c>
      <c r="S169" s="16" t="b">
        <f t="shared" si="10"/>
        <v>1</v>
      </c>
      <c r="T169" s="226" t="b">
        <f t="shared" si="11"/>
        <v>1</v>
      </c>
      <c r="U169" s="226" t="b">
        <f t="shared" si="12"/>
        <v>1</v>
      </c>
    </row>
    <row r="170" spans="1:21" x14ac:dyDescent="0.25">
      <c r="A170" s="105">
        <v>155</v>
      </c>
      <c r="B170" s="260"/>
      <c r="C170" s="261"/>
      <c r="D170" s="248"/>
      <c r="E170" s="248"/>
      <c r="F170" s="248"/>
      <c r="G170" s="249"/>
      <c r="H170" s="249"/>
      <c r="I170" s="249"/>
      <c r="J170" s="249"/>
      <c r="K170" s="249"/>
      <c r="L170" s="249"/>
      <c r="M170" s="249"/>
      <c r="N170" s="249"/>
      <c r="O170" s="249"/>
      <c r="P170" s="249"/>
      <c r="Q170" s="249"/>
      <c r="R170" s="106">
        <f t="shared" si="9"/>
        <v>0</v>
      </c>
      <c r="S170" s="16" t="b">
        <f t="shared" si="10"/>
        <v>1</v>
      </c>
      <c r="T170" s="226" t="b">
        <f t="shared" si="11"/>
        <v>1</v>
      </c>
      <c r="U170" s="226" t="b">
        <f t="shared" si="12"/>
        <v>1</v>
      </c>
    </row>
    <row r="171" spans="1:21" x14ac:dyDescent="0.25">
      <c r="A171" s="105">
        <v>156</v>
      </c>
      <c r="B171" s="260"/>
      <c r="C171" s="261"/>
      <c r="D171" s="248"/>
      <c r="E171" s="248"/>
      <c r="F171" s="248"/>
      <c r="G171" s="249"/>
      <c r="H171" s="249"/>
      <c r="I171" s="249"/>
      <c r="J171" s="249"/>
      <c r="K171" s="249"/>
      <c r="L171" s="249"/>
      <c r="M171" s="249"/>
      <c r="N171" s="249"/>
      <c r="O171" s="249"/>
      <c r="P171" s="249"/>
      <c r="Q171" s="249"/>
      <c r="R171" s="106">
        <f t="shared" si="9"/>
        <v>0</v>
      </c>
      <c r="S171" s="16" t="b">
        <f t="shared" si="10"/>
        <v>1</v>
      </c>
      <c r="T171" s="226" t="b">
        <f t="shared" si="11"/>
        <v>1</v>
      </c>
      <c r="U171" s="226" t="b">
        <f t="shared" si="12"/>
        <v>1</v>
      </c>
    </row>
    <row r="172" spans="1:21" x14ac:dyDescent="0.25">
      <c r="A172" s="105">
        <v>157</v>
      </c>
      <c r="B172" s="260"/>
      <c r="C172" s="261"/>
      <c r="D172" s="248"/>
      <c r="E172" s="248"/>
      <c r="F172" s="248"/>
      <c r="G172" s="249"/>
      <c r="H172" s="249"/>
      <c r="I172" s="249"/>
      <c r="J172" s="249"/>
      <c r="K172" s="249"/>
      <c r="L172" s="249"/>
      <c r="M172" s="249"/>
      <c r="N172" s="249"/>
      <c r="O172" s="249"/>
      <c r="P172" s="249"/>
      <c r="Q172" s="249"/>
      <c r="R172" s="106">
        <f t="shared" si="9"/>
        <v>0</v>
      </c>
      <c r="S172" s="16" t="b">
        <f t="shared" si="10"/>
        <v>1</v>
      </c>
      <c r="T172" s="226" t="b">
        <f t="shared" si="11"/>
        <v>1</v>
      </c>
      <c r="U172" s="226" t="b">
        <f t="shared" si="12"/>
        <v>1</v>
      </c>
    </row>
    <row r="173" spans="1:21" x14ac:dyDescent="0.25">
      <c r="A173" s="105">
        <v>158</v>
      </c>
      <c r="B173" s="260"/>
      <c r="C173" s="261"/>
      <c r="D173" s="248"/>
      <c r="E173" s="248"/>
      <c r="F173" s="248"/>
      <c r="G173" s="249"/>
      <c r="H173" s="249"/>
      <c r="I173" s="249"/>
      <c r="J173" s="249"/>
      <c r="K173" s="249"/>
      <c r="L173" s="249"/>
      <c r="M173" s="249"/>
      <c r="N173" s="249"/>
      <c r="O173" s="249"/>
      <c r="P173" s="249"/>
      <c r="Q173" s="249"/>
      <c r="R173" s="106">
        <f t="shared" si="9"/>
        <v>0</v>
      </c>
      <c r="S173" s="16" t="b">
        <f t="shared" si="10"/>
        <v>1</v>
      </c>
      <c r="T173" s="226" t="b">
        <f t="shared" si="11"/>
        <v>1</v>
      </c>
      <c r="U173" s="226" t="b">
        <f t="shared" si="12"/>
        <v>1</v>
      </c>
    </row>
    <row r="174" spans="1:21" x14ac:dyDescent="0.25">
      <c r="A174" s="105">
        <v>159</v>
      </c>
      <c r="B174" s="260"/>
      <c r="C174" s="261"/>
      <c r="D174" s="248"/>
      <c r="E174" s="248"/>
      <c r="F174" s="248"/>
      <c r="G174" s="249"/>
      <c r="H174" s="249"/>
      <c r="I174" s="249"/>
      <c r="J174" s="249"/>
      <c r="K174" s="249"/>
      <c r="L174" s="249"/>
      <c r="M174" s="249"/>
      <c r="N174" s="249"/>
      <c r="O174" s="249"/>
      <c r="P174" s="249"/>
      <c r="Q174" s="249"/>
      <c r="R174" s="106">
        <f t="shared" si="9"/>
        <v>0</v>
      </c>
      <c r="S174" s="16" t="b">
        <f t="shared" si="10"/>
        <v>1</v>
      </c>
      <c r="T174" s="226" t="b">
        <f t="shared" si="11"/>
        <v>1</v>
      </c>
      <c r="U174" s="226" t="b">
        <f t="shared" si="12"/>
        <v>1</v>
      </c>
    </row>
    <row r="175" spans="1:21" x14ac:dyDescent="0.25">
      <c r="A175" s="105">
        <v>160</v>
      </c>
      <c r="B175" s="260"/>
      <c r="C175" s="261"/>
      <c r="D175" s="248"/>
      <c r="E175" s="248"/>
      <c r="F175" s="248"/>
      <c r="G175" s="249"/>
      <c r="H175" s="249"/>
      <c r="I175" s="249"/>
      <c r="J175" s="249"/>
      <c r="K175" s="249"/>
      <c r="L175" s="249"/>
      <c r="M175" s="249"/>
      <c r="N175" s="249"/>
      <c r="O175" s="249"/>
      <c r="P175" s="249"/>
      <c r="Q175" s="249"/>
      <c r="R175" s="106">
        <f t="shared" si="9"/>
        <v>0</v>
      </c>
      <c r="S175" s="16" t="b">
        <f t="shared" si="10"/>
        <v>1</v>
      </c>
      <c r="T175" s="226" t="b">
        <f t="shared" si="11"/>
        <v>1</v>
      </c>
      <c r="U175" s="226" t="b">
        <f t="shared" si="12"/>
        <v>1</v>
      </c>
    </row>
    <row r="176" spans="1:21" x14ac:dyDescent="0.25">
      <c r="A176" s="105">
        <v>161</v>
      </c>
      <c r="B176" s="260"/>
      <c r="C176" s="261"/>
      <c r="D176" s="248"/>
      <c r="E176" s="248"/>
      <c r="F176" s="248"/>
      <c r="G176" s="249"/>
      <c r="H176" s="249"/>
      <c r="I176" s="249"/>
      <c r="J176" s="249"/>
      <c r="K176" s="249"/>
      <c r="L176" s="249"/>
      <c r="M176" s="249"/>
      <c r="N176" s="249"/>
      <c r="O176" s="249"/>
      <c r="P176" s="249"/>
      <c r="Q176" s="249"/>
      <c r="R176" s="106">
        <f t="shared" si="9"/>
        <v>0</v>
      </c>
      <c r="S176" s="16" t="b">
        <f t="shared" si="10"/>
        <v>1</v>
      </c>
      <c r="T176" s="226" t="b">
        <f t="shared" si="11"/>
        <v>1</v>
      </c>
      <c r="U176" s="226" t="b">
        <f t="shared" si="12"/>
        <v>1</v>
      </c>
    </row>
    <row r="177" spans="1:21" x14ac:dyDescent="0.25">
      <c r="A177" s="105">
        <v>162</v>
      </c>
      <c r="B177" s="260"/>
      <c r="C177" s="261"/>
      <c r="D177" s="248"/>
      <c r="E177" s="248"/>
      <c r="F177" s="248"/>
      <c r="G177" s="249"/>
      <c r="H177" s="249"/>
      <c r="I177" s="249"/>
      <c r="J177" s="249"/>
      <c r="K177" s="249"/>
      <c r="L177" s="249"/>
      <c r="M177" s="249"/>
      <c r="N177" s="249"/>
      <c r="O177" s="249"/>
      <c r="P177" s="249"/>
      <c r="Q177" s="249"/>
      <c r="R177" s="106">
        <f t="shared" si="9"/>
        <v>0</v>
      </c>
      <c r="S177" s="16" t="b">
        <f t="shared" si="10"/>
        <v>1</v>
      </c>
      <c r="T177" s="226" t="b">
        <f t="shared" si="11"/>
        <v>1</v>
      </c>
      <c r="U177" s="226" t="b">
        <f t="shared" si="12"/>
        <v>1</v>
      </c>
    </row>
    <row r="178" spans="1:21" x14ac:dyDescent="0.25">
      <c r="A178" s="105">
        <v>163</v>
      </c>
      <c r="B178" s="260"/>
      <c r="C178" s="261"/>
      <c r="D178" s="248"/>
      <c r="E178" s="248"/>
      <c r="F178" s="248"/>
      <c r="G178" s="249"/>
      <c r="H178" s="249"/>
      <c r="I178" s="249"/>
      <c r="J178" s="249"/>
      <c r="K178" s="249"/>
      <c r="L178" s="249"/>
      <c r="M178" s="249"/>
      <c r="N178" s="249"/>
      <c r="O178" s="249"/>
      <c r="P178" s="249"/>
      <c r="Q178" s="249"/>
      <c r="R178" s="106">
        <f t="shared" si="9"/>
        <v>0</v>
      </c>
      <c r="S178" s="16" t="b">
        <f t="shared" si="10"/>
        <v>1</v>
      </c>
      <c r="T178" s="226" t="b">
        <f t="shared" si="11"/>
        <v>1</v>
      </c>
      <c r="U178" s="226" t="b">
        <f t="shared" si="12"/>
        <v>1</v>
      </c>
    </row>
    <row r="179" spans="1:21" x14ac:dyDescent="0.25">
      <c r="A179" s="105">
        <v>164</v>
      </c>
      <c r="B179" s="260"/>
      <c r="C179" s="261"/>
      <c r="D179" s="248"/>
      <c r="E179" s="248"/>
      <c r="F179" s="248"/>
      <c r="G179" s="249"/>
      <c r="H179" s="249"/>
      <c r="I179" s="249"/>
      <c r="J179" s="249"/>
      <c r="K179" s="249"/>
      <c r="L179" s="249"/>
      <c r="M179" s="249"/>
      <c r="N179" s="249"/>
      <c r="O179" s="249"/>
      <c r="P179" s="249"/>
      <c r="Q179" s="249"/>
      <c r="R179" s="106">
        <f t="shared" si="9"/>
        <v>0</v>
      </c>
      <c r="S179" s="16" t="b">
        <f t="shared" si="10"/>
        <v>1</v>
      </c>
      <c r="T179" s="226" t="b">
        <f t="shared" si="11"/>
        <v>1</v>
      </c>
      <c r="U179" s="226" t="b">
        <f t="shared" si="12"/>
        <v>1</v>
      </c>
    </row>
    <row r="180" spans="1:21" x14ac:dyDescent="0.25">
      <c r="A180" s="105">
        <v>165</v>
      </c>
      <c r="B180" s="260"/>
      <c r="C180" s="261"/>
      <c r="D180" s="248"/>
      <c r="E180" s="248"/>
      <c r="F180" s="248"/>
      <c r="G180" s="249"/>
      <c r="H180" s="249"/>
      <c r="I180" s="249"/>
      <c r="J180" s="249"/>
      <c r="K180" s="249"/>
      <c r="L180" s="249"/>
      <c r="M180" s="249"/>
      <c r="N180" s="249"/>
      <c r="O180" s="249"/>
      <c r="P180" s="249"/>
      <c r="Q180" s="249"/>
      <c r="R180" s="106">
        <f t="shared" si="9"/>
        <v>0</v>
      </c>
      <c r="S180" s="16" t="b">
        <f t="shared" si="10"/>
        <v>1</v>
      </c>
      <c r="T180" s="226" t="b">
        <f t="shared" si="11"/>
        <v>1</v>
      </c>
      <c r="U180" s="226" t="b">
        <f t="shared" si="12"/>
        <v>1</v>
      </c>
    </row>
    <row r="181" spans="1:21" x14ac:dyDescent="0.25">
      <c r="A181" s="105">
        <v>166</v>
      </c>
      <c r="B181" s="260"/>
      <c r="C181" s="261"/>
      <c r="D181" s="248"/>
      <c r="E181" s="248"/>
      <c r="F181" s="248"/>
      <c r="G181" s="249"/>
      <c r="H181" s="249"/>
      <c r="I181" s="249"/>
      <c r="J181" s="249"/>
      <c r="K181" s="249"/>
      <c r="L181" s="249"/>
      <c r="M181" s="249"/>
      <c r="N181" s="249"/>
      <c r="O181" s="249"/>
      <c r="P181" s="249"/>
      <c r="Q181" s="249"/>
      <c r="R181" s="106">
        <f t="shared" si="9"/>
        <v>0</v>
      </c>
      <c r="S181" s="16" t="b">
        <f t="shared" si="10"/>
        <v>1</v>
      </c>
      <c r="T181" s="226" t="b">
        <f t="shared" si="11"/>
        <v>1</v>
      </c>
      <c r="U181" s="226" t="b">
        <f t="shared" si="12"/>
        <v>1</v>
      </c>
    </row>
    <row r="182" spans="1:21" x14ac:dyDescent="0.25">
      <c r="A182" s="105">
        <v>167</v>
      </c>
      <c r="B182" s="260"/>
      <c r="C182" s="261"/>
      <c r="D182" s="248"/>
      <c r="E182" s="248"/>
      <c r="F182" s="248"/>
      <c r="G182" s="249"/>
      <c r="H182" s="249"/>
      <c r="I182" s="249"/>
      <c r="J182" s="249"/>
      <c r="K182" s="249"/>
      <c r="L182" s="249"/>
      <c r="M182" s="249"/>
      <c r="N182" s="249"/>
      <c r="O182" s="249"/>
      <c r="P182" s="249"/>
      <c r="Q182" s="249"/>
      <c r="R182" s="106">
        <f t="shared" si="9"/>
        <v>0</v>
      </c>
      <c r="S182" s="16" t="b">
        <f t="shared" si="10"/>
        <v>1</v>
      </c>
      <c r="T182" s="226" t="b">
        <f t="shared" si="11"/>
        <v>1</v>
      </c>
      <c r="U182" s="226" t="b">
        <f t="shared" si="12"/>
        <v>1</v>
      </c>
    </row>
    <row r="183" spans="1:21" x14ac:dyDescent="0.25">
      <c r="A183" s="105">
        <v>168</v>
      </c>
      <c r="B183" s="260"/>
      <c r="C183" s="261"/>
      <c r="D183" s="248"/>
      <c r="E183" s="248"/>
      <c r="F183" s="248"/>
      <c r="G183" s="249"/>
      <c r="H183" s="249"/>
      <c r="I183" s="249"/>
      <c r="J183" s="249"/>
      <c r="K183" s="249"/>
      <c r="L183" s="249"/>
      <c r="M183" s="249"/>
      <c r="N183" s="249"/>
      <c r="O183" s="249"/>
      <c r="P183" s="249"/>
      <c r="Q183" s="249"/>
      <c r="R183" s="106">
        <f t="shared" si="9"/>
        <v>0</v>
      </c>
      <c r="S183" s="16" t="b">
        <f t="shared" si="10"/>
        <v>1</v>
      </c>
      <c r="T183" s="226" t="b">
        <f t="shared" si="11"/>
        <v>1</v>
      </c>
      <c r="U183" s="226" t="b">
        <f t="shared" si="12"/>
        <v>1</v>
      </c>
    </row>
    <row r="184" spans="1:21" x14ac:dyDescent="0.25">
      <c r="A184" s="105">
        <v>169</v>
      </c>
      <c r="B184" s="260"/>
      <c r="C184" s="261"/>
      <c r="D184" s="248"/>
      <c r="E184" s="248"/>
      <c r="F184" s="248"/>
      <c r="G184" s="249"/>
      <c r="H184" s="249"/>
      <c r="I184" s="249"/>
      <c r="J184" s="249"/>
      <c r="K184" s="249"/>
      <c r="L184" s="249"/>
      <c r="M184" s="249"/>
      <c r="N184" s="249"/>
      <c r="O184" s="249"/>
      <c r="P184" s="249"/>
      <c r="Q184" s="249"/>
      <c r="R184" s="106">
        <f t="shared" si="9"/>
        <v>0</v>
      </c>
      <c r="S184" s="16" t="b">
        <f t="shared" si="10"/>
        <v>1</v>
      </c>
      <c r="T184" s="226" t="b">
        <f t="shared" si="11"/>
        <v>1</v>
      </c>
      <c r="U184" s="226" t="b">
        <f t="shared" si="12"/>
        <v>1</v>
      </c>
    </row>
    <row r="185" spans="1:21" x14ac:dyDescent="0.25">
      <c r="A185" s="105">
        <v>170</v>
      </c>
      <c r="B185" s="260"/>
      <c r="C185" s="261"/>
      <c r="D185" s="248"/>
      <c r="E185" s="248"/>
      <c r="F185" s="248"/>
      <c r="G185" s="249"/>
      <c r="H185" s="249"/>
      <c r="I185" s="249"/>
      <c r="J185" s="249"/>
      <c r="K185" s="249"/>
      <c r="L185" s="249"/>
      <c r="M185" s="249"/>
      <c r="N185" s="249"/>
      <c r="O185" s="249"/>
      <c r="P185" s="249"/>
      <c r="Q185" s="249"/>
      <c r="R185" s="106">
        <f t="shared" si="9"/>
        <v>0</v>
      </c>
      <c r="S185" s="16" t="b">
        <f t="shared" si="10"/>
        <v>1</v>
      </c>
      <c r="T185" s="226" t="b">
        <f t="shared" si="11"/>
        <v>1</v>
      </c>
      <c r="U185" s="226" t="b">
        <f t="shared" si="12"/>
        <v>1</v>
      </c>
    </row>
    <row r="186" spans="1:21" x14ac:dyDescent="0.25">
      <c r="A186" s="105">
        <v>171</v>
      </c>
      <c r="B186" s="260"/>
      <c r="C186" s="261"/>
      <c r="D186" s="248"/>
      <c r="E186" s="248"/>
      <c r="F186" s="248"/>
      <c r="G186" s="249"/>
      <c r="H186" s="249"/>
      <c r="I186" s="249"/>
      <c r="J186" s="249"/>
      <c r="K186" s="249"/>
      <c r="L186" s="249"/>
      <c r="M186" s="249"/>
      <c r="N186" s="249"/>
      <c r="O186" s="249"/>
      <c r="P186" s="249"/>
      <c r="Q186" s="249"/>
      <c r="R186" s="106">
        <f t="shared" si="9"/>
        <v>0</v>
      </c>
      <c r="S186" s="16" t="b">
        <f t="shared" si="10"/>
        <v>1</v>
      </c>
      <c r="T186" s="226" t="b">
        <f t="shared" si="11"/>
        <v>1</v>
      </c>
      <c r="U186" s="226" t="b">
        <f t="shared" si="12"/>
        <v>1</v>
      </c>
    </row>
    <row r="187" spans="1:21" x14ac:dyDescent="0.25">
      <c r="A187" s="105">
        <v>172</v>
      </c>
      <c r="B187" s="260"/>
      <c r="C187" s="261"/>
      <c r="D187" s="248"/>
      <c r="E187" s="248"/>
      <c r="F187" s="248"/>
      <c r="G187" s="249"/>
      <c r="H187" s="249"/>
      <c r="I187" s="249"/>
      <c r="J187" s="249"/>
      <c r="K187" s="249"/>
      <c r="L187" s="249"/>
      <c r="M187" s="249"/>
      <c r="N187" s="249"/>
      <c r="O187" s="249"/>
      <c r="P187" s="249"/>
      <c r="Q187" s="249"/>
      <c r="R187" s="106">
        <f t="shared" si="9"/>
        <v>0</v>
      </c>
      <c r="S187" s="16" t="b">
        <f t="shared" si="10"/>
        <v>1</v>
      </c>
      <c r="T187" s="226" t="b">
        <f t="shared" si="11"/>
        <v>1</v>
      </c>
      <c r="U187" s="226" t="b">
        <f t="shared" si="12"/>
        <v>1</v>
      </c>
    </row>
    <row r="188" spans="1:21" x14ac:dyDescent="0.25">
      <c r="A188" s="105">
        <v>173</v>
      </c>
      <c r="B188" s="260"/>
      <c r="C188" s="261"/>
      <c r="D188" s="248"/>
      <c r="E188" s="248"/>
      <c r="F188" s="248"/>
      <c r="G188" s="249"/>
      <c r="H188" s="249"/>
      <c r="I188" s="249"/>
      <c r="J188" s="249"/>
      <c r="K188" s="249"/>
      <c r="L188" s="249"/>
      <c r="M188" s="249"/>
      <c r="N188" s="249"/>
      <c r="O188" s="249"/>
      <c r="P188" s="249"/>
      <c r="Q188" s="249"/>
      <c r="R188" s="106">
        <f t="shared" si="9"/>
        <v>0</v>
      </c>
      <c r="S188" s="16" t="b">
        <f t="shared" si="10"/>
        <v>1</v>
      </c>
      <c r="T188" s="226" t="b">
        <f t="shared" si="11"/>
        <v>1</v>
      </c>
      <c r="U188" s="226" t="b">
        <f t="shared" si="12"/>
        <v>1</v>
      </c>
    </row>
    <row r="189" spans="1:21" x14ac:dyDescent="0.25">
      <c r="A189" s="105">
        <v>174</v>
      </c>
      <c r="B189" s="260"/>
      <c r="C189" s="261"/>
      <c r="D189" s="248"/>
      <c r="E189" s="248"/>
      <c r="F189" s="248"/>
      <c r="G189" s="249"/>
      <c r="H189" s="249"/>
      <c r="I189" s="249"/>
      <c r="J189" s="249"/>
      <c r="K189" s="249"/>
      <c r="L189" s="249"/>
      <c r="M189" s="249"/>
      <c r="N189" s="249"/>
      <c r="O189" s="249"/>
      <c r="P189" s="249"/>
      <c r="Q189" s="249"/>
      <c r="R189" s="106">
        <f t="shared" si="9"/>
        <v>0</v>
      </c>
      <c r="S189" s="16" t="b">
        <f t="shared" si="10"/>
        <v>1</v>
      </c>
      <c r="T189" s="226" t="b">
        <f t="shared" si="11"/>
        <v>1</v>
      </c>
      <c r="U189" s="226" t="b">
        <f t="shared" si="12"/>
        <v>1</v>
      </c>
    </row>
    <row r="190" spans="1:21" x14ac:dyDescent="0.25">
      <c r="A190" s="105">
        <v>175</v>
      </c>
      <c r="B190" s="260"/>
      <c r="C190" s="261"/>
      <c r="D190" s="248"/>
      <c r="E190" s="248"/>
      <c r="F190" s="248"/>
      <c r="G190" s="249"/>
      <c r="H190" s="249"/>
      <c r="I190" s="249"/>
      <c r="J190" s="249"/>
      <c r="K190" s="249"/>
      <c r="L190" s="249"/>
      <c r="M190" s="249"/>
      <c r="N190" s="249"/>
      <c r="O190" s="249"/>
      <c r="P190" s="249"/>
      <c r="Q190" s="249"/>
      <c r="R190" s="106">
        <f t="shared" si="9"/>
        <v>0</v>
      </c>
      <c r="S190" s="16" t="b">
        <f t="shared" si="10"/>
        <v>1</v>
      </c>
      <c r="T190" s="226" t="b">
        <f t="shared" si="11"/>
        <v>1</v>
      </c>
      <c r="U190" s="226" t="b">
        <f t="shared" si="12"/>
        <v>1</v>
      </c>
    </row>
    <row r="191" spans="1:21" x14ac:dyDescent="0.25">
      <c r="A191" s="105">
        <v>176</v>
      </c>
      <c r="B191" s="260"/>
      <c r="C191" s="261"/>
      <c r="D191" s="248"/>
      <c r="E191" s="248"/>
      <c r="F191" s="248"/>
      <c r="G191" s="249"/>
      <c r="H191" s="249"/>
      <c r="I191" s="249"/>
      <c r="J191" s="249"/>
      <c r="K191" s="249"/>
      <c r="L191" s="249"/>
      <c r="M191" s="249"/>
      <c r="N191" s="249"/>
      <c r="O191" s="249"/>
      <c r="P191" s="249"/>
      <c r="Q191" s="249"/>
      <c r="R191" s="106">
        <f t="shared" si="9"/>
        <v>0</v>
      </c>
      <c r="S191" s="16" t="b">
        <f t="shared" si="10"/>
        <v>1</v>
      </c>
      <c r="T191" s="226" t="b">
        <f t="shared" si="11"/>
        <v>1</v>
      </c>
      <c r="U191" s="226" t="b">
        <f t="shared" si="12"/>
        <v>1</v>
      </c>
    </row>
    <row r="192" spans="1:21" x14ac:dyDescent="0.25">
      <c r="A192" s="105">
        <v>177</v>
      </c>
      <c r="B192" s="260"/>
      <c r="C192" s="261"/>
      <c r="D192" s="248"/>
      <c r="E192" s="248"/>
      <c r="F192" s="248"/>
      <c r="G192" s="249"/>
      <c r="H192" s="249"/>
      <c r="I192" s="249"/>
      <c r="J192" s="249"/>
      <c r="K192" s="249"/>
      <c r="L192" s="249"/>
      <c r="M192" s="249"/>
      <c r="N192" s="249"/>
      <c r="O192" s="249"/>
      <c r="P192" s="249"/>
      <c r="Q192" s="249"/>
      <c r="R192" s="106">
        <f t="shared" si="9"/>
        <v>0</v>
      </c>
      <c r="S192" s="16" t="b">
        <f t="shared" si="10"/>
        <v>1</v>
      </c>
      <c r="T192" s="226" t="b">
        <f t="shared" si="11"/>
        <v>1</v>
      </c>
      <c r="U192" s="226" t="b">
        <f t="shared" si="12"/>
        <v>1</v>
      </c>
    </row>
    <row r="193" spans="1:21" x14ac:dyDescent="0.25">
      <c r="A193" s="105">
        <v>178</v>
      </c>
      <c r="B193" s="260"/>
      <c r="C193" s="261"/>
      <c r="D193" s="248"/>
      <c r="E193" s="248"/>
      <c r="F193" s="248"/>
      <c r="G193" s="249"/>
      <c r="H193" s="249"/>
      <c r="I193" s="249"/>
      <c r="J193" s="249"/>
      <c r="K193" s="249"/>
      <c r="L193" s="249"/>
      <c r="M193" s="249"/>
      <c r="N193" s="249"/>
      <c r="O193" s="249"/>
      <c r="P193" s="249"/>
      <c r="Q193" s="249"/>
      <c r="R193" s="106">
        <f t="shared" si="9"/>
        <v>0</v>
      </c>
      <c r="S193" s="16" t="b">
        <f t="shared" si="10"/>
        <v>1</v>
      </c>
      <c r="T193" s="226" t="b">
        <f t="shared" si="11"/>
        <v>1</v>
      </c>
      <c r="U193" s="226" t="b">
        <f t="shared" si="12"/>
        <v>1</v>
      </c>
    </row>
    <row r="194" spans="1:21" x14ac:dyDescent="0.25">
      <c r="A194" s="105">
        <v>179</v>
      </c>
      <c r="B194" s="260"/>
      <c r="C194" s="261"/>
      <c r="D194" s="248"/>
      <c r="E194" s="248"/>
      <c r="F194" s="248"/>
      <c r="G194" s="249"/>
      <c r="H194" s="249"/>
      <c r="I194" s="249"/>
      <c r="J194" s="249"/>
      <c r="K194" s="249"/>
      <c r="L194" s="249"/>
      <c r="M194" s="249"/>
      <c r="N194" s="249"/>
      <c r="O194" s="249"/>
      <c r="P194" s="249"/>
      <c r="Q194" s="249"/>
      <c r="R194" s="106">
        <f t="shared" si="9"/>
        <v>0</v>
      </c>
      <c r="S194" s="16" t="b">
        <f t="shared" si="10"/>
        <v>1</v>
      </c>
      <c r="T194" s="226" t="b">
        <f t="shared" si="11"/>
        <v>1</v>
      </c>
      <c r="U194" s="226" t="b">
        <f t="shared" si="12"/>
        <v>1</v>
      </c>
    </row>
    <row r="195" spans="1:21" x14ac:dyDescent="0.25">
      <c r="A195" s="105">
        <v>180</v>
      </c>
      <c r="B195" s="260"/>
      <c r="C195" s="261"/>
      <c r="D195" s="248"/>
      <c r="E195" s="248"/>
      <c r="F195" s="248"/>
      <c r="G195" s="249"/>
      <c r="H195" s="249"/>
      <c r="I195" s="249"/>
      <c r="J195" s="249"/>
      <c r="K195" s="249"/>
      <c r="L195" s="249"/>
      <c r="M195" s="249"/>
      <c r="N195" s="249"/>
      <c r="O195" s="249"/>
      <c r="P195" s="249"/>
      <c r="Q195" s="249"/>
      <c r="R195" s="106">
        <f t="shared" si="9"/>
        <v>0</v>
      </c>
      <c r="S195" s="16" t="b">
        <f t="shared" si="10"/>
        <v>1</v>
      </c>
      <c r="T195" s="226" t="b">
        <f t="shared" si="11"/>
        <v>1</v>
      </c>
      <c r="U195" s="226" t="b">
        <f t="shared" si="12"/>
        <v>1</v>
      </c>
    </row>
    <row r="196" spans="1:21" x14ac:dyDescent="0.25">
      <c r="A196" s="105">
        <v>181</v>
      </c>
      <c r="B196" s="260"/>
      <c r="C196" s="261"/>
      <c r="D196" s="248"/>
      <c r="E196" s="248"/>
      <c r="F196" s="248"/>
      <c r="G196" s="249"/>
      <c r="H196" s="249"/>
      <c r="I196" s="249"/>
      <c r="J196" s="249"/>
      <c r="K196" s="249"/>
      <c r="L196" s="249"/>
      <c r="M196" s="249"/>
      <c r="N196" s="249"/>
      <c r="O196" s="249"/>
      <c r="P196" s="249"/>
      <c r="Q196" s="249"/>
      <c r="R196" s="106">
        <f t="shared" si="9"/>
        <v>0</v>
      </c>
      <c r="S196" s="16" t="b">
        <f t="shared" si="10"/>
        <v>1</v>
      </c>
      <c r="T196" s="226" t="b">
        <f t="shared" si="11"/>
        <v>1</v>
      </c>
      <c r="U196" s="226" t="b">
        <f t="shared" si="12"/>
        <v>1</v>
      </c>
    </row>
    <row r="197" spans="1:21" x14ac:dyDescent="0.25">
      <c r="A197" s="105">
        <v>182</v>
      </c>
      <c r="B197" s="260"/>
      <c r="C197" s="261"/>
      <c r="D197" s="248"/>
      <c r="E197" s="248"/>
      <c r="F197" s="248"/>
      <c r="G197" s="249"/>
      <c r="H197" s="249"/>
      <c r="I197" s="249"/>
      <c r="J197" s="249"/>
      <c r="K197" s="249"/>
      <c r="L197" s="249"/>
      <c r="M197" s="249"/>
      <c r="N197" s="249"/>
      <c r="O197" s="249"/>
      <c r="P197" s="249"/>
      <c r="Q197" s="249"/>
      <c r="R197" s="106">
        <f t="shared" si="9"/>
        <v>0</v>
      </c>
      <c r="S197" s="16" t="b">
        <f t="shared" si="10"/>
        <v>1</v>
      </c>
      <c r="T197" s="226" t="b">
        <f t="shared" si="11"/>
        <v>1</v>
      </c>
      <c r="U197" s="226" t="b">
        <f t="shared" si="12"/>
        <v>1</v>
      </c>
    </row>
    <row r="198" spans="1:21" x14ac:dyDescent="0.25">
      <c r="A198" s="105">
        <v>183</v>
      </c>
      <c r="B198" s="260"/>
      <c r="C198" s="261"/>
      <c r="D198" s="248"/>
      <c r="E198" s="248"/>
      <c r="F198" s="248"/>
      <c r="G198" s="249"/>
      <c r="H198" s="249"/>
      <c r="I198" s="249"/>
      <c r="J198" s="249"/>
      <c r="K198" s="249"/>
      <c r="L198" s="249"/>
      <c r="M198" s="249"/>
      <c r="N198" s="249"/>
      <c r="O198" s="249"/>
      <c r="P198" s="249"/>
      <c r="Q198" s="249"/>
      <c r="R198" s="106">
        <f t="shared" si="9"/>
        <v>0</v>
      </c>
      <c r="S198" s="16" t="b">
        <f t="shared" si="10"/>
        <v>1</v>
      </c>
      <c r="T198" s="226" t="b">
        <f t="shared" si="11"/>
        <v>1</v>
      </c>
      <c r="U198" s="226" t="b">
        <f t="shared" si="12"/>
        <v>1</v>
      </c>
    </row>
    <row r="199" spans="1:21" x14ac:dyDescent="0.25">
      <c r="A199" s="105">
        <v>184</v>
      </c>
      <c r="B199" s="260"/>
      <c r="C199" s="261"/>
      <c r="D199" s="248"/>
      <c r="E199" s="248"/>
      <c r="F199" s="248"/>
      <c r="G199" s="249"/>
      <c r="H199" s="249"/>
      <c r="I199" s="249"/>
      <c r="J199" s="249"/>
      <c r="K199" s="249"/>
      <c r="L199" s="249"/>
      <c r="M199" s="249"/>
      <c r="N199" s="249"/>
      <c r="O199" s="249"/>
      <c r="P199" s="249"/>
      <c r="Q199" s="249"/>
      <c r="R199" s="106">
        <f t="shared" si="9"/>
        <v>0</v>
      </c>
      <c r="S199" s="16" t="b">
        <f t="shared" si="10"/>
        <v>1</v>
      </c>
      <c r="T199" s="226" t="b">
        <f t="shared" si="11"/>
        <v>1</v>
      </c>
      <c r="U199" s="226" t="b">
        <f t="shared" si="12"/>
        <v>1</v>
      </c>
    </row>
    <row r="200" spans="1:21" x14ac:dyDescent="0.25">
      <c r="A200" s="105">
        <v>185</v>
      </c>
      <c r="B200" s="260"/>
      <c r="C200" s="261"/>
      <c r="D200" s="248"/>
      <c r="E200" s="248"/>
      <c r="F200" s="248"/>
      <c r="G200" s="249"/>
      <c r="H200" s="249"/>
      <c r="I200" s="249"/>
      <c r="J200" s="249"/>
      <c r="K200" s="249"/>
      <c r="L200" s="249"/>
      <c r="M200" s="249"/>
      <c r="N200" s="249"/>
      <c r="O200" s="249"/>
      <c r="P200" s="249"/>
      <c r="Q200" s="249"/>
      <c r="R200" s="106">
        <f t="shared" si="9"/>
        <v>0</v>
      </c>
      <c r="S200" s="16" t="b">
        <f t="shared" si="10"/>
        <v>1</v>
      </c>
      <c r="T200" s="226" t="b">
        <f t="shared" si="11"/>
        <v>1</v>
      </c>
      <c r="U200" s="226" t="b">
        <f t="shared" si="12"/>
        <v>1</v>
      </c>
    </row>
    <row r="201" spans="1:21" x14ac:dyDescent="0.25">
      <c r="A201" s="105">
        <v>186</v>
      </c>
      <c r="B201" s="260"/>
      <c r="C201" s="261"/>
      <c r="D201" s="248"/>
      <c r="E201" s="248"/>
      <c r="F201" s="248"/>
      <c r="G201" s="249"/>
      <c r="H201" s="249"/>
      <c r="I201" s="249"/>
      <c r="J201" s="249"/>
      <c r="K201" s="249"/>
      <c r="L201" s="249"/>
      <c r="M201" s="249"/>
      <c r="N201" s="249"/>
      <c r="O201" s="249"/>
      <c r="P201" s="249"/>
      <c r="Q201" s="249"/>
      <c r="R201" s="106">
        <f t="shared" si="9"/>
        <v>0</v>
      </c>
      <c r="S201" s="16" t="b">
        <f t="shared" si="10"/>
        <v>1</v>
      </c>
      <c r="T201" s="226" t="b">
        <f t="shared" si="11"/>
        <v>1</v>
      </c>
      <c r="U201" s="226" t="b">
        <f t="shared" si="12"/>
        <v>1</v>
      </c>
    </row>
    <row r="202" spans="1:21" x14ac:dyDescent="0.25">
      <c r="A202" s="105">
        <v>187</v>
      </c>
      <c r="B202" s="260"/>
      <c r="C202" s="261"/>
      <c r="D202" s="248"/>
      <c r="E202" s="248"/>
      <c r="F202" s="248"/>
      <c r="G202" s="249"/>
      <c r="H202" s="249"/>
      <c r="I202" s="249"/>
      <c r="J202" s="249"/>
      <c r="K202" s="249"/>
      <c r="L202" s="249"/>
      <c r="M202" s="249"/>
      <c r="N202" s="249"/>
      <c r="O202" s="249"/>
      <c r="P202" s="249"/>
      <c r="Q202" s="249"/>
      <c r="R202" s="106">
        <f t="shared" si="9"/>
        <v>0</v>
      </c>
      <c r="S202" s="16" t="b">
        <f t="shared" si="10"/>
        <v>1</v>
      </c>
      <c r="T202" s="226" t="b">
        <f t="shared" si="11"/>
        <v>1</v>
      </c>
      <c r="U202" s="226" t="b">
        <f t="shared" si="12"/>
        <v>1</v>
      </c>
    </row>
    <row r="203" spans="1:21" x14ac:dyDescent="0.25">
      <c r="A203" s="105">
        <v>188</v>
      </c>
      <c r="B203" s="260"/>
      <c r="C203" s="261"/>
      <c r="D203" s="248"/>
      <c r="E203" s="248"/>
      <c r="F203" s="248"/>
      <c r="G203" s="249"/>
      <c r="H203" s="249"/>
      <c r="I203" s="249"/>
      <c r="J203" s="249"/>
      <c r="K203" s="249"/>
      <c r="L203" s="249"/>
      <c r="M203" s="249"/>
      <c r="N203" s="249"/>
      <c r="O203" s="249"/>
      <c r="P203" s="249"/>
      <c r="Q203" s="249"/>
      <c r="R203" s="106">
        <f t="shared" si="9"/>
        <v>0</v>
      </c>
      <c r="S203" s="16" t="b">
        <f t="shared" si="10"/>
        <v>1</v>
      </c>
      <c r="T203" s="226" t="b">
        <f t="shared" si="11"/>
        <v>1</v>
      </c>
      <c r="U203" s="226" t="b">
        <f t="shared" si="12"/>
        <v>1</v>
      </c>
    </row>
    <row r="204" spans="1:21" x14ac:dyDescent="0.25">
      <c r="A204" s="105">
        <v>189</v>
      </c>
      <c r="B204" s="260"/>
      <c r="C204" s="261"/>
      <c r="D204" s="248"/>
      <c r="E204" s="248"/>
      <c r="F204" s="248"/>
      <c r="G204" s="249"/>
      <c r="H204" s="249"/>
      <c r="I204" s="249"/>
      <c r="J204" s="249"/>
      <c r="K204" s="249"/>
      <c r="L204" s="249"/>
      <c r="M204" s="249"/>
      <c r="N204" s="249"/>
      <c r="O204" s="249"/>
      <c r="P204" s="249"/>
      <c r="Q204" s="249"/>
      <c r="R204" s="106">
        <f t="shared" si="9"/>
        <v>0</v>
      </c>
      <c r="S204" s="16" t="b">
        <f t="shared" si="10"/>
        <v>1</v>
      </c>
      <c r="T204" s="226" t="b">
        <f t="shared" si="11"/>
        <v>1</v>
      </c>
      <c r="U204" s="226" t="b">
        <f t="shared" si="12"/>
        <v>1</v>
      </c>
    </row>
    <row r="205" spans="1:21" x14ac:dyDescent="0.25">
      <c r="A205" s="105">
        <v>190</v>
      </c>
      <c r="B205" s="260"/>
      <c r="C205" s="261"/>
      <c r="D205" s="248"/>
      <c r="E205" s="248"/>
      <c r="F205" s="248"/>
      <c r="G205" s="249"/>
      <c r="H205" s="249"/>
      <c r="I205" s="249"/>
      <c r="J205" s="249"/>
      <c r="K205" s="249"/>
      <c r="L205" s="249"/>
      <c r="M205" s="249"/>
      <c r="N205" s="249"/>
      <c r="O205" s="249"/>
      <c r="P205" s="249"/>
      <c r="Q205" s="249"/>
      <c r="R205" s="106">
        <f t="shared" si="9"/>
        <v>0</v>
      </c>
      <c r="S205" s="16" t="b">
        <f t="shared" si="10"/>
        <v>1</v>
      </c>
      <c r="T205" s="226" t="b">
        <f t="shared" si="11"/>
        <v>1</v>
      </c>
      <c r="U205" s="226" t="b">
        <f t="shared" si="12"/>
        <v>1</v>
      </c>
    </row>
    <row r="206" spans="1:21" x14ac:dyDescent="0.25">
      <c r="A206" s="105">
        <v>191</v>
      </c>
      <c r="B206" s="260"/>
      <c r="C206" s="261"/>
      <c r="D206" s="248"/>
      <c r="E206" s="248"/>
      <c r="F206" s="248"/>
      <c r="G206" s="249"/>
      <c r="H206" s="249"/>
      <c r="I206" s="249"/>
      <c r="J206" s="249"/>
      <c r="K206" s="249"/>
      <c r="L206" s="249"/>
      <c r="M206" s="249"/>
      <c r="N206" s="249"/>
      <c r="O206" s="249"/>
      <c r="P206" s="249"/>
      <c r="Q206" s="249"/>
      <c r="R206" s="106">
        <f t="shared" si="9"/>
        <v>0</v>
      </c>
      <c r="S206" s="16" t="b">
        <f t="shared" si="10"/>
        <v>1</v>
      </c>
      <c r="T206" s="226" t="b">
        <f t="shared" si="11"/>
        <v>1</v>
      </c>
      <c r="U206" s="226" t="b">
        <f t="shared" si="12"/>
        <v>1</v>
      </c>
    </row>
    <row r="207" spans="1:21" x14ac:dyDescent="0.25">
      <c r="A207" s="105">
        <v>192</v>
      </c>
      <c r="B207" s="260"/>
      <c r="C207" s="261"/>
      <c r="D207" s="248"/>
      <c r="E207" s="248"/>
      <c r="F207" s="248"/>
      <c r="G207" s="249"/>
      <c r="H207" s="249"/>
      <c r="I207" s="249"/>
      <c r="J207" s="249"/>
      <c r="K207" s="249"/>
      <c r="L207" s="249"/>
      <c r="M207" s="249"/>
      <c r="N207" s="249"/>
      <c r="O207" s="249"/>
      <c r="P207" s="249"/>
      <c r="Q207" s="249"/>
      <c r="R207" s="106">
        <f t="shared" si="9"/>
        <v>0</v>
      </c>
      <c r="S207" s="16" t="b">
        <f t="shared" si="10"/>
        <v>1</v>
      </c>
      <c r="T207" s="226" t="b">
        <f t="shared" si="11"/>
        <v>1</v>
      </c>
      <c r="U207" s="226" t="b">
        <f t="shared" si="12"/>
        <v>1</v>
      </c>
    </row>
    <row r="208" spans="1:21" x14ac:dyDescent="0.25">
      <c r="A208" s="105">
        <v>193</v>
      </c>
      <c r="B208" s="260"/>
      <c r="C208" s="261"/>
      <c r="D208" s="248"/>
      <c r="E208" s="248"/>
      <c r="F208" s="248"/>
      <c r="G208" s="249"/>
      <c r="H208" s="249"/>
      <c r="I208" s="249"/>
      <c r="J208" s="249"/>
      <c r="K208" s="249"/>
      <c r="L208" s="249"/>
      <c r="M208" s="249"/>
      <c r="N208" s="249"/>
      <c r="O208" s="249"/>
      <c r="P208" s="249"/>
      <c r="Q208" s="249"/>
      <c r="R208" s="106">
        <f t="shared" si="9"/>
        <v>0</v>
      </c>
      <c r="S208" s="16" t="b">
        <f t="shared" si="10"/>
        <v>1</v>
      </c>
      <c r="T208" s="226" t="b">
        <f t="shared" si="11"/>
        <v>1</v>
      </c>
      <c r="U208" s="226" t="b">
        <f t="shared" si="12"/>
        <v>1</v>
      </c>
    </row>
    <row r="209" spans="1:21" x14ac:dyDescent="0.25">
      <c r="A209" s="105">
        <v>194</v>
      </c>
      <c r="B209" s="260"/>
      <c r="C209" s="261"/>
      <c r="D209" s="248"/>
      <c r="E209" s="248"/>
      <c r="F209" s="248"/>
      <c r="G209" s="249"/>
      <c r="H209" s="249"/>
      <c r="I209" s="249"/>
      <c r="J209" s="249"/>
      <c r="K209" s="249"/>
      <c r="L209" s="249"/>
      <c r="M209" s="249"/>
      <c r="N209" s="249"/>
      <c r="O209" s="249"/>
      <c r="P209" s="249"/>
      <c r="Q209" s="249"/>
      <c r="R209" s="106">
        <f t="shared" ref="R209:R272" si="13">SUM(G209:Q209)</f>
        <v>0</v>
      </c>
      <c r="S209" s="16" t="b">
        <f t="shared" si="10"/>
        <v>1</v>
      </c>
      <c r="T209" s="226" t="b">
        <f t="shared" si="11"/>
        <v>1</v>
      </c>
      <c r="U209" s="226" t="b">
        <f t="shared" si="12"/>
        <v>1</v>
      </c>
    </row>
    <row r="210" spans="1:21" x14ac:dyDescent="0.25">
      <c r="A210" s="105">
        <v>195</v>
      </c>
      <c r="B210" s="260"/>
      <c r="C210" s="261"/>
      <c r="D210" s="248"/>
      <c r="E210" s="248"/>
      <c r="F210" s="248"/>
      <c r="G210" s="249"/>
      <c r="H210" s="249"/>
      <c r="I210" s="249"/>
      <c r="J210" s="249"/>
      <c r="K210" s="249"/>
      <c r="L210" s="249"/>
      <c r="M210" s="249"/>
      <c r="N210" s="249"/>
      <c r="O210" s="249"/>
      <c r="P210" s="249"/>
      <c r="Q210" s="249"/>
      <c r="R210" s="106">
        <f t="shared" si="13"/>
        <v>0</v>
      </c>
      <c r="S210" s="16" t="b">
        <f t="shared" ref="S210:S273" si="14">IF(ISBLANK(B210),TRUE,IF(OR(ISBLANK(C210),ISBLANK(D210),ISBLANK(E210),ISBLANK(F210),ISBLANK(G210),ISBLANK(H210),ISBLANK(I210),ISBLANK(J210),ISBLANK(K210),ISBLANK(L210),ISBLANK(M210),ISBLANK(N210),ISBLANK(O210),ISBLANK(P210),ISBLANK(Q210),ISBLANK(R210)),FALSE,TRUE))</f>
        <v>1</v>
      </c>
      <c r="T210" s="226" t="b">
        <f t="shared" ref="T210:T273" si="15">IF(OR(AND(B210="N/A",D210="N/A",E210="N/A",F210="N/A"),AND(ISBLANK(B210),ISBLANK(D210),ISBLANK(E210),ISBLANK(F210)),AND(NOT(ISBLANK(B210)),B210&lt;&gt;"N/A",NOT(ISBLANK(D210)),D210&lt;&gt;"N/A",NOT(ISBLANK(E210)),E210&lt;&gt;"N/A",NOT(ISBLANK(F210)),F210&lt;&gt;"N/A")),TRUE,FALSE)</f>
        <v>1</v>
      </c>
      <c r="U210" s="226" t="b">
        <f t="shared" ref="U210:U273" si="16">IF(OR((AND(B210="N/A",R210=0)),(AND((ISBLANK(B210)=TRUE),R210=0)),(AND(NOT(ISBLANK(B210)),B210&lt;&gt;"N/A",R210&lt;&gt;0))),TRUE,FALSE)</f>
        <v>1</v>
      </c>
    </row>
    <row r="211" spans="1:21" x14ac:dyDescent="0.25">
      <c r="A211" s="105">
        <v>196</v>
      </c>
      <c r="B211" s="260"/>
      <c r="C211" s="261"/>
      <c r="D211" s="248"/>
      <c r="E211" s="248"/>
      <c r="F211" s="248"/>
      <c r="G211" s="249"/>
      <c r="H211" s="249"/>
      <c r="I211" s="249"/>
      <c r="J211" s="249"/>
      <c r="K211" s="249"/>
      <c r="L211" s="249"/>
      <c r="M211" s="249"/>
      <c r="N211" s="249"/>
      <c r="O211" s="249"/>
      <c r="P211" s="249"/>
      <c r="Q211" s="249"/>
      <c r="R211" s="106">
        <f t="shared" si="13"/>
        <v>0</v>
      </c>
      <c r="S211" s="16" t="b">
        <f t="shared" si="14"/>
        <v>1</v>
      </c>
      <c r="T211" s="226" t="b">
        <f t="shared" si="15"/>
        <v>1</v>
      </c>
      <c r="U211" s="226" t="b">
        <f t="shared" si="16"/>
        <v>1</v>
      </c>
    </row>
    <row r="212" spans="1:21" x14ac:dyDescent="0.25">
      <c r="A212" s="105">
        <v>197</v>
      </c>
      <c r="B212" s="260"/>
      <c r="C212" s="261"/>
      <c r="D212" s="248"/>
      <c r="E212" s="248"/>
      <c r="F212" s="248"/>
      <c r="G212" s="249"/>
      <c r="H212" s="249"/>
      <c r="I212" s="249"/>
      <c r="J212" s="249"/>
      <c r="K212" s="249"/>
      <c r="L212" s="249"/>
      <c r="M212" s="249"/>
      <c r="N212" s="249"/>
      <c r="O212" s="249"/>
      <c r="P212" s="249"/>
      <c r="Q212" s="249"/>
      <c r="R212" s="106">
        <f t="shared" si="13"/>
        <v>0</v>
      </c>
      <c r="S212" s="16" t="b">
        <f t="shared" si="14"/>
        <v>1</v>
      </c>
      <c r="T212" s="226" t="b">
        <f t="shared" si="15"/>
        <v>1</v>
      </c>
      <c r="U212" s="226" t="b">
        <f t="shared" si="16"/>
        <v>1</v>
      </c>
    </row>
    <row r="213" spans="1:21" x14ac:dyDescent="0.25">
      <c r="A213" s="105">
        <v>198</v>
      </c>
      <c r="B213" s="260"/>
      <c r="C213" s="261"/>
      <c r="D213" s="248"/>
      <c r="E213" s="248"/>
      <c r="F213" s="248"/>
      <c r="G213" s="249"/>
      <c r="H213" s="249"/>
      <c r="I213" s="249"/>
      <c r="J213" s="249"/>
      <c r="K213" s="249"/>
      <c r="L213" s="249"/>
      <c r="M213" s="249"/>
      <c r="N213" s="249"/>
      <c r="O213" s="249"/>
      <c r="P213" s="249"/>
      <c r="Q213" s="249"/>
      <c r="R213" s="106">
        <f t="shared" si="13"/>
        <v>0</v>
      </c>
      <c r="S213" s="16" t="b">
        <f t="shared" si="14"/>
        <v>1</v>
      </c>
      <c r="T213" s="226" t="b">
        <f t="shared" si="15"/>
        <v>1</v>
      </c>
      <c r="U213" s="226" t="b">
        <f t="shared" si="16"/>
        <v>1</v>
      </c>
    </row>
    <row r="214" spans="1:21" x14ac:dyDescent="0.25">
      <c r="A214" s="105">
        <v>199</v>
      </c>
      <c r="B214" s="260"/>
      <c r="C214" s="261"/>
      <c r="D214" s="248"/>
      <c r="E214" s="248"/>
      <c r="F214" s="248"/>
      <c r="G214" s="249"/>
      <c r="H214" s="249"/>
      <c r="I214" s="249"/>
      <c r="J214" s="249"/>
      <c r="K214" s="249"/>
      <c r="L214" s="249"/>
      <c r="M214" s="249"/>
      <c r="N214" s="249"/>
      <c r="O214" s="249"/>
      <c r="P214" s="249"/>
      <c r="Q214" s="249"/>
      <c r="R214" s="106">
        <f t="shared" si="13"/>
        <v>0</v>
      </c>
      <c r="S214" s="16" t="b">
        <f t="shared" si="14"/>
        <v>1</v>
      </c>
      <c r="T214" s="226" t="b">
        <f t="shared" si="15"/>
        <v>1</v>
      </c>
      <c r="U214" s="226" t="b">
        <f t="shared" si="16"/>
        <v>1</v>
      </c>
    </row>
    <row r="215" spans="1:21" x14ac:dyDescent="0.25">
      <c r="A215" s="105">
        <v>200</v>
      </c>
      <c r="B215" s="260"/>
      <c r="C215" s="261"/>
      <c r="D215" s="248"/>
      <c r="E215" s="248"/>
      <c r="F215" s="248"/>
      <c r="G215" s="249"/>
      <c r="H215" s="249"/>
      <c r="I215" s="249"/>
      <c r="J215" s="249"/>
      <c r="K215" s="249"/>
      <c r="L215" s="249"/>
      <c r="M215" s="249"/>
      <c r="N215" s="249"/>
      <c r="O215" s="249"/>
      <c r="P215" s="249"/>
      <c r="Q215" s="249"/>
      <c r="R215" s="106">
        <f t="shared" si="13"/>
        <v>0</v>
      </c>
      <c r="S215" s="16" t="b">
        <f t="shared" si="14"/>
        <v>1</v>
      </c>
      <c r="T215" s="226" t="b">
        <f t="shared" si="15"/>
        <v>1</v>
      </c>
      <c r="U215" s="226" t="b">
        <f t="shared" si="16"/>
        <v>1</v>
      </c>
    </row>
    <row r="216" spans="1:21" x14ac:dyDescent="0.25">
      <c r="A216" s="105">
        <v>201</v>
      </c>
      <c r="B216" s="260"/>
      <c r="C216" s="261"/>
      <c r="D216" s="248"/>
      <c r="E216" s="248"/>
      <c r="F216" s="248"/>
      <c r="G216" s="249"/>
      <c r="H216" s="249"/>
      <c r="I216" s="249"/>
      <c r="J216" s="249"/>
      <c r="K216" s="249"/>
      <c r="L216" s="249"/>
      <c r="M216" s="249"/>
      <c r="N216" s="249"/>
      <c r="O216" s="249"/>
      <c r="P216" s="249"/>
      <c r="Q216" s="249"/>
      <c r="R216" s="106">
        <f t="shared" si="13"/>
        <v>0</v>
      </c>
      <c r="S216" s="16" t="b">
        <f t="shared" si="14"/>
        <v>1</v>
      </c>
      <c r="T216" s="226" t="b">
        <f t="shared" si="15"/>
        <v>1</v>
      </c>
      <c r="U216" s="226" t="b">
        <f t="shared" si="16"/>
        <v>1</v>
      </c>
    </row>
    <row r="217" spans="1:21" x14ac:dyDescent="0.25">
      <c r="A217" s="105">
        <v>202</v>
      </c>
      <c r="B217" s="260"/>
      <c r="C217" s="261"/>
      <c r="D217" s="248"/>
      <c r="E217" s="248"/>
      <c r="F217" s="248"/>
      <c r="G217" s="249"/>
      <c r="H217" s="249"/>
      <c r="I217" s="249"/>
      <c r="J217" s="249"/>
      <c r="K217" s="249"/>
      <c r="L217" s="249"/>
      <c r="M217" s="249"/>
      <c r="N217" s="249"/>
      <c r="O217" s="249"/>
      <c r="P217" s="249"/>
      <c r="Q217" s="249"/>
      <c r="R217" s="106">
        <f t="shared" si="13"/>
        <v>0</v>
      </c>
      <c r="S217" s="16" t="b">
        <f t="shared" si="14"/>
        <v>1</v>
      </c>
      <c r="T217" s="226" t="b">
        <f t="shared" si="15"/>
        <v>1</v>
      </c>
      <c r="U217" s="226" t="b">
        <f t="shared" si="16"/>
        <v>1</v>
      </c>
    </row>
    <row r="218" spans="1:21" x14ac:dyDescent="0.25">
      <c r="A218" s="105">
        <v>203</v>
      </c>
      <c r="B218" s="260"/>
      <c r="C218" s="261"/>
      <c r="D218" s="248"/>
      <c r="E218" s="248"/>
      <c r="F218" s="248"/>
      <c r="G218" s="249"/>
      <c r="H218" s="249"/>
      <c r="I218" s="249"/>
      <c r="J218" s="249"/>
      <c r="K218" s="249"/>
      <c r="L218" s="249"/>
      <c r="M218" s="249"/>
      <c r="N218" s="249"/>
      <c r="O218" s="249"/>
      <c r="P218" s="249"/>
      <c r="Q218" s="249"/>
      <c r="R218" s="106">
        <f t="shared" si="13"/>
        <v>0</v>
      </c>
      <c r="S218" s="16" t="b">
        <f t="shared" si="14"/>
        <v>1</v>
      </c>
      <c r="T218" s="226" t="b">
        <f t="shared" si="15"/>
        <v>1</v>
      </c>
      <c r="U218" s="226" t="b">
        <f t="shared" si="16"/>
        <v>1</v>
      </c>
    </row>
    <row r="219" spans="1:21" x14ac:dyDescent="0.25">
      <c r="A219" s="105">
        <v>204</v>
      </c>
      <c r="B219" s="260"/>
      <c r="C219" s="261"/>
      <c r="D219" s="248"/>
      <c r="E219" s="248"/>
      <c r="F219" s="248"/>
      <c r="G219" s="249"/>
      <c r="H219" s="249"/>
      <c r="I219" s="249"/>
      <c r="J219" s="249"/>
      <c r="K219" s="249"/>
      <c r="L219" s="249"/>
      <c r="M219" s="249"/>
      <c r="N219" s="249"/>
      <c r="O219" s="249"/>
      <c r="P219" s="249"/>
      <c r="Q219" s="249"/>
      <c r="R219" s="106">
        <f t="shared" si="13"/>
        <v>0</v>
      </c>
      <c r="S219" s="16" t="b">
        <f t="shared" si="14"/>
        <v>1</v>
      </c>
      <c r="T219" s="226" t="b">
        <f t="shared" si="15"/>
        <v>1</v>
      </c>
      <c r="U219" s="226" t="b">
        <f t="shared" si="16"/>
        <v>1</v>
      </c>
    </row>
    <row r="220" spans="1:21" x14ac:dyDescent="0.25">
      <c r="A220" s="105">
        <v>205</v>
      </c>
      <c r="B220" s="260"/>
      <c r="C220" s="261"/>
      <c r="D220" s="248"/>
      <c r="E220" s="248"/>
      <c r="F220" s="248"/>
      <c r="G220" s="249"/>
      <c r="H220" s="249"/>
      <c r="I220" s="249"/>
      <c r="J220" s="249"/>
      <c r="K220" s="249"/>
      <c r="L220" s="249"/>
      <c r="M220" s="249"/>
      <c r="N220" s="249"/>
      <c r="O220" s="249"/>
      <c r="P220" s="249"/>
      <c r="Q220" s="249"/>
      <c r="R220" s="106">
        <f t="shared" si="13"/>
        <v>0</v>
      </c>
      <c r="S220" s="16" t="b">
        <f t="shared" si="14"/>
        <v>1</v>
      </c>
      <c r="T220" s="226" t="b">
        <f t="shared" si="15"/>
        <v>1</v>
      </c>
      <c r="U220" s="226" t="b">
        <f t="shared" si="16"/>
        <v>1</v>
      </c>
    </row>
    <row r="221" spans="1:21" x14ac:dyDescent="0.25">
      <c r="A221" s="105">
        <v>206</v>
      </c>
      <c r="B221" s="260"/>
      <c r="C221" s="261"/>
      <c r="D221" s="248"/>
      <c r="E221" s="248"/>
      <c r="F221" s="248"/>
      <c r="G221" s="249"/>
      <c r="H221" s="249"/>
      <c r="I221" s="249"/>
      <c r="J221" s="249"/>
      <c r="K221" s="249"/>
      <c r="L221" s="249"/>
      <c r="M221" s="249"/>
      <c r="N221" s="249"/>
      <c r="O221" s="249"/>
      <c r="P221" s="249"/>
      <c r="Q221" s="249"/>
      <c r="R221" s="106">
        <f t="shared" si="13"/>
        <v>0</v>
      </c>
      <c r="S221" s="16" t="b">
        <f t="shared" si="14"/>
        <v>1</v>
      </c>
      <c r="T221" s="226" t="b">
        <f t="shared" si="15"/>
        <v>1</v>
      </c>
      <c r="U221" s="226" t="b">
        <f t="shared" si="16"/>
        <v>1</v>
      </c>
    </row>
    <row r="222" spans="1:21" x14ac:dyDescent="0.25">
      <c r="A222" s="105">
        <v>207</v>
      </c>
      <c r="B222" s="260"/>
      <c r="C222" s="261"/>
      <c r="D222" s="248"/>
      <c r="E222" s="248"/>
      <c r="F222" s="248"/>
      <c r="G222" s="249"/>
      <c r="H222" s="249"/>
      <c r="I222" s="249"/>
      <c r="J222" s="249"/>
      <c r="K222" s="249"/>
      <c r="L222" s="249"/>
      <c r="M222" s="249"/>
      <c r="N222" s="249"/>
      <c r="O222" s="249"/>
      <c r="P222" s="249"/>
      <c r="Q222" s="249"/>
      <c r="R222" s="106">
        <f t="shared" si="13"/>
        <v>0</v>
      </c>
      <c r="S222" s="16" t="b">
        <f t="shared" si="14"/>
        <v>1</v>
      </c>
      <c r="T222" s="226" t="b">
        <f t="shared" si="15"/>
        <v>1</v>
      </c>
      <c r="U222" s="226" t="b">
        <f t="shared" si="16"/>
        <v>1</v>
      </c>
    </row>
    <row r="223" spans="1:21" x14ac:dyDescent="0.25">
      <c r="A223" s="105">
        <v>208</v>
      </c>
      <c r="B223" s="260"/>
      <c r="C223" s="261"/>
      <c r="D223" s="248"/>
      <c r="E223" s="248"/>
      <c r="F223" s="248"/>
      <c r="G223" s="249"/>
      <c r="H223" s="249"/>
      <c r="I223" s="249"/>
      <c r="J223" s="249"/>
      <c r="K223" s="249"/>
      <c r="L223" s="249"/>
      <c r="M223" s="249"/>
      <c r="N223" s="249"/>
      <c r="O223" s="249"/>
      <c r="P223" s="249"/>
      <c r="Q223" s="249"/>
      <c r="R223" s="106">
        <f t="shared" si="13"/>
        <v>0</v>
      </c>
      <c r="S223" s="16" t="b">
        <f t="shared" si="14"/>
        <v>1</v>
      </c>
      <c r="T223" s="226" t="b">
        <f t="shared" si="15"/>
        <v>1</v>
      </c>
      <c r="U223" s="226" t="b">
        <f t="shared" si="16"/>
        <v>1</v>
      </c>
    </row>
    <row r="224" spans="1:21" x14ac:dyDescent="0.25">
      <c r="A224" s="105">
        <v>209</v>
      </c>
      <c r="B224" s="260"/>
      <c r="C224" s="261"/>
      <c r="D224" s="248"/>
      <c r="E224" s="248"/>
      <c r="F224" s="248"/>
      <c r="G224" s="249"/>
      <c r="H224" s="249"/>
      <c r="I224" s="249"/>
      <c r="J224" s="249"/>
      <c r="K224" s="249"/>
      <c r="L224" s="249"/>
      <c r="M224" s="249"/>
      <c r="N224" s="249"/>
      <c r="O224" s="249"/>
      <c r="P224" s="249"/>
      <c r="Q224" s="249"/>
      <c r="R224" s="106">
        <f t="shared" si="13"/>
        <v>0</v>
      </c>
      <c r="S224" s="16" t="b">
        <f t="shared" si="14"/>
        <v>1</v>
      </c>
      <c r="T224" s="226" t="b">
        <f t="shared" si="15"/>
        <v>1</v>
      </c>
      <c r="U224" s="226" t="b">
        <f t="shared" si="16"/>
        <v>1</v>
      </c>
    </row>
    <row r="225" spans="1:21" x14ac:dyDescent="0.25">
      <c r="A225" s="105">
        <v>210</v>
      </c>
      <c r="B225" s="260"/>
      <c r="C225" s="261"/>
      <c r="D225" s="248"/>
      <c r="E225" s="248"/>
      <c r="F225" s="248"/>
      <c r="G225" s="249"/>
      <c r="H225" s="249"/>
      <c r="I225" s="249"/>
      <c r="J225" s="249"/>
      <c r="K225" s="249"/>
      <c r="L225" s="249"/>
      <c r="M225" s="249"/>
      <c r="N225" s="249"/>
      <c r="O225" s="249"/>
      <c r="P225" s="249"/>
      <c r="Q225" s="249"/>
      <c r="R225" s="106">
        <f t="shared" si="13"/>
        <v>0</v>
      </c>
      <c r="S225" s="16" t="b">
        <f t="shared" si="14"/>
        <v>1</v>
      </c>
      <c r="T225" s="226" t="b">
        <f t="shared" si="15"/>
        <v>1</v>
      </c>
      <c r="U225" s="226" t="b">
        <f t="shared" si="16"/>
        <v>1</v>
      </c>
    </row>
    <row r="226" spans="1:21" x14ac:dyDescent="0.25">
      <c r="A226" s="105">
        <v>211</v>
      </c>
      <c r="B226" s="260"/>
      <c r="C226" s="261"/>
      <c r="D226" s="248"/>
      <c r="E226" s="248"/>
      <c r="F226" s="248"/>
      <c r="G226" s="249"/>
      <c r="H226" s="249"/>
      <c r="I226" s="249"/>
      <c r="J226" s="249"/>
      <c r="K226" s="249"/>
      <c r="L226" s="249"/>
      <c r="M226" s="249"/>
      <c r="N226" s="249"/>
      <c r="O226" s="249"/>
      <c r="P226" s="249"/>
      <c r="Q226" s="249"/>
      <c r="R226" s="106">
        <f t="shared" si="13"/>
        <v>0</v>
      </c>
      <c r="S226" s="16" t="b">
        <f t="shared" si="14"/>
        <v>1</v>
      </c>
      <c r="T226" s="226" t="b">
        <f t="shared" si="15"/>
        <v>1</v>
      </c>
      <c r="U226" s="226" t="b">
        <f t="shared" si="16"/>
        <v>1</v>
      </c>
    </row>
    <row r="227" spans="1:21" x14ac:dyDescent="0.25">
      <c r="A227" s="105">
        <v>212</v>
      </c>
      <c r="B227" s="260"/>
      <c r="C227" s="261"/>
      <c r="D227" s="248"/>
      <c r="E227" s="248"/>
      <c r="F227" s="248"/>
      <c r="G227" s="249"/>
      <c r="H227" s="249"/>
      <c r="I227" s="249"/>
      <c r="J227" s="249"/>
      <c r="K227" s="249"/>
      <c r="L227" s="249"/>
      <c r="M227" s="249"/>
      <c r="N227" s="249"/>
      <c r="O227" s="249"/>
      <c r="P227" s="249"/>
      <c r="Q227" s="249"/>
      <c r="R227" s="106">
        <f t="shared" si="13"/>
        <v>0</v>
      </c>
      <c r="S227" s="16" t="b">
        <f t="shared" si="14"/>
        <v>1</v>
      </c>
      <c r="T227" s="226" t="b">
        <f t="shared" si="15"/>
        <v>1</v>
      </c>
      <c r="U227" s="226" t="b">
        <f t="shared" si="16"/>
        <v>1</v>
      </c>
    </row>
    <row r="228" spans="1:21" x14ac:dyDescent="0.25">
      <c r="A228" s="105">
        <v>213</v>
      </c>
      <c r="B228" s="260"/>
      <c r="C228" s="261"/>
      <c r="D228" s="248"/>
      <c r="E228" s="248"/>
      <c r="F228" s="248"/>
      <c r="G228" s="249"/>
      <c r="H228" s="249"/>
      <c r="I228" s="249"/>
      <c r="J228" s="249"/>
      <c r="K228" s="249"/>
      <c r="L228" s="249"/>
      <c r="M228" s="249"/>
      <c r="N228" s="249"/>
      <c r="O228" s="249"/>
      <c r="P228" s="249"/>
      <c r="Q228" s="249"/>
      <c r="R228" s="106">
        <f t="shared" si="13"/>
        <v>0</v>
      </c>
      <c r="S228" s="16" t="b">
        <f t="shared" si="14"/>
        <v>1</v>
      </c>
      <c r="T228" s="226" t="b">
        <f t="shared" si="15"/>
        <v>1</v>
      </c>
      <c r="U228" s="226" t="b">
        <f t="shared" si="16"/>
        <v>1</v>
      </c>
    </row>
    <row r="229" spans="1:21" x14ac:dyDescent="0.25">
      <c r="A229" s="105">
        <v>214</v>
      </c>
      <c r="B229" s="260"/>
      <c r="C229" s="261"/>
      <c r="D229" s="248"/>
      <c r="E229" s="248"/>
      <c r="F229" s="248"/>
      <c r="G229" s="249"/>
      <c r="H229" s="249"/>
      <c r="I229" s="249"/>
      <c r="J229" s="249"/>
      <c r="K229" s="249"/>
      <c r="L229" s="249"/>
      <c r="M229" s="249"/>
      <c r="N229" s="249"/>
      <c r="O229" s="249"/>
      <c r="P229" s="249"/>
      <c r="Q229" s="249"/>
      <c r="R229" s="106">
        <f t="shared" si="13"/>
        <v>0</v>
      </c>
      <c r="S229" s="16" t="b">
        <f t="shared" si="14"/>
        <v>1</v>
      </c>
      <c r="T229" s="226" t="b">
        <f t="shared" si="15"/>
        <v>1</v>
      </c>
      <c r="U229" s="226" t="b">
        <f t="shared" si="16"/>
        <v>1</v>
      </c>
    </row>
    <row r="230" spans="1:21" x14ac:dyDescent="0.25">
      <c r="A230" s="105">
        <v>215</v>
      </c>
      <c r="B230" s="260"/>
      <c r="C230" s="261"/>
      <c r="D230" s="248"/>
      <c r="E230" s="248"/>
      <c r="F230" s="248"/>
      <c r="G230" s="249"/>
      <c r="H230" s="249"/>
      <c r="I230" s="249"/>
      <c r="J230" s="249"/>
      <c r="K230" s="249"/>
      <c r="L230" s="249"/>
      <c r="M230" s="249"/>
      <c r="N230" s="249"/>
      <c r="O230" s="249"/>
      <c r="P230" s="249"/>
      <c r="Q230" s="249"/>
      <c r="R230" s="106">
        <f t="shared" si="13"/>
        <v>0</v>
      </c>
      <c r="S230" s="16" t="b">
        <f t="shared" si="14"/>
        <v>1</v>
      </c>
      <c r="T230" s="226" t="b">
        <f t="shared" si="15"/>
        <v>1</v>
      </c>
      <c r="U230" s="226" t="b">
        <f t="shared" si="16"/>
        <v>1</v>
      </c>
    </row>
    <row r="231" spans="1:21" x14ac:dyDescent="0.25">
      <c r="A231" s="105">
        <v>216</v>
      </c>
      <c r="B231" s="260"/>
      <c r="C231" s="261"/>
      <c r="D231" s="248"/>
      <c r="E231" s="248"/>
      <c r="F231" s="248"/>
      <c r="G231" s="249"/>
      <c r="H231" s="249"/>
      <c r="I231" s="249"/>
      <c r="J231" s="249"/>
      <c r="K231" s="249"/>
      <c r="L231" s="249"/>
      <c r="M231" s="249"/>
      <c r="N231" s="249"/>
      <c r="O231" s="249"/>
      <c r="P231" s="249"/>
      <c r="Q231" s="249"/>
      <c r="R231" s="106">
        <f t="shared" si="13"/>
        <v>0</v>
      </c>
      <c r="S231" s="16" t="b">
        <f t="shared" si="14"/>
        <v>1</v>
      </c>
      <c r="T231" s="226" t="b">
        <f t="shared" si="15"/>
        <v>1</v>
      </c>
      <c r="U231" s="226" t="b">
        <f t="shared" si="16"/>
        <v>1</v>
      </c>
    </row>
    <row r="232" spans="1:21" x14ac:dyDescent="0.25">
      <c r="A232" s="105">
        <v>217</v>
      </c>
      <c r="B232" s="260"/>
      <c r="C232" s="261"/>
      <c r="D232" s="248"/>
      <c r="E232" s="248"/>
      <c r="F232" s="248"/>
      <c r="G232" s="249"/>
      <c r="H232" s="249"/>
      <c r="I232" s="249"/>
      <c r="J232" s="249"/>
      <c r="K232" s="249"/>
      <c r="L232" s="249"/>
      <c r="M232" s="249"/>
      <c r="N232" s="249"/>
      <c r="O232" s="249"/>
      <c r="P232" s="249"/>
      <c r="Q232" s="249"/>
      <c r="R232" s="106">
        <f t="shared" si="13"/>
        <v>0</v>
      </c>
      <c r="S232" s="16" t="b">
        <f t="shared" si="14"/>
        <v>1</v>
      </c>
      <c r="T232" s="226" t="b">
        <f t="shared" si="15"/>
        <v>1</v>
      </c>
      <c r="U232" s="226" t="b">
        <f t="shared" si="16"/>
        <v>1</v>
      </c>
    </row>
    <row r="233" spans="1:21" x14ac:dyDescent="0.25">
      <c r="A233" s="105">
        <v>218</v>
      </c>
      <c r="B233" s="260"/>
      <c r="C233" s="261"/>
      <c r="D233" s="248"/>
      <c r="E233" s="248"/>
      <c r="F233" s="248"/>
      <c r="G233" s="249"/>
      <c r="H233" s="249"/>
      <c r="I233" s="249"/>
      <c r="J233" s="249"/>
      <c r="K233" s="249"/>
      <c r="L233" s="249"/>
      <c r="M233" s="249"/>
      <c r="N233" s="249"/>
      <c r="O233" s="249"/>
      <c r="P233" s="249"/>
      <c r="Q233" s="249"/>
      <c r="R233" s="106">
        <f t="shared" si="13"/>
        <v>0</v>
      </c>
      <c r="S233" s="16" t="b">
        <f t="shared" si="14"/>
        <v>1</v>
      </c>
      <c r="T233" s="226" t="b">
        <f t="shared" si="15"/>
        <v>1</v>
      </c>
      <c r="U233" s="226" t="b">
        <f t="shared" si="16"/>
        <v>1</v>
      </c>
    </row>
    <row r="234" spans="1:21" x14ac:dyDescent="0.25">
      <c r="A234" s="105">
        <v>219</v>
      </c>
      <c r="B234" s="260"/>
      <c r="C234" s="261"/>
      <c r="D234" s="248"/>
      <c r="E234" s="248"/>
      <c r="F234" s="248"/>
      <c r="G234" s="249"/>
      <c r="H234" s="249"/>
      <c r="I234" s="249"/>
      <c r="J234" s="249"/>
      <c r="K234" s="249"/>
      <c r="L234" s="249"/>
      <c r="M234" s="249"/>
      <c r="N234" s="249"/>
      <c r="O234" s="249"/>
      <c r="P234" s="249"/>
      <c r="Q234" s="249"/>
      <c r="R234" s="106">
        <f t="shared" si="13"/>
        <v>0</v>
      </c>
      <c r="S234" s="16" t="b">
        <f t="shared" si="14"/>
        <v>1</v>
      </c>
      <c r="T234" s="226" t="b">
        <f t="shared" si="15"/>
        <v>1</v>
      </c>
      <c r="U234" s="226" t="b">
        <f t="shared" si="16"/>
        <v>1</v>
      </c>
    </row>
    <row r="235" spans="1:21" x14ac:dyDescent="0.25">
      <c r="A235" s="105">
        <v>220</v>
      </c>
      <c r="B235" s="260"/>
      <c r="C235" s="261"/>
      <c r="D235" s="248"/>
      <c r="E235" s="248"/>
      <c r="F235" s="248"/>
      <c r="G235" s="249"/>
      <c r="H235" s="249"/>
      <c r="I235" s="249"/>
      <c r="J235" s="249"/>
      <c r="K235" s="249"/>
      <c r="L235" s="249"/>
      <c r="M235" s="249"/>
      <c r="N235" s="249"/>
      <c r="O235" s="249"/>
      <c r="P235" s="249"/>
      <c r="Q235" s="249"/>
      <c r="R235" s="106">
        <f t="shared" si="13"/>
        <v>0</v>
      </c>
      <c r="S235" s="16" t="b">
        <f t="shared" si="14"/>
        <v>1</v>
      </c>
      <c r="T235" s="226" t="b">
        <f t="shared" si="15"/>
        <v>1</v>
      </c>
      <c r="U235" s="226" t="b">
        <f t="shared" si="16"/>
        <v>1</v>
      </c>
    </row>
    <row r="236" spans="1:21" x14ac:dyDescent="0.25">
      <c r="A236" s="105">
        <v>221</v>
      </c>
      <c r="B236" s="260"/>
      <c r="C236" s="261"/>
      <c r="D236" s="248"/>
      <c r="E236" s="248"/>
      <c r="F236" s="248"/>
      <c r="G236" s="249"/>
      <c r="H236" s="249"/>
      <c r="I236" s="249"/>
      <c r="J236" s="249"/>
      <c r="K236" s="249"/>
      <c r="L236" s="249"/>
      <c r="M236" s="249"/>
      <c r="N236" s="249"/>
      <c r="O236" s="249"/>
      <c r="P236" s="249"/>
      <c r="Q236" s="249"/>
      <c r="R236" s="106">
        <f t="shared" si="13"/>
        <v>0</v>
      </c>
      <c r="S236" s="16" t="b">
        <f t="shared" si="14"/>
        <v>1</v>
      </c>
      <c r="T236" s="226" t="b">
        <f t="shared" si="15"/>
        <v>1</v>
      </c>
      <c r="U236" s="226" t="b">
        <f t="shared" si="16"/>
        <v>1</v>
      </c>
    </row>
    <row r="237" spans="1:21" x14ac:dyDescent="0.25">
      <c r="A237" s="105">
        <v>222</v>
      </c>
      <c r="B237" s="260"/>
      <c r="C237" s="261"/>
      <c r="D237" s="248"/>
      <c r="E237" s="248"/>
      <c r="F237" s="248"/>
      <c r="G237" s="249"/>
      <c r="H237" s="249"/>
      <c r="I237" s="249"/>
      <c r="J237" s="249"/>
      <c r="K237" s="249"/>
      <c r="L237" s="249"/>
      <c r="M237" s="249"/>
      <c r="N237" s="249"/>
      <c r="O237" s="249"/>
      <c r="P237" s="249"/>
      <c r="Q237" s="249"/>
      <c r="R237" s="106">
        <f t="shared" si="13"/>
        <v>0</v>
      </c>
      <c r="S237" s="16" t="b">
        <f t="shared" si="14"/>
        <v>1</v>
      </c>
      <c r="T237" s="226" t="b">
        <f t="shared" si="15"/>
        <v>1</v>
      </c>
      <c r="U237" s="226" t="b">
        <f t="shared" si="16"/>
        <v>1</v>
      </c>
    </row>
    <row r="238" spans="1:21" x14ac:dyDescent="0.25">
      <c r="A238" s="105">
        <v>223</v>
      </c>
      <c r="B238" s="260"/>
      <c r="C238" s="261"/>
      <c r="D238" s="248"/>
      <c r="E238" s="248"/>
      <c r="F238" s="248"/>
      <c r="G238" s="249"/>
      <c r="H238" s="249"/>
      <c r="I238" s="249"/>
      <c r="J238" s="249"/>
      <c r="K238" s="249"/>
      <c r="L238" s="249"/>
      <c r="M238" s="249"/>
      <c r="N238" s="249"/>
      <c r="O238" s="249"/>
      <c r="P238" s="249"/>
      <c r="Q238" s="249"/>
      <c r="R238" s="106">
        <f t="shared" si="13"/>
        <v>0</v>
      </c>
      <c r="S238" s="16" t="b">
        <f t="shared" si="14"/>
        <v>1</v>
      </c>
      <c r="T238" s="226" t="b">
        <f t="shared" si="15"/>
        <v>1</v>
      </c>
      <c r="U238" s="226" t="b">
        <f t="shared" si="16"/>
        <v>1</v>
      </c>
    </row>
    <row r="239" spans="1:21" x14ac:dyDescent="0.25">
      <c r="A239" s="105">
        <v>224</v>
      </c>
      <c r="B239" s="260"/>
      <c r="C239" s="261"/>
      <c r="D239" s="248"/>
      <c r="E239" s="248"/>
      <c r="F239" s="248"/>
      <c r="G239" s="249"/>
      <c r="H239" s="249"/>
      <c r="I239" s="249"/>
      <c r="J239" s="249"/>
      <c r="K239" s="249"/>
      <c r="L239" s="249"/>
      <c r="M239" s="249"/>
      <c r="N239" s="249"/>
      <c r="O239" s="249"/>
      <c r="P239" s="249"/>
      <c r="Q239" s="249"/>
      <c r="R239" s="106">
        <f t="shared" si="13"/>
        <v>0</v>
      </c>
      <c r="S239" s="16" t="b">
        <f t="shared" si="14"/>
        <v>1</v>
      </c>
      <c r="T239" s="226" t="b">
        <f t="shared" si="15"/>
        <v>1</v>
      </c>
      <c r="U239" s="226" t="b">
        <f t="shared" si="16"/>
        <v>1</v>
      </c>
    </row>
    <row r="240" spans="1:21" x14ac:dyDescent="0.25">
      <c r="A240" s="105">
        <v>225</v>
      </c>
      <c r="B240" s="260"/>
      <c r="C240" s="261"/>
      <c r="D240" s="248"/>
      <c r="E240" s="248"/>
      <c r="F240" s="248"/>
      <c r="G240" s="249"/>
      <c r="H240" s="249"/>
      <c r="I240" s="249"/>
      <c r="J240" s="249"/>
      <c r="K240" s="249"/>
      <c r="L240" s="249"/>
      <c r="M240" s="249"/>
      <c r="N240" s="249"/>
      <c r="O240" s="249"/>
      <c r="P240" s="249"/>
      <c r="Q240" s="249"/>
      <c r="R240" s="106">
        <f t="shared" si="13"/>
        <v>0</v>
      </c>
      <c r="S240" s="16" t="b">
        <f t="shared" si="14"/>
        <v>1</v>
      </c>
      <c r="T240" s="226" t="b">
        <f t="shared" si="15"/>
        <v>1</v>
      </c>
      <c r="U240" s="226" t="b">
        <f t="shared" si="16"/>
        <v>1</v>
      </c>
    </row>
    <row r="241" spans="1:21" x14ac:dyDescent="0.25">
      <c r="A241" s="105">
        <v>226</v>
      </c>
      <c r="B241" s="260"/>
      <c r="C241" s="261"/>
      <c r="D241" s="248"/>
      <c r="E241" s="248"/>
      <c r="F241" s="248"/>
      <c r="G241" s="249"/>
      <c r="H241" s="249"/>
      <c r="I241" s="249"/>
      <c r="J241" s="249"/>
      <c r="K241" s="249"/>
      <c r="L241" s="249"/>
      <c r="M241" s="249"/>
      <c r="N241" s="249"/>
      <c r="O241" s="249"/>
      <c r="P241" s="249"/>
      <c r="Q241" s="249"/>
      <c r="R241" s="106">
        <f t="shared" si="13"/>
        <v>0</v>
      </c>
      <c r="S241" s="16" t="b">
        <f t="shared" si="14"/>
        <v>1</v>
      </c>
      <c r="T241" s="226" t="b">
        <f t="shared" si="15"/>
        <v>1</v>
      </c>
      <c r="U241" s="226" t="b">
        <f t="shared" si="16"/>
        <v>1</v>
      </c>
    </row>
    <row r="242" spans="1:21" x14ac:dyDescent="0.25">
      <c r="A242" s="105">
        <v>227</v>
      </c>
      <c r="B242" s="260"/>
      <c r="C242" s="261"/>
      <c r="D242" s="248"/>
      <c r="E242" s="248"/>
      <c r="F242" s="248"/>
      <c r="G242" s="249"/>
      <c r="H242" s="249"/>
      <c r="I242" s="249"/>
      <c r="J242" s="249"/>
      <c r="K242" s="249"/>
      <c r="L242" s="249"/>
      <c r="M242" s="249"/>
      <c r="N242" s="249"/>
      <c r="O242" s="249"/>
      <c r="P242" s="249"/>
      <c r="Q242" s="249"/>
      <c r="R242" s="106">
        <f t="shared" si="13"/>
        <v>0</v>
      </c>
      <c r="S242" s="16" t="b">
        <f t="shared" si="14"/>
        <v>1</v>
      </c>
      <c r="T242" s="226" t="b">
        <f t="shared" si="15"/>
        <v>1</v>
      </c>
      <c r="U242" s="226" t="b">
        <f t="shared" si="16"/>
        <v>1</v>
      </c>
    </row>
    <row r="243" spans="1:21" x14ac:dyDescent="0.25">
      <c r="A243" s="105">
        <v>228</v>
      </c>
      <c r="B243" s="260"/>
      <c r="C243" s="261"/>
      <c r="D243" s="248"/>
      <c r="E243" s="248"/>
      <c r="F243" s="248"/>
      <c r="G243" s="249"/>
      <c r="H243" s="249"/>
      <c r="I243" s="249"/>
      <c r="J243" s="249"/>
      <c r="K243" s="249"/>
      <c r="L243" s="249"/>
      <c r="M243" s="249"/>
      <c r="N243" s="249"/>
      <c r="O243" s="249"/>
      <c r="P243" s="249"/>
      <c r="Q243" s="249"/>
      <c r="R243" s="106">
        <f t="shared" si="13"/>
        <v>0</v>
      </c>
      <c r="S243" s="16" t="b">
        <f t="shared" si="14"/>
        <v>1</v>
      </c>
      <c r="T243" s="226" t="b">
        <f t="shared" si="15"/>
        <v>1</v>
      </c>
      <c r="U243" s="226" t="b">
        <f t="shared" si="16"/>
        <v>1</v>
      </c>
    </row>
    <row r="244" spans="1:21" x14ac:dyDescent="0.25">
      <c r="A244" s="105">
        <v>229</v>
      </c>
      <c r="B244" s="260"/>
      <c r="C244" s="261"/>
      <c r="D244" s="248"/>
      <c r="E244" s="248"/>
      <c r="F244" s="248"/>
      <c r="G244" s="249"/>
      <c r="H244" s="249"/>
      <c r="I244" s="249"/>
      <c r="J244" s="249"/>
      <c r="K244" s="249"/>
      <c r="L244" s="249"/>
      <c r="M244" s="249"/>
      <c r="N244" s="249"/>
      <c r="O244" s="249"/>
      <c r="P244" s="249"/>
      <c r="Q244" s="249"/>
      <c r="R244" s="106">
        <f t="shared" si="13"/>
        <v>0</v>
      </c>
      <c r="S244" s="16" t="b">
        <f t="shared" si="14"/>
        <v>1</v>
      </c>
      <c r="T244" s="226" t="b">
        <f t="shared" si="15"/>
        <v>1</v>
      </c>
      <c r="U244" s="226" t="b">
        <f t="shared" si="16"/>
        <v>1</v>
      </c>
    </row>
    <row r="245" spans="1:21" x14ac:dyDescent="0.25">
      <c r="A245" s="105">
        <v>230</v>
      </c>
      <c r="B245" s="260"/>
      <c r="C245" s="261"/>
      <c r="D245" s="248"/>
      <c r="E245" s="248"/>
      <c r="F245" s="248"/>
      <c r="G245" s="249"/>
      <c r="H245" s="249"/>
      <c r="I245" s="249"/>
      <c r="J245" s="249"/>
      <c r="K245" s="249"/>
      <c r="L245" s="249"/>
      <c r="M245" s="249"/>
      <c r="N245" s="249"/>
      <c r="O245" s="249"/>
      <c r="P245" s="249"/>
      <c r="Q245" s="249"/>
      <c r="R245" s="106">
        <f t="shared" si="13"/>
        <v>0</v>
      </c>
      <c r="S245" s="16" t="b">
        <f t="shared" si="14"/>
        <v>1</v>
      </c>
      <c r="T245" s="226" t="b">
        <f t="shared" si="15"/>
        <v>1</v>
      </c>
      <c r="U245" s="226" t="b">
        <f t="shared" si="16"/>
        <v>1</v>
      </c>
    </row>
    <row r="246" spans="1:21" x14ac:dyDescent="0.25">
      <c r="A246" s="105">
        <v>231</v>
      </c>
      <c r="B246" s="260"/>
      <c r="C246" s="261"/>
      <c r="D246" s="248"/>
      <c r="E246" s="248"/>
      <c r="F246" s="248"/>
      <c r="G246" s="249"/>
      <c r="H246" s="249"/>
      <c r="I246" s="249"/>
      <c r="J246" s="249"/>
      <c r="K246" s="249"/>
      <c r="L246" s="249"/>
      <c r="M246" s="249"/>
      <c r="N246" s="249"/>
      <c r="O246" s="249"/>
      <c r="P246" s="249"/>
      <c r="Q246" s="249"/>
      <c r="R246" s="106">
        <f t="shared" si="13"/>
        <v>0</v>
      </c>
      <c r="S246" s="16" t="b">
        <f t="shared" si="14"/>
        <v>1</v>
      </c>
      <c r="T246" s="226" t="b">
        <f t="shared" si="15"/>
        <v>1</v>
      </c>
      <c r="U246" s="226" t="b">
        <f t="shared" si="16"/>
        <v>1</v>
      </c>
    </row>
    <row r="247" spans="1:21" x14ac:dyDescent="0.25">
      <c r="A247" s="105">
        <v>232</v>
      </c>
      <c r="B247" s="260"/>
      <c r="C247" s="261"/>
      <c r="D247" s="248"/>
      <c r="E247" s="248"/>
      <c r="F247" s="248"/>
      <c r="G247" s="249"/>
      <c r="H247" s="249"/>
      <c r="I247" s="249"/>
      <c r="J247" s="249"/>
      <c r="K247" s="249"/>
      <c r="L247" s="249"/>
      <c r="M247" s="249"/>
      <c r="N247" s="249"/>
      <c r="O247" s="249"/>
      <c r="P247" s="249"/>
      <c r="Q247" s="249"/>
      <c r="R247" s="106">
        <f t="shared" si="13"/>
        <v>0</v>
      </c>
      <c r="S247" s="16" t="b">
        <f t="shared" si="14"/>
        <v>1</v>
      </c>
      <c r="T247" s="226" t="b">
        <f t="shared" si="15"/>
        <v>1</v>
      </c>
      <c r="U247" s="226" t="b">
        <f t="shared" si="16"/>
        <v>1</v>
      </c>
    </row>
    <row r="248" spans="1:21" x14ac:dyDescent="0.25">
      <c r="A248" s="105">
        <v>233</v>
      </c>
      <c r="B248" s="260"/>
      <c r="C248" s="261"/>
      <c r="D248" s="248"/>
      <c r="E248" s="248"/>
      <c r="F248" s="248"/>
      <c r="G248" s="249"/>
      <c r="H248" s="249"/>
      <c r="I248" s="249"/>
      <c r="J248" s="249"/>
      <c r="K248" s="249"/>
      <c r="L248" s="249"/>
      <c r="M248" s="249"/>
      <c r="N248" s="249"/>
      <c r="O248" s="249"/>
      <c r="P248" s="249"/>
      <c r="Q248" s="249"/>
      <c r="R248" s="106">
        <f t="shared" si="13"/>
        <v>0</v>
      </c>
      <c r="S248" s="16" t="b">
        <f t="shared" si="14"/>
        <v>1</v>
      </c>
      <c r="T248" s="226" t="b">
        <f t="shared" si="15"/>
        <v>1</v>
      </c>
      <c r="U248" s="226" t="b">
        <f t="shared" si="16"/>
        <v>1</v>
      </c>
    </row>
    <row r="249" spans="1:21" x14ac:dyDescent="0.25">
      <c r="A249" s="105">
        <v>234</v>
      </c>
      <c r="B249" s="260"/>
      <c r="C249" s="261"/>
      <c r="D249" s="248"/>
      <c r="E249" s="248"/>
      <c r="F249" s="248"/>
      <c r="G249" s="249"/>
      <c r="H249" s="249"/>
      <c r="I249" s="249"/>
      <c r="J249" s="249"/>
      <c r="K249" s="249"/>
      <c r="L249" s="249"/>
      <c r="M249" s="249"/>
      <c r="N249" s="249"/>
      <c r="O249" s="249"/>
      <c r="P249" s="249"/>
      <c r="Q249" s="249"/>
      <c r="R249" s="106">
        <f t="shared" si="13"/>
        <v>0</v>
      </c>
      <c r="S249" s="16" t="b">
        <f t="shared" si="14"/>
        <v>1</v>
      </c>
      <c r="T249" s="226" t="b">
        <f t="shared" si="15"/>
        <v>1</v>
      </c>
      <c r="U249" s="226" t="b">
        <f t="shared" si="16"/>
        <v>1</v>
      </c>
    </row>
    <row r="250" spans="1:21" x14ac:dyDescent="0.25">
      <c r="A250" s="105">
        <v>235</v>
      </c>
      <c r="B250" s="260"/>
      <c r="C250" s="261"/>
      <c r="D250" s="248"/>
      <c r="E250" s="248"/>
      <c r="F250" s="248"/>
      <c r="G250" s="249"/>
      <c r="H250" s="249"/>
      <c r="I250" s="249"/>
      <c r="J250" s="249"/>
      <c r="K250" s="249"/>
      <c r="L250" s="249"/>
      <c r="M250" s="249"/>
      <c r="N250" s="249"/>
      <c r="O250" s="249"/>
      <c r="P250" s="249"/>
      <c r="Q250" s="249"/>
      <c r="R250" s="106">
        <f t="shared" si="13"/>
        <v>0</v>
      </c>
      <c r="S250" s="16" t="b">
        <f t="shared" si="14"/>
        <v>1</v>
      </c>
      <c r="T250" s="226" t="b">
        <f t="shared" si="15"/>
        <v>1</v>
      </c>
      <c r="U250" s="226" t="b">
        <f t="shared" si="16"/>
        <v>1</v>
      </c>
    </row>
    <row r="251" spans="1:21" x14ac:dyDescent="0.25">
      <c r="A251" s="105">
        <v>236</v>
      </c>
      <c r="B251" s="260"/>
      <c r="C251" s="261"/>
      <c r="D251" s="248"/>
      <c r="E251" s="248"/>
      <c r="F251" s="248"/>
      <c r="G251" s="249"/>
      <c r="H251" s="249"/>
      <c r="I251" s="249"/>
      <c r="J251" s="249"/>
      <c r="K251" s="249"/>
      <c r="L251" s="249"/>
      <c r="M251" s="249"/>
      <c r="N251" s="249"/>
      <c r="O251" s="249"/>
      <c r="P251" s="249"/>
      <c r="Q251" s="249"/>
      <c r="R251" s="106">
        <f t="shared" si="13"/>
        <v>0</v>
      </c>
      <c r="S251" s="16" t="b">
        <f t="shared" si="14"/>
        <v>1</v>
      </c>
      <c r="T251" s="226" t="b">
        <f t="shared" si="15"/>
        <v>1</v>
      </c>
      <c r="U251" s="226" t="b">
        <f t="shared" si="16"/>
        <v>1</v>
      </c>
    </row>
    <row r="252" spans="1:21" x14ac:dyDescent="0.25">
      <c r="A252" s="105">
        <v>237</v>
      </c>
      <c r="B252" s="260"/>
      <c r="C252" s="261"/>
      <c r="D252" s="248"/>
      <c r="E252" s="248"/>
      <c r="F252" s="248"/>
      <c r="G252" s="249"/>
      <c r="H252" s="249"/>
      <c r="I252" s="249"/>
      <c r="J252" s="249"/>
      <c r="K252" s="249"/>
      <c r="L252" s="249"/>
      <c r="M252" s="249"/>
      <c r="N252" s="249"/>
      <c r="O252" s="249"/>
      <c r="P252" s="249"/>
      <c r="Q252" s="249"/>
      <c r="R252" s="106">
        <f t="shared" si="13"/>
        <v>0</v>
      </c>
      <c r="S252" s="16" t="b">
        <f t="shared" si="14"/>
        <v>1</v>
      </c>
      <c r="T252" s="226" t="b">
        <f t="shared" si="15"/>
        <v>1</v>
      </c>
      <c r="U252" s="226" t="b">
        <f t="shared" si="16"/>
        <v>1</v>
      </c>
    </row>
    <row r="253" spans="1:21" x14ac:dyDescent="0.25">
      <c r="A253" s="105">
        <v>238</v>
      </c>
      <c r="B253" s="260"/>
      <c r="C253" s="261"/>
      <c r="D253" s="248"/>
      <c r="E253" s="248"/>
      <c r="F253" s="248"/>
      <c r="G253" s="249"/>
      <c r="H253" s="249"/>
      <c r="I253" s="249"/>
      <c r="J253" s="249"/>
      <c r="K253" s="249"/>
      <c r="L253" s="249"/>
      <c r="M253" s="249"/>
      <c r="N253" s="249"/>
      <c r="O253" s="249"/>
      <c r="P253" s="249"/>
      <c r="Q253" s="249"/>
      <c r="R253" s="106">
        <f t="shared" si="13"/>
        <v>0</v>
      </c>
      <c r="S253" s="16" t="b">
        <f t="shared" si="14"/>
        <v>1</v>
      </c>
      <c r="T253" s="226" t="b">
        <f t="shared" si="15"/>
        <v>1</v>
      </c>
      <c r="U253" s="226" t="b">
        <f t="shared" si="16"/>
        <v>1</v>
      </c>
    </row>
    <row r="254" spans="1:21" x14ac:dyDescent="0.25">
      <c r="A254" s="105">
        <v>239</v>
      </c>
      <c r="B254" s="260"/>
      <c r="C254" s="261"/>
      <c r="D254" s="248"/>
      <c r="E254" s="248"/>
      <c r="F254" s="248"/>
      <c r="G254" s="249"/>
      <c r="H254" s="249"/>
      <c r="I254" s="249"/>
      <c r="J254" s="249"/>
      <c r="K254" s="249"/>
      <c r="L254" s="249"/>
      <c r="M254" s="249"/>
      <c r="N254" s="249"/>
      <c r="O254" s="249"/>
      <c r="P254" s="249"/>
      <c r="Q254" s="249"/>
      <c r="R254" s="106">
        <f t="shared" si="13"/>
        <v>0</v>
      </c>
      <c r="S254" s="16" t="b">
        <f t="shared" si="14"/>
        <v>1</v>
      </c>
      <c r="T254" s="226" t="b">
        <f t="shared" si="15"/>
        <v>1</v>
      </c>
      <c r="U254" s="226" t="b">
        <f t="shared" si="16"/>
        <v>1</v>
      </c>
    </row>
    <row r="255" spans="1:21" x14ac:dyDescent="0.25">
      <c r="A255" s="105">
        <v>240</v>
      </c>
      <c r="B255" s="260"/>
      <c r="C255" s="261"/>
      <c r="D255" s="248"/>
      <c r="E255" s="248"/>
      <c r="F255" s="248"/>
      <c r="G255" s="249"/>
      <c r="H255" s="249"/>
      <c r="I255" s="249"/>
      <c r="J255" s="249"/>
      <c r="K255" s="249"/>
      <c r="L255" s="249"/>
      <c r="M255" s="249"/>
      <c r="N255" s="249"/>
      <c r="O255" s="249"/>
      <c r="P255" s="249"/>
      <c r="Q255" s="249"/>
      <c r="R255" s="106">
        <f t="shared" si="13"/>
        <v>0</v>
      </c>
      <c r="S255" s="16" t="b">
        <f t="shared" si="14"/>
        <v>1</v>
      </c>
      <c r="T255" s="226" t="b">
        <f t="shared" si="15"/>
        <v>1</v>
      </c>
      <c r="U255" s="226" t="b">
        <f t="shared" si="16"/>
        <v>1</v>
      </c>
    </row>
    <row r="256" spans="1:21" x14ac:dyDescent="0.25">
      <c r="A256" s="105">
        <v>241</v>
      </c>
      <c r="B256" s="260"/>
      <c r="C256" s="261"/>
      <c r="D256" s="248"/>
      <c r="E256" s="248"/>
      <c r="F256" s="248"/>
      <c r="G256" s="249"/>
      <c r="H256" s="249"/>
      <c r="I256" s="249"/>
      <c r="J256" s="249"/>
      <c r="K256" s="249"/>
      <c r="L256" s="249"/>
      <c r="M256" s="249"/>
      <c r="N256" s="249"/>
      <c r="O256" s="249"/>
      <c r="P256" s="249"/>
      <c r="Q256" s="249"/>
      <c r="R256" s="106">
        <f t="shared" si="13"/>
        <v>0</v>
      </c>
      <c r="S256" s="16" t="b">
        <f t="shared" si="14"/>
        <v>1</v>
      </c>
      <c r="T256" s="226" t="b">
        <f t="shared" si="15"/>
        <v>1</v>
      </c>
      <c r="U256" s="226" t="b">
        <f t="shared" si="16"/>
        <v>1</v>
      </c>
    </row>
    <row r="257" spans="1:21" x14ac:dyDescent="0.25">
      <c r="A257" s="105">
        <v>242</v>
      </c>
      <c r="B257" s="260"/>
      <c r="C257" s="261"/>
      <c r="D257" s="248"/>
      <c r="E257" s="248"/>
      <c r="F257" s="248"/>
      <c r="G257" s="249"/>
      <c r="H257" s="249"/>
      <c r="I257" s="249"/>
      <c r="J257" s="249"/>
      <c r="K257" s="249"/>
      <c r="L257" s="249"/>
      <c r="M257" s="249"/>
      <c r="N257" s="249"/>
      <c r="O257" s="249"/>
      <c r="P257" s="249"/>
      <c r="Q257" s="249"/>
      <c r="R257" s="106">
        <f t="shared" si="13"/>
        <v>0</v>
      </c>
      <c r="S257" s="16" t="b">
        <f t="shared" si="14"/>
        <v>1</v>
      </c>
      <c r="T257" s="226" t="b">
        <f t="shared" si="15"/>
        <v>1</v>
      </c>
      <c r="U257" s="226" t="b">
        <f t="shared" si="16"/>
        <v>1</v>
      </c>
    </row>
    <row r="258" spans="1:21" x14ac:dyDescent="0.25">
      <c r="A258" s="105">
        <v>243</v>
      </c>
      <c r="B258" s="260"/>
      <c r="C258" s="261"/>
      <c r="D258" s="248"/>
      <c r="E258" s="248"/>
      <c r="F258" s="248"/>
      <c r="G258" s="249"/>
      <c r="H258" s="249"/>
      <c r="I258" s="249"/>
      <c r="J258" s="249"/>
      <c r="K258" s="249"/>
      <c r="L258" s="249"/>
      <c r="M258" s="249"/>
      <c r="N258" s="249"/>
      <c r="O258" s="249"/>
      <c r="P258" s="249"/>
      <c r="Q258" s="249"/>
      <c r="R258" s="106">
        <f t="shared" si="13"/>
        <v>0</v>
      </c>
      <c r="S258" s="16" t="b">
        <f t="shared" si="14"/>
        <v>1</v>
      </c>
      <c r="T258" s="226" t="b">
        <f t="shared" si="15"/>
        <v>1</v>
      </c>
      <c r="U258" s="226" t="b">
        <f t="shared" si="16"/>
        <v>1</v>
      </c>
    </row>
    <row r="259" spans="1:21" x14ac:dyDescent="0.25">
      <c r="A259" s="105">
        <v>244</v>
      </c>
      <c r="B259" s="260"/>
      <c r="C259" s="261"/>
      <c r="D259" s="248"/>
      <c r="E259" s="248"/>
      <c r="F259" s="248"/>
      <c r="G259" s="249"/>
      <c r="H259" s="249"/>
      <c r="I259" s="249"/>
      <c r="J259" s="249"/>
      <c r="K259" s="249"/>
      <c r="L259" s="249"/>
      <c r="M259" s="249"/>
      <c r="N259" s="249"/>
      <c r="O259" s="249"/>
      <c r="P259" s="249"/>
      <c r="Q259" s="249"/>
      <c r="R259" s="106">
        <f t="shared" si="13"/>
        <v>0</v>
      </c>
      <c r="S259" s="16" t="b">
        <f t="shared" si="14"/>
        <v>1</v>
      </c>
      <c r="T259" s="226" t="b">
        <f t="shared" si="15"/>
        <v>1</v>
      </c>
      <c r="U259" s="226" t="b">
        <f t="shared" si="16"/>
        <v>1</v>
      </c>
    </row>
    <row r="260" spans="1:21" x14ac:dyDescent="0.25">
      <c r="A260" s="105">
        <v>245</v>
      </c>
      <c r="B260" s="260"/>
      <c r="C260" s="261"/>
      <c r="D260" s="248"/>
      <c r="E260" s="248"/>
      <c r="F260" s="248"/>
      <c r="G260" s="249"/>
      <c r="H260" s="249"/>
      <c r="I260" s="249"/>
      <c r="J260" s="249"/>
      <c r="K260" s="249"/>
      <c r="L260" s="249"/>
      <c r="M260" s="249"/>
      <c r="N260" s="249"/>
      <c r="O260" s="249"/>
      <c r="P260" s="249"/>
      <c r="Q260" s="249"/>
      <c r="R260" s="106">
        <f t="shared" si="13"/>
        <v>0</v>
      </c>
      <c r="S260" s="16" t="b">
        <f t="shared" si="14"/>
        <v>1</v>
      </c>
      <c r="T260" s="226" t="b">
        <f t="shared" si="15"/>
        <v>1</v>
      </c>
      <c r="U260" s="226" t="b">
        <f t="shared" si="16"/>
        <v>1</v>
      </c>
    </row>
    <row r="261" spans="1:21" x14ac:dyDescent="0.25">
      <c r="A261" s="105">
        <v>246</v>
      </c>
      <c r="B261" s="260"/>
      <c r="C261" s="261"/>
      <c r="D261" s="248"/>
      <c r="E261" s="248"/>
      <c r="F261" s="248"/>
      <c r="G261" s="249"/>
      <c r="H261" s="249"/>
      <c r="I261" s="249"/>
      <c r="J261" s="249"/>
      <c r="K261" s="249"/>
      <c r="L261" s="249"/>
      <c r="M261" s="249"/>
      <c r="N261" s="249"/>
      <c r="O261" s="249"/>
      <c r="P261" s="249"/>
      <c r="Q261" s="249"/>
      <c r="R261" s="106">
        <f t="shared" si="13"/>
        <v>0</v>
      </c>
      <c r="S261" s="16" t="b">
        <f t="shared" si="14"/>
        <v>1</v>
      </c>
      <c r="T261" s="226" t="b">
        <f t="shared" si="15"/>
        <v>1</v>
      </c>
      <c r="U261" s="226" t="b">
        <f t="shared" si="16"/>
        <v>1</v>
      </c>
    </row>
    <row r="262" spans="1:21" x14ac:dyDescent="0.25">
      <c r="A262" s="105">
        <v>247</v>
      </c>
      <c r="B262" s="260"/>
      <c r="C262" s="261"/>
      <c r="D262" s="248"/>
      <c r="E262" s="248"/>
      <c r="F262" s="248"/>
      <c r="G262" s="249"/>
      <c r="H262" s="249"/>
      <c r="I262" s="249"/>
      <c r="J262" s="249"/>
      <c r="K262" s="249"/>
      <c r="L262" s="249"/>
      <c r="M262" s="249"/>
      <c r="N262" s="249"/>
      <c r="O262" s="249"/>
      <c r="P262" s="249"/>
      <c r="Q262" s="249"/>
      <c r="R262" s="106">
        <f t="shared" si="13"/>
        <v>0</v>
      </c>
      <c r="S262" s="16" t="b">
        <f t="shared" si="14"/>
        <v>1</v>
      </c>
      <c r="T262" s="226" t="b">
        <f t="shared" si="15"/>
        <v>1</v>
      </c>
      <c r="U262" s="226" t="b">
        <f t="shared" si="16"/>
        <v>1</v>
      </c>
    </row>
    <row r="263" spans="1:21" x14ac:dyDescent="0.25">
      <c r="A263" s="105">
        <v>248</v>
      </c>
      <c r="B263" s="260"/>
      <c r="C263" s="261"/>
      <c r="D263" s="248"/>
      <c r="E263" s="248"/>
      <c r="F263" s="248"/>
      <c r="G263" s="249"/>
      <c r="H263" s="249"/>
      <c r="I263" s="249"/>
      <c r="J263" s="249"/>
      <c r="K263" s="249"/>
      <c r="L263" s="249"/>
      <c r="M263" s="249"/>
      <c r="N263" s="249"/>
      <c r="O263" s="249"/>
      <c r="P263" s="249"/>
      <c r="Q263" s="249"/>
      <c r="R263" s="106">
        <f t="shared" si="13"/>
        <v>0</v>
      </c>
      <c r="S263" s="16" t="b">
        <f t="shared" si="14"/>
        <v>1</v>
      </c>
      <c r="T263" s="226" t="b">
        <f t="shared" si="15"/>
        <v>1</v>
      </c>
      <c r="U263" s="226" t="b">
        <f t="shared" si="16"/>
        <v>1</v>
      </c>
    </row>
    <row r="264" spans="1:21" x14ac:dyDescent="0.25">
      <c r="A264" s="105">
        <v>249</v>
      </c>
      <c r="B264" s="260"/>
      <c r="C264" s="261"/>
      <c r="D264" s="248"/>
      <c r="E264" s="248"/>
      <c r="F264" s="248"/>
      <c r="G264" s="249"/>
      <c r="H264" s="249"/>
      <c r="I264" s="249"/>
      <c r="J264" s="249"/>
      <c r="K264" s="249"/>
      <c r="L264" s="249"/>
      <c r="M264" s="249"/>
      <c r="N264" s="249"/>
      <c r="O264" s="249"/>
      <c r="P264" s="249"/>
      <c r="Q264" s="249"/>
      <c r="R264" s="106">
        <f t="shared" si="13"/>
        <v>0</v>
      </c>
      <c r="S264" s="16" t="b">
        <f t="shared" si="14"/>
        <v>1</v>
      </c>
      <c r="T264" s="226" t="b">
        <f t="shared" si="15"/>
        <v>1</v>
      </c>
      <c r="U264" s="226" t="b">
        <f t="shared" si="16"/>
        <v>1</v>
      </c>
    </row>
    <row r="265" spans="1:21" x14ac:dyDescent="0.25">
      <c r="A265" s="105">
        <v>250</v>
      </c>
      <c r="B265" s="260"/>
      <c r="C265" s="261"/>
      <c r="D265" s="248"/>
      <c r="E265" s="248"/>
      <c r="F265" s="248"/>
      <c r="G265" s="249"/>
      <c r="H265" s="249"/>
      <c r="I265" s="249"/>
      <c r="J265" s="249"/>
      <c r="K265" s="249"/>
      <c r="L265" s="249"/>
      <c r="M265" s="249"/>
      <c r="N265" s="249"/>
      <c r="O265" s="249"/>
      <c r="P265" s="249"/>
      <c r="Q265" s="249"/>
      <c r="R265" s="106">
        <f t="shared" si="13"/>
        <v>0</v>
      </c>
      <c r="S265" s="16" t="b">
        <f t="shared" si="14"/>
        <v>1</v>
      </c>
      <c r="T265" s="226" t="b">
        <f t="shared" si="15"/>
        <v>1</v>
      </c>
      <c r="U265" s="226" t="b">
        <f t="shared" si="16"/>
        <v>1</v>
      </c>
    </row>
    <row r="266" spans="1:21" x14ac:dyDescent="0.25">
      <c r="A266" s="105">
        <v>251</v>
      </c>
      <c r="B266" s="260"/>
      <c r="C266" s="261"/>
      <c r="D266" s="248"/>
      <c r="E266" s="248"/>
      <c r="F266" s="248"/>
      <c r="G266" s="249"/>
      <c r="H266" s="249"/>
      <c r="I266" s="249"/>
      <c r="J266" s="249"/>
      <c r="K266" s="249"/>
      <c r="L266" s="249"/>
      <c r="M266" s="249"/>
      <c r="N266" s="249"/>
      <c r="O266" s="249"/>
      <c r="P266" s="249"/>
      <c r="Q266" s="249"/>
      <c r="R266" s="106">
        <f t="shared" si="13"/>
        <v>0</v>
      </c>
      <c r="S266" s="16" t="b">
        <f t="shared" si="14"/>
        <v>1</v>
      </c>
      <c r="T266" s="226" t="b">
        <f t="shared" si="15"/>
        <v>1</v>
      </c>
      <c r="U266" s="226" t="b">
        <f t="shared" si="16"/>
        <v>1</v>
      </c>
    </row>
    <row r="267" spans="1:21" x14ac:dyDescent="0.25">
      <c r="A267" s="105">
        <v>252</v>
      </c>
      <c r="B267" s="260"/>
      <c r="C267" s="261"/>
      <c r="D267" s="248"/>
      <c r="E267" s="248"/>
      <c r="F267" s="248"/>
      <c r="G267" s="249"/>
      <c r="H267" s="249"/>
      <c r="I267" s="249"/>
      <c r="J267" s="249"/>
      <c r="K267" s="249"/>
      <c r="L267" s="249"/>
      <c r="M267" s="249"/>
      <c r="N267" s="249"/>
      <c r="O267" s="249"/>
      <c r="P267" s="249"/>
      <c r="Q267" s="249"/>
      <c r="R267" s="106">
        <f t="shared" si="13"/>
        <v>0</v>
      </c>
      <c r="S267" s="16" t="b">
        <f t="shared" si="14"/>
        <v>1</v>
      </c>
      <c r="T267" s="226" t="b">
        <f t="shared" si="15"/>
        <v>1</v>
      </c>
      <c r="U267" s="226" t="b">
        <f t="shared" si="16"/>
        <v>1</v>
      </c>
    </row>
    <row r="268" spans="1:21" x14ac:dyDescent="0.25">
      <c r="A268" s="105">
        <v>253</v>
      </c>
      <c r="B268" s="260"/>
      <c r="C268" s="261"/>
      <c r="D268" s="248"/>
      <c r="E268" s="248"/>
      <c r="F268" s="248"/>
      <c r="G268" s="249"/>
      <c r="H268" s="249"/>
      <c r="I268" s="249"/>
      <c r="J268" s="249"/>
      <c r="K268" s="249"/>
      <c r="L268" s="249"/>
      <c r="M268" s="249"/>
      <c r="N268" s="249"/>
      <c r="O268" s="249"/>
      <c r="P268" s="249"/>
      <c r="Q268" s="249"/>
      <c r="R268" s="106">
        <f t="shared" si="13"/>
        <v>0</v>
      </c>
      <c r="S268" s="16" t="b">
        <f t="shared" si="14"/>
        <v>1</v>
      </c>
      <c r="T268" s="226" t="b">
        <f t="shared" si="15"/>
        <v>1</v>
      </c>
      <c r="U268" s="226" t="b">
        <f t="shared" si="16"/>
        <v>1</v>
      </c>
    </row>
    <row r="269" spans="1:21" x14ac:dyDescent="0.25">
      <c r="A269" s="105">
        <v>254</v>
      </c>
      <c r="B269" s="260"/>
      <c r="C269" s="261"/>
      <c r="D269" s="248"/>
      <c r="E269" s="248"/>
      <c r="F269" s="248"/>
      <c r="G269" s="249"/>
      <c r="H269" s="249"/>
      <c r="I269" s="249"/>
      <c r="J269" s="249"/>
      <c r="K269" s="249"/>
      <c r="L269" s="249"/>
      <c r="M269" s="249"/>
      <c r="N269" s="249"/>
      <c r="O269" s="249"/>
      <c r="P269" s="249"/>
      <c r="Q269" s="249"/>
      <c r="R269" s="106">
        <f t="shared" si="13"/>
        <v>0</v>
      </c>
      <c r="S269" s="16" t="b">
        <f t="shared" si="14"/>
        <v>1</v>
      </c>
      <c r="T269" s="226" t="b">
        <f t="shared" si="15"/>
        <v>1</v>
      </c>
      <c r="U269" s="226" t="b">
        <f t="shared" si="16"/>
        <v>1</v>
      </c>
    </row>
    <row r="270" spans="1:21" x14ac:dyDescent="0.25">
      <c r="A270" s="105">
        <v>255</v>
      </c>
      <c r="B270" s="260"/>
      <c r="C270" s="261"/>
      <c r="D270" s="248"/>
      <c r="E270" s="248"/>
      <c r="F270" s="248"/>
      <c r="G270" s="249"/>
      <c r="H270" s="249"/>
      <c r="I270" s="249"/>
      <c r="J270" s="249"/>
      <c r="K270" s="249"/>
      <c r="L270" s="249"/>
      <c r="M270" s="249"/>
      <c r="N270" s="249"/>
      <c r="O270" s="249"/>
      <c r="P270" s="249"/>
      <c r="Q270" s="249"/>
      <c r="R270" s="106">
        <f t="shared" si="13"/>
        <v>0</v>
      </c>
      <c r="S270" s="16" t="b">
        <f t="shared" si="14"/>
        <v>1</v>
      </c>
      <c r="T270" s="226" t="b">
        <f t="shared" si="15"/>
        <v>1</v>
      </c>
      <c r="U270" s="226" t="b">
        <f t="shared" si="16"/>
        <v>1</v>
      </c>
    </row>
    <row r="271" spans="1:21" x14ac:dyDescent="0.25">
      <c r="A271" s="105">
        <v>256</v>
      </c>
      <c r="B271" s="260"/>
      <c r="C271" s="261"/>
      <c r="D271" s="248"/>
      <c r="E271" s="248"/>
      <c r="F271" s="248"/>
      <c r="G271" s="249"/>
      <c r="H271" s="249"/>
      <c r="I271" s="249"/>
      <c r="J271" s="249"/>
      <c r="K271" s="249"/>
      <c r="L271" s="249"/>
      <c r="M271" s="249"/>
      <c r="N271" s="249"/>
      <c r="O271" s="249"/>
      <c r="P271" s="249"/>
      <c r="Q271" s="249"/>
      <c r="R271" s="106">
        <f t="shared" si="13"/>
        <v>0</v>
      </c>
      <c r="S271" s="16" t="b">
        <f t="shared" si="14"/>
        <v>1</v>
      </c>
      <c r="T271" s="226" t="b">
        <f t="shared" si="15"/>
        <v>1</v>
      </c>
      <c r="U271" s="226" t="b">
        <f t="shared" si="16"/>
        <v>1</v>
      </c>
    </row>
    <row r="272" spans="1:21" x14ac:dyDescent="0.25">
      <c r="A272" s="105">
        <v>257</v>
      </c>
      <c r="B272" s="260"/>
      <c r="C272" s="261"/>
      <c r="D272" s="248"/>
      <c r="E272" s="248"/>
      <c r="F272" s="248"/>
      <c r="G272" s="249"/>
      <c r="H272" s="249"/>
      <c r="I272" s="249"/>
      <c r="J272" s="249"/>
      <c r="K272" s="249"/>
      <c r="L272" s="249"/>
      <c r="M272" s="249"/>
      <c r="N272" s="249"/>
      <c r="O272" s="249"/>
      <c r="P272" s="249"/>
      <c r="Q272" s="249"/>
      <c r="R272" s="106">
        <f t="shared" si="13"/>
        <v>0</v>
      </c>
      <c r="S272" s="16" t="b">
        <f t="shared" si="14"/>
        <v>1</v>
      </c>
      <c r="T272" s="226" t="b">
        <f t="shared" si="15"/>
        <v>1</v>
      </c>
      <c r="U272" s="226" t="b">
        <f t="shared" si="16"/>
        <v>1</v>
      </c>
    </row>
    <row r="273" spans="1:21" x14ac:dyDescent="0.25">
      <c r="A273" s="105">
        <v>258</v>
      </c>
      <c r="B273" s="260"/>
      <c r="C273" s="261"/>
      <c r="D273" s="248"/>
      <c r="E273" s="248"/>
      <c r="F273" s="248"/>
      <c r="G273" s="249"/>
      <c r="H273" s="249"/>
      <c r="I273" s="249"/>
      <c r="J273" s="249"/>
      <c r="K273" s="249"/>
      <c r="L273" s="249"/>
      <c r="M273" s="249"/>
      <c r="N273" s="249"/>
      <c r="O273" s="249"/>
      <c r="P273" s="249"/>
      <c r="Q273" s="249"/>
      <c r="R273" s="106">
        <f t="shared" ref="R273:R336" si="17">SUM(G273:Q273)</f>
        <v>0</v>
      </c>
      <c r="S273" s="16" t="b">
        <f t="shared" si="14"/>
        <v>1</v>
      </c>
      <c r="T273" s="226" t="b">
        <f t="shared" si="15"/>
        <v>1</v>
      </c>
      <c r="U273" s="226" t="b">
        <f t="shared" si="16"/>
        <v>1</v>
      </c>
    </row>
    <row r="274" spans="1:21" x14ac:dyDescent="0.25">
      <c r="A274" s="105">
        <v>259</v>
      </c>
      <c r="B274" s="260"/>
      <c r="C274" s="261"/>
      <c r="D274" s="248"/>
      <c r="E274" s="248"/>
      <c r="F274" s="248"/>
      <c r="G274" s="249"/>
      <c r="H274" s="249"/>
      <c r="I274" s="249"/>
      <c r="J274" s="249"/>
      <c r="K274" s="249"/>
      <c r="L274" s="249"/>
      <c r="M274" s="249"/>
      <c r="N274" s="249"/>
      <c r="O274" s="249"/>
      <c r="P274" s="249"/>
      <c r="Q274" s="249"/>
      <c r="R274" s="106">
        <f t="shared" si="17"/>
        <v>0</v>
      </c>
      <c r="S274" s="16" t="b">
        <f t="shared" ref="S274:S337" si="18">IF(ISBLANK(B274),TRUE,IF(OR(ISBLANK(C274),ISBLANK(D274),ISBLANK(E274),ISBLANK(F274),ISBLANK(G274),ISBLANK(H274),ISBLANK(I274),ISBLANK(J274),ISBLANK(K274),ISBLANK(L274),ISBLANK(M274),ISBLANK(N274),ISBLANK(O274),ISBLANK(P274),ISBLANK(Q274),ISBLANK(R274)),FALSE,TRUE))</f>
        <v>1</v>
      </c>
      <c r="T274" s="226" t="b">
        <f t="shared" ref="T274:T337" si="19">IF(OR(AND(B274="N/A",D274="N/A",E274="N/A",F274="N/A"),AND(ISBLANK(B274),ISBLANK(D274),ISBLANK(E274),ISBLANK(F274)),AND(NOT(ISBLANK(B274)),B274&lt;&gt;"N/A",NOT(ISBLANK(D274)),D274&lt;&gt;"N/A",NOT(ISBLANK(E274)),E274&lt;&gt;"N/A",NOT(ISBLANK(F274)),F274&lt;&gt;"N/A")),TRUE,FALSE)</f>
        <v>1</v>
      </c>
      <c r="U274" s="226" t="b">
        <f t="shared" ref="U274:U337" si="20">IF(OR((AND(B274="N/A",R274=0)),(AND((ISBLANK(B274)=TRUE),R274=0)),(AND(NOT(ISBLANK(B274)),B274&lt;&gt;"N/A",R274&lt;&gt;0))),TRUE,FALSE)</f>
        <v>1</v>
      </c>
    </row>
    <row r="275" spans="1:21" x14ac:dyDescent="0.25">
      <c r="A275" s="105">
        <v>260</v>
      </c>
      <c r="B275" s="260"/>
      <c r="C275" s="261"/>
      <c r="D275" s="248"/>
      <c r="E275" s="248"/>
      <c r="F275" s="248"/>
      <c r="G275" s="249"/>
      <c r="H275" s="249"/>
      <c r="I275" s="249"/>
      <c r="J275" s="249"/>
      <c r="K275" s="249"/>
      <c r="L275" s="249"/>
      <c r="M275" s="249"/>
      <c r="N275" s="249"/>
      <c r="O275" s="249"/>
      <c r="P275" s="249"/>
      <c r="Q275" s="249"/>
      <c r="R275" s="106">
        <f t="shared" si="17"/>
        <v>0</v>
      </c>
      <c r="S275" s="16" t="b">
        <f t="shared" si="18"/>
        <v>1</v>
      </c>
      <c r="T275" s="226" t="b">
        <f t="shared" si="19"/>
        <v>1</v>
      </c>
      <c r="U275" s="226" t="b">
        <f t="shared" si="20"/>
        <v>1</v>
      </c>
    </row>
    <row r="276" spans="1:21" x14ac:dyDescent="0.25">
      <c r="A276" s="105">
        <v>261</v>
      </c>
      <c r="B276" s="260"/>
      <c r="C276" s="261"/>
      <c r="D276" s="248"/>
      <c r="E276" s="248"/>
      <c r="F276" s="248"/>
      <c r="G276" s="249"/>
      <c r="H276" s="249"/>
      <c r="I276" s="249"/>
      <c r="J276" s="249"/>
      <c r="K276" s="249"/>
      <c r="L276" s="249"/>
      <c r="M276" s="249"/>
      <c r="N276" s="249"/>
      <c r="O276" s="249"/>
      <c r="P276" s="249"/>
      <c r="Q276" s="249"/>
      <c r="R276" s="106">
        <f t="shared" si="17"/>
        <v>0</v>
      </c>
      <c r="S276" s="16" t="b">
        <f t="shared" si="18"/>
        <v>1</v>
      </c>
      <c r="T276" s="226" t="b">
        <f t="shared" si="19"/>
        <v>1</v>
      </c>
      <c r="U276" s="226" t="b">
        <f t="shared" si="20"/>
        <v>1</v>
      </c>
    </row>
    <row r="277" spans="1:21" x14ac:dyDescent="0.25">
      <c r="A277" s="105">
        <v>262</v>
      </c>
      <c r="B277" s="260"/>
      <c r="C277" s="261"/>
      <c r="D277" s="248"/>
      <c r="E277" s="248"/>
      <c r="F277" s="248"/>
      <c r="G277" s="249"/>
      <c r="H277" s="249"/>
      <c r="I277" s="249"/>
      <c r="J277" s="249"/>
      <c r="K277" s="249"/>
      <c r="L277" s="249"/>
      <c r="M277" s="249"/>
      <c r="N277" s="249"/>
      <c r="O277" s="249"/>
      <c r="P277" s="249"/>
      <c r="Q277" s="249"/>
      <c r="R277" s="106">
        <f t="shared" si="17"/>
        <v>0</v>
      </c>
      <c r="S277" s="16" t="b">
        <f t="shared" si="18"/>
        <v>1</v>
      </c>
      <c r="T277" s="226" t="b">
        <f t="shared" si="19"/>
        <v>1</v>
      </c>
      <c r="U277" s="226" t="b">
        <f t="shared" si="20"/>
        <v>1</v>
      </c>
    </row>
    <row r="278" spans="1:21" x14ac:dyDescent="0.25">
      <c r="A278" s="105">
        <v>263</v>
      </c>
      <c r="B278" s="260"/>
      <c r="C278" s="261"/>
      <c r="D278" s="248"/>
      <c r="E278" s="248"/>
      <c r="F278" s="248"/>
      <c r="G278" s="249"/>
      <c r="H278" s="249"/>
      <c r="I278" s="249"/>
      <c r="J278" s="249"/>
      <c r="K278" s="249"/>
      <c r="L278" s="249"/>
      <c r="M278" s="249"/>
      <c r="N278" s="249"/>
      <c r="O278" s="249"/>
      <c r="P278" s="249"/>
      <c r="Q278" s="249"/>
      <c r="R278" s="106">
        <f t="shared" si="17"/>
        <v>0</v>
      </c>
      <c r="S278" s="16" t="b">
        <f t="shared" si="18"/>
        <v>1</v>
      </c>
      <c r="T278" s="226" t="b">
        <f t="shared" si="19"/>
        <v>1</v>
      </c>
      <c r="U278" s="226" t="b">
        <f t="shared" si="20"/>
        <v>1</v>
      </c>
    </row>
    <row r="279" spans="1:21" x14ac:dyDescent="0.25">
      <c r="A279" s="105">
        <v>264</v>
      </c>
      <c r="B279" s="260"/>
      <c r="C279" s="261"/>
      <c r="D279" s="248"/>
      <c r="E279" s="248"/>
      <c r="F279" s="248"/>
      <c r="G279" s="249"/>
      <c r="H279" s="249"/>
      <c r="I279" s="249"/>
      <c r="J279" s="249"/>
      <c r="K279" s="249"/>
      <c r="L279" s="249"/>
      <c r="M279" s="249"/>
      <c r="N279" s="249"/>
      <c r="O279" s="249"/>
      <c r="P279" s="249"/>
      <c r="Q279" s="249"/>
      <c r="R279" s="106">
        <f t="shared" si="17"/>
        <v>0</v>
      </c>
      <c r="S279" s="16" t="b">
        <f t="shared" si="18"/>
        <v>1</v>
      </c>
      <c r="T279" s="226" t="b">
        <f t="shared" si="19"/>
        <v>1</v>
      </c>
      <c r="U279" s="226" t="b">
        <f t="shared" si="20"/>
        <v>1</v>
      </c>
    </row>
    <row r="280" spans="1:21" x14ac:dyDescent="0.25">
      <c r="A280" s="105">
        <v>265</v>
      </c>
      <c r="B280" s="260"/>
      <c r="C280" s="261"/>
      <c r="D280" s="248"/>
      <c r="E280" s="248"/>
      <c r="F280" s="248"/>
      <c r="G280" s="249"/>
      <c r="H280" s="249"/>
      <c r="I280" s="249"/>
      <c r="J280" s="249"/>
      <c r="K280" s="249"/>
      <c r="L280" s="249"/>
      <c r="M280" s="249"/>
      <c r="N280" s="249"/>
      <c r="O280" s="249"/>
      <c r="P280" s="249"/>
      <c r="Q280" s="249"/>
      <c r="R280" s="106">
        <f t="shared" si="17"/>
        <v>0</v>
      </c>
      <c r="S280" s="16" t="b">
        <f t="shared" si="18"/>
        <v>1</v>
      </c>
      <c r="T280" s="226" t="b">
        <f t="shared" si="19"/>
        <v>1</v>
      </c>
      <c r="U280" s="226" t="b">
        <f t="shared" si="20"/>
        <v>1</v>
      </c>
    </row>
    <row r="281" spans="1:21" x14ac:dyDescent="0.25">
      <c r="A281" s="105">
        <v>266</v>
      </c>
      <c r="B281" s="260"/>
      <c r="C281" s="261"/>
      <c r="D281" s="248"/>
      <c r="E281" s="248"/>
      <c r="F281" s="248"/>
      <c r="G281" s="249"/>
      <c r="H281" s="249"/>
      <c r="I281" s="249"/>
      <c r="J281" s="249"/>
      <c r="K281" s="249"/>
      <c r="L281" s="249"/>
      <c r="M281" s="249"/>
      <c r="N281" s="249"/>
      <c r="O281" s="249"/>
      <c r="P281" s="249"/>
      <c r="Q281" s="249"/>
      <c r="R281" s="106">
        <f t="shared" si="17"/>
        <v>0</v>
      </c>
      <c r="S281" s="16" t="b">
        <f t="shared" si="18"/>
        <v>1</v>
      </c>
      <c r="T281" s="226" t="b">
        <f t="shared" si="19"/>
        <v>1</v>
      </c>
      <c r="U281" s="226" t="b">
        <f t="shared" si="20"/>
        <v>1</v>
      </c>
    </row>
    <row r="282" spans="1:21" x14ac:dyDescent="0.25">
      <c r="A282" s="105">
        <v>267</v>
      </c>
      <c r="B282" s="260"/>
      <c r="C282" s="261"/>
      <c r="D282" s="248"/>
      <c r="E282" s="248"/>
      <c r="F282" s="248"/>
      <c r="G282" s="249"/>
      <c r="H282" s="249"/>
      <c r="I282" s="249"/>
      <c r="J282" s="249"/>
      <c r="K282" s="249"/>
      <c r="L282" s="249"/>
      <c r="M282" s="249"/>
      <c r="N282" s="249"/>
      <c r="O282" s="249"/>
      <c r="P282" s="249"/>
      <c r="Q282" s="249"/>
      <c r="R282" s="106">
        <f t="shared" si="17"/>
        <v>0</v>
      </c>
      <c r="S282" s="16" t="b">
        <f t="shared" si="18"/>
        <v>1</v>
      </c>
      <c r="T282" s="226" t="b">
        <f t="shared" si="19"/>
        <v>1</v>
      </c>
      <c r="U282" s="226" t="b">
        <f t="shared" si="20"/>
        <v>1</v>
      </c>
    </row>
    <row r="283" spans="1:21" x14ac:dyDescent="0.25">
      <c r="A283" s="105">
        <v>268</v>
      </c>
      <c r="B283" s="260"/>
      <c r="C283" s="261"/>
      <c r="D283" s="248"/>
      <c r="E283" s="248"/>
      <c r="F283" s="248"/>
      <c r="G283" s="249"/>
      <c r="H283" s="249"/>
      <c r="I283" s="249"/>
      <c r="J283" s="249"/>
      <c r="K283" s="249"/>
      <c r="L283" s="249"/>
      <c r="M283" s="249"/>
      <c r="N283" s="249"/>
      <c r="O283" s="249"/>
      <c r="P283" s="249"/>
      <c r="Q283" s="249"/>
      <c r="R283" s="106">
        <f t="shared" si="17"/>
        <v>0</v>
      </c>
      <c r="S283" s="16" t="b">
        <f t="shared" si="18"/>
        <v>1</v>
      </c>
      <c r="T283" s="226" t="b">
        <f t="shared" si="19"/>
        <v>1</v>
      </c>
      <c r="U283" s="226" t="b">
        <f t="shared" si="20"/>
        <v>1</v>
      </c>
    </row>
    <row r="284" spans="1:21" x14ac:dyDescent="0.25">
      <c r="A284" s="105">
        <v>269</v>
      </c>
      <c r="B284" s="260"/>
      <c r="C284" s="261"/>
      <c r="D284" s="248"/>
      <c r="E284" s="248"/>
      <c r="F284" s="248"/>
      <c r="G284" s="249"/>
      <c r="H284" s="249"/>
      <c r="I284" s="249"/>
      <c r="J284" s="249"/>
      <c r="K284" s="249"/>
      <c r="L284" s="249"/>
      <c r="M284" s="249"/>
      <c r="N284" s="249"/>
      <c r="O284" s="249"/>
      <c r="P284" s="249"/>
      <c r="Q284" s="249"/>
      <c r="R284" s="106">
        <f t="shared" si="17"/>
        <v>0</v>
      </c>
      <c r="S284" s="16" t="b">
        <f t="shared" si="18"/>
        <v>1</v>
      </c>
      <c r="T284" s="226" t="b">
        <f t="shared" si="19"/>
        <v>1</v>
      </c>
      <c r="U284" s="226" t="b">
        <f t="shared" si="20"/>
        <v>1</v>
      </c>
    </row>
    <row r="285" spans="1:21" x14ac:dyDescent="0.25">
      <c r="A285" s="105">
        <v>270</v>
      </c>
      <c r="B285" s="260"/>
      <c r="C285" s="261"/>
      <c r="D285" s="248"/>
      <c r="E285" s="248"/>
      <c r="F285" s="248"/>
      <c r="G285" s="249"/>
      <c r="H285" s="249"/>
      <c r="I285" s="249"/>
      <c r="J285" s="249"/>
      <c r="K285" s="249"/>
      <c r="L285" s="249"/>
      <c r="M285" s="249"/>
      <c r="N285" s="249"/>
      <c r="O285" s="249"/>
      <c r="P285" s="249"/>
      <c r="Q285" s="249"/>
      <c r="R285" s="106">
        <f t="shared" si="17"/>
        <v>0</v>
      </c>
      <c r="S285" s="16" t="b">
        <f t="shared" si="18"/>
        <v>1</v>
      </c>
      <c r="T285" s="226" t="b">
        <f t="shared" si="19"/>
        <v>1</v>
      </c>
      <c r="U285" s="226" t="b">
        <f t="shared" si="20"/>
        <v>1</v>
      </c>
    </row>
    <row r="286" spans="1:21" x14ac:dyDescent="0.25">
      <c r="A286" s="105">
        <v>271</v>
      </c>
      <c r="B286" s="260"/>
      <c r="C286" s="261"/>
      <c r="D286" s="248"/>
      <c r="E286" s="248"/>
      <c r="F286" s="248"/>
      <c r="G286" s="249"/>
      <c r="H286" s="249"/>
      <c r="I286" s="249"/>
      <c r="J286" s="249"/>
      <c r="K286" s="249"/>
      <c r="L286" s="249"/>
      <c r="M286" s="249"/>
      <c r="N286" s="249"/>
      <c r="O286" s="249"/>
      <c r="P286" s="249"/>
      <c r="Q286" s="249"/>
      <c r="R286" s="106">
        <f t="shared" si="17"/>
        <v>0</v>
      </c>
      <c r="S286" s="16" t="b">
        <f t="shared" si="18"/>
        <v>1</v>
      </c>
      <c r="T286" s="226" t="b">
        <f t="shared" si="19"/>
        <v>1</v>
      </c>
      <c r="U286" s="226" t="b">
        <f t="shared" si="20"/>
        <v>1</v>
      </c>
    </row>
    <row r="287" spans="1:21" x14ac:dyDescent="0.25">
      <c r="A287" s="105">
        <v>272</v>
      </c>
      <c r="B287" s="260"/>
      <c r="C287" s="261"/>
      <c r="D287" s="248"/>
      <c r="E287" s="248"/>
      <c r="F287" s="248"/>
      <c r="G287" s="249"/>
      <c r="H287" s="249"/>
      <c r="I287" s="249"/>
      <c r="J287" s="249"/>
      <c r="K287" s="249"/>
      <c r="L287" s="249"/>
      <c r="M287" s="249"/>
      <c r="N287" s="249"/>
      <c r="O287" s="249"/>
      <c r="P287" s="249"/>
      <c r="Q287" s="249"/>
      <c r="R287" s="106">
        <f t="shared" si="17"/>
        <v>0</v>
      </c>
      <c r="S287" s="16" t="b">
        <f t="shared" si="18"/>
        <v>1</v>
      </c>
      <c r="T287" s="226" t="b">
        <f t="shared" si="19"/>
        <v>1</v>
      </c>
      <c r="U287" s="226" t="b">
        <f t="shared" si="20"/>
        <v>1</v>
      </c>
    </row>
    <row r="288" spans="1:21" x14ac:dyDescent="0.25">
      <c r="A288" s="105">
        <v>273</v>
      </c>
      <c r="B288" s="260"/>
      <c r="C288" s="261"/>
      <c r="D288" s="248"/>
      <c r="E288" s="248"/>
      <c r="F288" s="248"/>
      <c r="G288" s="249"/>
      <c r="H288" s="249"/>
      <c r="I288" s="249"/>
      <c r="J288" s="249"/>
      <c r="K288" s="249"/>
      <c r="L288" s="249"/>
      <c r="M288" s="249"/>
      <c r="N288" s="249"/>
      <c r="O288" s="249"/>
      <c r="P288" s="249"/>
      <c r="Q288" s="249"/>
      <c r="R288" s="106">
        <f t="shared" si="17"/>
        <v>0</v>
      </c>
      <c r="S288" s="16" t="b">
        <f t="shared" si="18"/>
        <v>1</v>
      </c>
      <c r="T288" s="226" t="b">
        <f t="shared" si="19"/>
        <v>1</v>
      </c>
      <c r="U288" s="226" t="b">
        <f t="shared" si="20"/>
        <v>1</v>
      </c>
    </row>
    <row r="289" spans="1:21" x14ac:dyDescent="0.25">
      <c r="A289" s="105">
        <v>274</v>
      </c>
      <c r="B289" s="260"/>
      <c r="C289" s="261"/>
      <c r="D289" s="248"/>
      <c r="E289" s="248"/>
      <c r="F289" s="248"/>
      <c r="G289" s="249"/>
      <c r="H289" s="249"/>
      <c r="I289" s="249"/>
      <c r="J289" s="249"/>
      <c r="K289" s="249"/>
      <c r="L289" s="249"/>
      <c r="M289" s="249"/>
      <c r="N289" s="249"/>
      <c r="O289" s="249"/>
      <c r="P289" s="249"/>
      <c r="Q289" s="249"/>
      <c r="R289" s="106">
        <f t="shared" si="17"/>
        <v>0</v>
      </c>
      <c r="S289" s="16" t="b">
        <f t="shared" si="18"/>
        <v>1</v>
      </c>
      <c r="T289" s="226" t="b">
        <f t="shared" si="19"/>
        <v>1</v>
      </c>
      <c r="U289" s="226" t="b">
        <f t="shared" si="20"/>
        <v>1</v>
      </c>
    </row>
    <row r="290" spans="1:21" x14ac:dyDescent="0.25">
      <c r="A290" s="105">
        <v>275</v>
      </c>
      <c r="B290" s="260"/>
      <c r="C290" s="261"/>
      <c r="D290" s="248"/>
      <c r="E290" s="248"/>
      <c r="F290" s="248"/>
      <c r="G290" s="249"/>
      <c r="H290" s="249"/>
      <c r="I290" s="249"/>
      <c r="J290" s="249"/>
      <c r="K290" s="249"/>
      <c r="L290" s="249"/>
      <c r="M290" s="249"/>
      <c r="N290" s="249"/>
      <c r="O290" s="249"/>
      <c r="P290" s="249"/>
      <c r="Q290" s="249"/>
      <c r="R290" s="106">
        <f t="shared" si="17"/>
        <v>0</v>
      </c>
      <c r="S290" s="16" t="b">
        <f t="shared" si="18"/>
        <v>1</v>
      </c>
      <c r="T290" s="226" t="b">
        <f t="shared" si="19"/>
        <v>1</v>
      </c>
      <c r="U290" s="226" t="b">
        <f t="shared" si="20"/>
        <v>1</v>
      </c>
    </row>
    <row r="291" spans="1:21" x14ac:dyDescent="0.25">
      <c r="A291" s="105">
        <v>276</v>
      </c>
      <c r="B291" s="260"/>
      <c r="C291" s="261"/>
      <c r="D291" s="248"/>
      <c r="E291" s="248"/>
      <c r="F291" s="248"/>
      <c r="G291" s="249"/>
      <c r="H291" s="249"/>
      <c r="I291" s="249"/>
      <c r="J291" s="249"/>
      <c r="K291" s="249"/>
      <c r="L291" s="249"/>
      <c r="M291" s="249"/>
      <c r="N291" s="249"/>
      <c r="O291" s="249"/>
      <c r="P291" s="249"/>
      <c r="Q291" s="249"/>
      <c r="R291" s="106">
        <f t="shared" si="17"/>
        <v>0</v>
      </c>
      <c r="S291" s="16" t="b">
        <f t="shared" si="18"/>
        <v>1</v>
      </c>
      <c r="T291" s="226" t="b">
        <f t="shared" si="19"/>
        <v>1</v>
      </c>
      <c r="U291" s="226" t="b">
        <f t="shared" si="20"/>
        <v>1</v>
      </c>
    </row>
    <row r="292" spans="1:21" x14ac:dyDescent="0.25">
      <c r="A292" s="105">
        <v>277</v>
      </c>
      <c r="B292" s="260"/>
      <c r="C292" s="261"/>
      <c r="D292" s="248"/>
      <c r="E292" s="248"/>
      <c r="F292" s="248"/>
      <c r="G292" s="249"/>
      <c r="H292" s="249"/>
      <c r="I292" s="249"/>
      <c r="J292" s="249"/>
      <c r="K292" s="249"/>
      <c r="L292" s="249"/>
      <c r="M292" s="249"/>
      <c r="N292" s="249"/>
      <c r="O292" s="249"/>
      <c r="P292" s="249"/>
      <c r="Q292" s="249"/>
      <c r="R292" s="106">
        <f t="shared" si="17"/>
        <v>0</v>
      </c>
      <c r="S292" s="16" t="b">
        <f t="shared" si="18"/>
        <v>1</v>
      </c>
      <c r="T292" s="226" t="b">
        <f t="shared" si="19"/>
        <v>1</v>
      </c>
      <c r="U292" s="226" t="b">
        <f t="shared" si="20"/>
        <v>1</v>
      </c>
    </row>
    <row r="293" spans="1:21" x14ac:dyDescent="0.25">
      <c r="A293" s="105">
        <v>278</v>
      </c>
      <c r="B293" s="260"/>
      <c r="C293" s="261"/>
      <c r="D293" s="248"/>
      <c r="E293" s="248"/>
      <c r="F293" s="248"/>
      <c r="G293" s="249"/>
      <c r="H293" s="249"/>
      <c r="I293" s="249"/>
      <c r="J293" s="249"/>
      <c r="K293" s="249"/>
      <c r="L293" s="249"/>
      <c r="M293" s="249"/>
      <c r="N293" s="249"/>
      <c r="O293" s="249"/>
      <c r="P293" s="249"/>
      <c r="Q293" s="249"/>
      <c r="R293" s="106">
        <f t="shared" si="17"/>
        <v>0</v>
      </c>
      <c r="S293" s="16" t="b">
        <f t="shared" si="18"/>
        <v>1</v>
      </c>
      <c r="T293" s="226" t="b">
        <f t="shared" si="19"/>
        <v>1</v>
      </c>
      <c r="U293" s="226" t="b">
        <f t="shared" si="20"/>
        <v>1</v>
      </c>
    </row>
    <row r="294" spans="1:21" x14ac:dyDescent="0.25">
      <c r="A294" s="105">
        <v>279</v>
      </c>
      <c r="B294" s="260"/>
      <c r="C294" s="261"/>
      <c r="D294" s="248"/>
      <c r="E294" s="248"/>
      <c r="F294" s="248"/>
      <c r="G294" s="249"/>
      <c r="H294" s="249"/>
      <c r="I294" s="249"/>
      <c r="J294" s="249"/>
      <c r="K294" s="249"/>
      <c r="L294" s="249"/>
      <c r="M294" s="249"/>
      <c r="N294" s="249"/>
      <c r="O294" s="249"/>
      <c r="P294" s="249"/>
      <c r="Q294" s="249"/>
      <c r="R294" s="106">
        <f t="shared" si="17"/>
        <v>0</v>
      </c>
      <c r="S294" s="16" t="b">
        <f t="shared" si="18"/>
        <v>1</v>
      </c>
      <c r="T294" s="226" t="b">
        <f t="shared" si="19"/>
        <v>1</v>
      </c>
      <c r="U294" s="226" t="b">
        <f t="shared" si="20"/>
        <v>1</v>
      </c>
    </row>
    <row r="295" spans="1:21" x14ac:dyDescent="0.25">
      <c r="A295" s="105">
        <v>280</v>
      </c>
      <c r="B295" s="260"/>
      <c r="C295" s="261"/>
      <c r="D295" s="248"/>
      <c r="E295" s="248"/>
      <c r="F295" s="248"/>
      <c r="G295" s="249"/>
      <c r="H295" s="249"/>
      <c r="I295" s="249"/>
      <c r="J295" s="249"/>
      <c r="K295" s="249"/>
      <c r="L295" s="249"/>
      <c r="M295" s="249"/>
      <c r="N295" s="249"/>
      <c r="O295" s="249"/>
      <c r="P295" s="249"/>
      <c r="Q295" s="249"/>
      <c r="R295" s="106">
        <f t="shared" si="17"/>
        <v>0</v>
      </c>
      <c r="S295" s="16" t="b">
        <f t="shared" si="18"/>
        <v>1</v>
      </c>
      <c r="T295" s="226" t="b">
        <f t="shared" si="19"/>
        <v>1</v>
      </c>
      <c r="U295" s="226" t="b">
        <f t="shared" si="20"/>
        <v>1</v>
      </c>
    </row>
    <row r="296" spans="1:21" x14ac:dyDescent="0.25">
      <c r="A296" s="105">
        <v>281</v>
      </c>
      <c r="B296" s="260"/>
      <c r="C296" s="261"/>
      <c r="D296" s="248"/>
      <c r="E296" s="248"/>
      <c r="F296" s="248"/>
      <c r="G296" s="249"/>
      <c r="H296" s="249"/>
      <c r="I296" s="249"/>
      <c r="J296" s="249"/>
      <c r="K296" s="249"/>
      <c r="L296" s="249"/>
      <c r="M296" s="249"/>
      <c r="N296" s="249"/>
      <c r="O296" s="249"/>
      <c r="P296" s="249"/>
      <c r="Q296" s="249"/>
      <c r="R296" s="106">
        <f t="shared" si="17"/>
        <v>0</v>
      </c>
      <c r="S296" s="16" t="b">
        <f t="shared" si="18"/>
        <v>1</v>
      </c>
      <c r="T296" s="226" t="b">
        <f t="shared" si="19"/>
        <v>1</v>
      </c>
      <c r="U296" s="226" t="b">
        <f t="shared" si="20"/>
        <v>1</v>
      </c>
    </row>
    <row r="297" spans="1:21" x14ac:dyDescent="0.25">
      <c r="A297" s="105">
        <v>282</v>
      </c>
      <c r="B297" s="260"/>
      <c r="C297" s="261"/>
      <c r="D297" s="248"/>
      <c r="E297" s="248"/>
      <c r="F297" s="248"/>
      <c r="G297" s="249"/>
      <c r="H297" s="249"/>
      <c r="I297" s="249"/>
      <c r="J297" s="249"/>
      <c r="K297" s="249"/>
      <c r="L297" s="249"/>
      <c r="M297" s="249"/>
      <c r="N297" s="249"/>
      <c r="O297" s="249"/>
      <c r="P297" s="249"/>
      <c r="Q297" s="249"/>
      <c r="R297" s="106">
        <f t="shared" si="17"/>
        <v>0</v>
      </c>
      <c r="S297" s="16" t="b">
        <f t="shared" si="18"/>
        <v>1</v>
      </c>
      <c r="T297" s="226" t="b">
        <f t="shared" si="19"/>
        <v>1</v>
      </c>
      <c r="U297" s="226" t="b">
        <f t="shared" si="20"/>
        <v>1</v>
      </c>
    </row>
    <row r="298" spans="1:21" x14ac:dyDescent="0.25">
      <c r="A298" s="105">
        <v>283</v>
      </c>
      <c r="B298" s="260"/>
      <c r="C298" s="261"/>
      <c r="D298" s="248"/>
      <c r="E298" s="248"/>
      <c r="F298" s="248"/>
      <c r="G298" s="249"/>
      <c r="H298" s="249"/>
      <c r="I298" s="249"/>
      <c r="J298" s="249"/>
      <c r="K298" s="249"/>
      <c r="L298" s="249"/>
      <c r="M298" s="249"/>
      <c r="N298" s="249"/>
      <c r="O298" s="249"/>
      <c r="P298" s="249"/>
      <c r="Q298" s="249"/>
      <c r="R298" s="106">
        <f t="shared" si="17"/>
        <v>0</v>
      </c>
      <c r="S298" s="16" t="b">
        <f t="shared" si="18"/>
        <v>1</v>
      </c>
      <c r="T298" s="226" t="b">
        <f t="shared" si="19"/>
        <v>1</v>
      </c>
      <c r="U298" s="226" t="b">
        <f t="shared" si="20"/>
        <v>1</v>
      </c>
    </row>
    <row r="299" spans="1:21" x14ac:dyDescent="0.25">
      <c r="A299" s="105">
        <v>284</v>
      </c>
      <c r="B299" s="260"/>
      <c r="C299" s="261"/>
      <c r="D299" s="248"/>
      <c r="E299" s="248"/>
      <c r="F299" s="248"/>
      <c r="G299" s="249"/>
      <c r="H299" s="249"/>
      <c r="I299" s="249"/>
      <c r="J299" s="249"/>
      <c r="K299" s="249"/>
      <c r="L299" s="249"/>
      <c r="M299" s="249"/>
      <c r="N299" s="249"/>
      <c r="O299" s="249"/>
      <c r="P299" s="249"/>
      <c r="Q299" s="249"/>
      <c r="R299" s="106">
        <f t="shared" si="17"/>
        <v>0</v>
      </c>
      <c r="S299" s="16" t="b">
        <f t="shared" si="18"/>
        <v>1</v>
      </c>
      <c r="T299" s="226" t="b">
        <f t="shared" si="19"/>
        <v>1</v>
      </c>
      <c r="U299" s="226" t="b">
        <f t="shared" si="20"/>
        <v>1</v>
      </c>
    </row>
    <row r="300" spans="1:21" x14ac:dyDescent="0.25">
      <c r="A300" s="105">
        <v>285</v>
      </c>
      <c r="B300" s="260"/>
      <c r="C300" s="261"/>
      <c r="D300" s="248"/>
      <c r="E300" s="248"/>
      <c r="F300" s="248"/>
      <c r="G300" s="249"/>
      <c r="H300" s="249"/>
      <c r="I300" s="249"/>
      <c r="J300" s="249"/>
      <c r="K300" s="249"/>
      <c r="L300" s="249"/>
      <c r="M300" s="249"/>
      <c r="N300" s="249"/>
      <c r="O300" s="249"/>
      <c r="P300" s="249"/>
      <c r="Q300" s="249"/>
      <c r="R300" s="106">
        <f t="shared" si="17"/>
        <v>0</v>
      </c>
      <c r="S300" s="16" t="b">
        <f t="shared" si="18"/>
        <v>1</v>
      </c>
      <c r="T300" s="226" t="b">
        <f t="shared" si="19"/>
        <v>1</v>
      </c>
      <c r="U300" s="226" t="b">
        <f t="shared" si="20"/>
        <v>1</v>
      </c>
    </row>
    <row r="301" spans="1:21" x14ac:dyDescent="0.25">
      <c r="A301" s="105">
        <v>286</v>
      </c>
      <c r="B301" s="260"/>
      <c r="C301" s="261"/>
      <c r="D301" s="248"/>
      <c r="E301" s="248"/>
      <c r="F301" s="248"/>
      <c r="G301" s="249"/>
      <c r="H301" s="249"/>
      <c r="I301" s="249"/>
      <c r="J301" s="249"/>
      <c r="K301" s="249"/>
      <c r="L301" s="249"/>
      <c r="M301" s="249"/>
      <c r="N301" s="249"/>
      <c r="O301" s="249"/>
      <c r="P301" s="249"/>
      <c r="Q301" s="249"/>
      <c r="R301" s="106">
        <f t="shared" si="17"/>
        <v>0</v>
      </c>
      <c r="S301" s="16" t="b">
        <f t="shared" si="18"/>
        <v>1</v>
      </c>
      <c r="T301" s="226" t="b">
        <f t="shared" si="19"/>
        <v>1</v>
      </c>
      <c r="U301" s="226" t="b">
        <f t="shared" si="20"/>
        <v>1</v>
      </c>
    </row>
    <row r="302" spans="1:21" x14ac:dyDescent="0.25">
      <c r="A302" s="105">
        <v>287</v>
      </c>
      <c r="B302" s="260"/>
      <c r="C302" s="261"/>
      <c r="D302" s="248"/>
      <c r="E302" s="248"/>
      <c r="F302" s="248"/>
      <c r="G302" s="249"/>
      <c r="H302" s="249"/>
      <c r="I302" s="249"/>
      <c r="J302" s="249"/>
      <c r="K302" s="249"/>
      <c r="L302" s="249"/>
      <c r="M302" s="249"/>
      <c r="N302" s="249"/>
      <c r="O302" s="249"/>
      <c r="P302" s="249"/>
      <c r="Q302" s="249"/>
      <c r="R302" s="106">
        <f t="shared" si="17"/>
        <v>0</v>
      </c>
      <c r="S302" s="16" t="b">
        <f t="shared" si="18"/>
        <v>1</v>
      </c>
      <c r="T302" s="226" t="b">
        <f t="shared" si="19"/>
        <v>1</v>
      </c>
      <c r="U302" s="226" t="b">
        <f t="shared" si="20"/>
        <v>1</v>
      </c>
    </row>
    <row r="303" spans="1:21" x14ac:dyDescent="0.25">
      <c r="A303" s="105">
        <v>288</v>
      </c>
      <c r="B303" s="260"/>
      <c r="C303" s="261"/>
      <c r="D303" s="248"/>
      <c r="E303" s="248"/>
      <c r="F303" s="248"/>
      <c r="G303" s="249"/>
      <c r="H303" s="249"/>
      <c r="I303" s="249"/>
      <c r="J303" s="249"/>
      <c r="K303" s="249"/>
      <c r="L303" s="249"/>
      <c r="M303" s="249"/>
      <c r="N303" s="249"/>
      <c r="O303" s="249"/>
      <c r="P303" s="249"/>
      <c r="Q303" s="249"/>
      <c r="R303" s="106">
        <f t="shared" si="17"/>
        <v>0</v>
      </c>
      <c r="S303" s="16" t="b">
        <f t="shared" si="18"/>
        <v>1</v>
      </c>
      <c r="T303" s="226" t="b">
        <f t="shared" si="19"/>
        <v>1</v>
      </c>
      <c r="U303" s="226" t="b">
        <f t="shared" si="20"/>
        <v>1</v>
      </c>
    </row>
    <row r="304" spans="1:21" x14ac:dyDescent="0.25">
      <c r="A304" s="105">
        <v>289</v>
      </c>
      <c r="B304" s="260"/>
      <c r="C304" s="261"/>
      <c r="D304" s="248"/>
      <c r="E304" s="248"/>
      <c r="F304" s="248"/>
      <c r="G304" s="249"/>
      <c r="H304" s="249"/>
      <c r="I304" s="249"/>
      <c r="J304" s="249"/>
      <c r="K304" s="249"/>
      <c r="L304" s="249"/>
      <c r="M304" s="249"/>
      <c r="N304" s="249"/>
      <c r="O304" s="249"/>
      <c r="P304" s="249"/>
      <c r="Q304" s="249"/>
      <c r="R304" s="106">
        <f t="shared" si="17"/>
        <v>0</v>
      </c>
      <c r="S304" s="16" t="b">
        <f t="shared" si="18"/>
        <v>1</v>
      </c>
      <c r="T304" s="226" t="b">
        <f t="shared" si="19"/>
        <v>1</v>
      </c>
      <c r="U304" s="226" t="b">
        <f t="shared" si="20"/>
        <v>1</v>
      </c>
    </row>
    <row r="305" spans="1:21" x14ac:dyDescent="0.25">
      <c r="A305" s="105">
        <v>290</v>
      </c>
      <c r="B305" s="260"/>
      <c r="C305" s="261"/>
      <c r="D305" s="248"/>
      <c r="E305" s="248"/>
      <c r="F305" s="248"/>
      <c r="G305" s="249"/>
      <c r="H305" s="249"/>
      <c r="I305" s="249"/>
      <c r="J305" s="249"/>
      <c r="K305" s="249"/>
      <c r="L305" s="249"/>
      <c r="M305" s="249"/>
      <c r="N305" s="249"/>
      <c r="O305" s="249"/>
      <c r="P305" s="249"/>
      <c r="Q305" s="249"/>
      <c r="R305" s="106">
        <f t="shared" si="17"/>
        <v>0</v>
      </c>
      <c r="S305" s="16" t="b">
        <f t="shared" si="18"/>
        <v>1</v>
      </c>
      <c r="T305" s="226" t="b">
        <f t="shared" si="19"/>
        <v>1</v>
      </c>
      <c r="U305" s="226" t="b">
        <f t="shared" si="20"/>
        <v>1</v>
      </c>
    </row>
    <row r="306" spans="1:21" x14ac:dyDescent="0.25">
      <c r="A306" s="105">
        <v>291</v>
      </c>
      <c r="B306" s="260"/>
      <c r="C306" s="261"/>
      <c r="D306" s="248"/>
      <c r="E306" s="248"/>
      <c r="F306" s="248"/>
      <c r="G306" s="249"/>
      <c r="H306" s="249"/>
      <c r="I306" s="249"/>
      <c r="J306" s="249"/>
      <c r="K306" s="249"/>
      <c r="L306" s="249"/>
      <c r="M306" s="249"/>
      <c r="N306" s="249"/>
      <c r="O306" s="249"/>
      <c r="P306" s="249"/>
      <c r="Q306" s="249"/>
      <c r="R306" s="106">
        <f t="shared" si="17"/>
        <v>0</v>
      </c>
      <c r="S306" s="16" t="b">
        <f t="shared" si="18"/>
        <v>1</v>
      </c>
      <c r="T306" s="226" t="b">
        <f t="shared" si="19"/>
        <v>1</v>
      </c>
      <c r="U306" s="226" t="b">
        <f t="shared" si="20"/>
        <v>1</v>
      </c>
    </row>
    <row r="307" spans="1:21" x14ac:dyDescent="0.25">
      <c r="A307" s="105">
        <v>292</v>
      </c>
      <c r="B307" s="260"/>
      <c r="C307" s="261"/>
      <c r="D307" s="248"/>
      <c r="E307" s="248"/>
      <c r="F307" s="248"/>
      <c r="G307" s="249"/>
      <c r="H307" s="249"/>
      <c r="I307" s="249"/>
      <c r="J307" s="249"/>
      <c r="K307" s="249"/>
      <c r="L307" s="249"/>
      <c r="M307" s="249"/>
      <c r="N307" s="249"/>
      <c r="O307" s="249"/>
      <c r="P307" s="249"/>
      <c r="Q307" s="249"/>
      <c r="R307" s="106">
        <f t="shared" si="17"/>
        <v>0</v>
      </c>
      <c r="S307" s="16" t="b">
        <f t="shared" si="18"/>
        <v>1</v>
      </c>
      <c r="T307" s="226" t="b">
        <f t="shared" si="19"/>
        <v>1</v>
      </c>
      <c r="U307" s="226" t="b">
        <f t="shared" si="20"/>
        <v>1</v>
      </c>
    </row>
    <row r="308" spans="1:21" x14ac:dyDescent="0.25">
      <c r="A308" s="105">
        <v>293</v>
      </c>
      <c r="B308" s="260"/>
      <c r="C308" s="261"/>
      <c r="D308" s="248"/>
      <c r="E308" s="248"/>
      <c r="F308" s="248"/>
      <c r="G308" s="249"/>
      <c r="H308" s="249"/>
      <c r="I308" s="249"/>
      <c r="J308" s="249"/>
      <c r="K308" s="249"/>
      <c r="L308" s="249"/>
      <c r="M308" s="249"/>
      <c r="N308" s="249"/>
      <c r="O308" s="249"/>
      <c r="P308" s="249"/>
      <c r="Q308" s="249"/>
      <c r="R308" s="106">
        <f t="shared" si="17"/>
        <v>0</v>
      </c>
      <c r="S308" s="16" t="b">
        <f t="shared" si="18"/>
        <v>1</v>
      </c>
      <c r="T308" s="226" t="b">
        <f t="shared" si="19"/>
        <v>1</v>
      </c>
      <c r="U308" s="226" t="b">
        <f t="shared" si="20"/>
        <v>1</v>
      </c>
    </row>
    <row r="309" spans="1:21" x14ac:dyDescent="0.25">
      <c r="A309" s="105">
        <v>294</v>
      </c>
      <c r="B309" s="260"/>
      <c r="C309" s="261"/>
      <c r="D309" s="248"/>
      <c r="E309" s="248"/>
      <c r="F309" s="248"/>
      <c r="G309" s="249"/>
      <c r="H309" s="249"/>
      <c r="I309" s="249"/>
      <c r="J309" s="249"/>
      <c r="K309" s="249"/>
      <c r="L309" s="249"/>
      <c r="M309" s="249"/>
      <c r="N309" s="249"/>
      <c r="O309" s="249"/>
      <c r="P309" s="249"/>
      <c r="Q309" s="249"/>
      <c r="R309" s="106">
        <f t="shared" si="17"/>
        <v>0</v>
      </c>
      <c r="S309" s="16" t="b">
        <f t="shared" si="18"/>
        <v>1</v>
      </c>
      <c r="T309" s="226" t="b">
        <f t="shared" si="19"/>
        <v>1</v>
      </c>
      <c r="U309" s="226" t="b">
        <f t="shared" si="20"/>
        <v>1</v>
      </c>
    </row>
    <row r="310" spans="1:21" x14ac:dyDescent="0.25">
      <c r="A310" s="105">
        <v>295</v>
      </c>
      <c r="B310" s="260"/>
      <c r="C310" s="261"/>
      <c r="D310" s="248"/>
      <c r="E310" s="248"/>
      <c r="F310" s="248"/>
      <c r="G310" s="249"/>
      <c r="H310" s="249"/>
      <c r="I310" s="249"/>
      <c r="J310" s="249"/>
      <c r="K310" s="249"/>
      <c r="L310" s="249"/>
      <c r="M310" s="249"/>
      <c r="N310" s="249"/>
      <c r="O310" s="249"/>
      <c r="P310" s="249"/>
      <c r="Q310" s="249"/>
      <c r="R310" s="106">
        <f t="shared" si="17"/>
        <v>0</v>
      </c>
      <c r="S310" s="16" t="b">
        <f t="shared" si="18"/>
        <v>1</v>
      </c>
      <c r="T310" s="226" t="b">
        <f t="shared" si="19"/>
        <v>1</v>
      </c>
      <c r="U310" s="226" t="b">
        <f t="shared" si="20"/>
        <v>1</v>
      </c>
    </row>
    <row r="311" spans="1:21" x14ac:dyDescent="0.25">
      <c r="A311" s="105">
        <v>296</v>
      </c>
      <c r="B311" s="260"/>
      <c r="C311" s="261"/>
      <c r="D311" s="248"/>
      <c r="E311" s="248"/>
      <c r="F311" s="248"/>
      <c r="G311" s="249"/>
      <c r="H311" s="249"/>
      <c r="I311" s="249"/>
      <c r="J311" s="249"/>
      <c r="K311" s="249"/>
      <c r="L311" s="249"/>
      <c r="M311" s="249"/>
      <c r="N311" s="249"/>
      <c r="O311" s="249"/>
      <c r="P311" s="249"/>
      <c r="Q311" s="249"/>
      <c r="R311" s="106">
        <f t="shared" si="17"/>
        <v>0</v>
      </c>
      <c r="S311" s="16" t="b">
        <f t="shared" si="18"/>
        <v>1</v>
      </c>
      <c r="T311" s="226" t="b">
        <f t="shared" si="19"/>
        <v>1</v>
      </c>
      <c r="U311" s="226" t="b">
        <f t="shared" si="20"/>
        <v>1</v>
      </c>
    </row>
    <row r="312" spans="1:21" x14ac:dyDescent="0.25">
      <c r="A312" s="105">
        <v>297</v>
      </c>
      <c r="B312" s="260"/>
      <c r="C312" s="261"/>
      <c r="D312" s="248"/>
      <c r="E312" s="248"/>
      <c r="F312" s="248"/>
      <c r="G312" s="249"/>
      <c r="H312" s="249"/>
      <c r="I312" s="249"/>
      <c r="J312" s="249"/>
      <c r="K312" s="249"/>
      <c r="L312" s="249"/>
      <c r="M312" s="249"/>
      <c r="N312" s="249"/>
      <c r="O312" s="249"/>
      <c r="P312" s="249"/>
      <c r="Q312" s="249"/>
      <c r="R312" s="106">
        <f t="shared" si="17"/>
        <v>0</v>
      </c>
      <c r="S312" s="16" t="b">
        <f t="shared" si="18"/>
        <v>1</v>
      </c>
      <c r="T312" s="226" t="b">
        <f t="shared" si="19"/>
        <v>1</v>
      </c>
      <c r="U312" s="226" t="b">
        <f t="shared" si="20"/>
        <v>1</v>
      </c>
    </row>
    <row r="313" spans="1:21" x14ac:dyDescent="0.25">
      <c r="A313" s="105">
        <v>298</v>
      </c>
      <c r="B313" s="260"/>
      <c r="C313" s="261"/>
      <c r="D313" s="248"/>
      <c r="E313" s="248"/>
      <c r="F313" s="248"/>
      <c r="G313" s="249"/>
      <c r="H313" s="249"/>
      <c r="I313" s="249"/>
      <c r="J313" s="249"/>
      <c r="K313" s="249"/>
      <c r="L313" s="249"/>
      <c r="M313" s="249"/>
      <c r="N313" s="249"/>
      <c r="O313" s="249"/>
      <c r="P313" s="249"/>
      <c r="Q313" s="249"/>
      <c r="R313" s="106">
        <f t="shared" si="17"/>
        <v>0</v>
      </c>
      <c r="S313" s="16" t="b">
        <f t="shared" si="18"/>
        <v>1</v>
      </c>
      <c r="T313" s="226" t="b">
        <f t="shared" si="19"/>
        <v>1</v>
      </c>
      <c r="U313" s="226" t="b">
        <f t="shared" si="20"/>
        <v>1</v>
      </c>
    </row>
    <row r="314" spans="1:21" x14ac:dyDescent="0.25">
      <c r="A314" s="105">
        <v>299</v>
      </c>
      <c r="B314" s="260"/>
      <c r="C314" s="261"/>
      <c r="D314" s="248"/>
      <c r="E314" s="248"/>
      <c r="F314" s="248"/>
      <c r="G314" s="249"/>
      <c r="H314" s="249"/>
      <c r="I314" s="249"/>
      <c r="J314" s="249"/>
      <c r="K314" s="249"/>
      <c r="L314" s="249"/>
      <c r="M314" s="249"/>
      <c r="N314" s="249"/>
      <c r="O314" s="249"/>
      <c r="P314" s="249"/>
      <c r="Q314" s="249"/>
      <c r="R314" s="106">
        <f t="shared" si="17"/>
        <v>0</v>
      </c>
      <c r="S314" s="16" t="b">
        <f t="shared" si="18"/>
        <v>1</v>
      </c>
      <c r="T314" s="226" t="b">
        <f t="shared" si="19"/>
        <v>1</v>
      </c>
      <c r="U314" s="226" t="b">
        <f t="shared" si="20"/>
        <v>1</v>
      </c>
    </row>
    <row r="315" spans="1:21" x14ac:dyDescent="0.25">
      <c r="A315" s="105">
        <v>300</v>
      </c>
      <c r="B315" s="260"/>
      <c r="C315" s="261"/>
      <c r="D315" s="248"/>
      <c r="E315" s="248"/>
      <c r="F315" s="248"/>
      <c r="G315" s="249"/>
      <c r="H315" s="249"/>
      <c r="I315" s="249"/>
      <c r="J315" s="249"/>
      <c r="K315" s="249"/>
      <c r="L315" s="249"/>
      <c r="M315" s="249"/>
      <c r="N315" s="249"/>
      <c r="O315" s="249"/>
      <c r="P315" s="249"/>
      <c r="Q315" s="249"/>
      <c r="R315" s="106">
        <f t="shared" si="17"/>
        <v>0</v>
      </c>
      <c r="S315" s="16" t="b">
        <f t="shared" si="18"/>
        <v>1</v>
      </c>
      <c r="T315" s="226" t="b">
        <f t="shared" si="19"/>
        <v>1</v>
      </c>
      <c r="U315" s="226" t="b">
        <f t="shared" si="20"/>
        <v>1</v>
      </c>
    </row>
    <row r="316" spans="1:21" x14ac:dyDescent="0.25">
      <c r="A316" s="105">
        <v>301</v>
      </c>
      <c r="B316" s="260"/>
      <c r="C316" s="261"/>
      <c r="D316" s="248"/>
      <c r="E316" s="248"/>
      <c r="F316" s="248"/>
      <c r="G316" s="249"/>
      <c r="H316" s="249"/>
      <c r="I316" s="249"/>
      <c r="J316" s="249"/>
      <c r="K316" s="249"/>
      <c r="L316" s="249"/>
      <c r="M316" s="249"/>
      <c r="N316" s="249"/>
      <c r="O316" s="249"/>
      <c r="P316" s="249"/>
      <c r="Q316" s="249"/>
      <c r="R316" s="106">
        <f t="shared" si="17"/>
        <v>0</v>
      </c>
      <c r="S316" s="16" t="b">
        <f t="shared" si="18"/>
        <v>1</v>
      </c>
      <c r="T316" s="226" t="b">
        <f t="shared" si="19"/>
        <v>1</v>
      </c>
      <c r="U316" s="226" t="b">
        <f t="shared" si="20"/>
        <v>1</v>
      </c>
    </row>
    <row r="317" spans="1:21" x14ac:dyDescent="0.25">
      <c r="A317" s="105">
        <v>302</v>
      </c>
      <c r="B317" s="260"/>
      <c r="C317" s="261"/>
      <c r="D317" s="248"/>
      <c r="E317" s="248"/>
      <c r="F317" s="248"/>
      <c r="G317" s="249"/>
      <c r="H317" s="249"/>
      <c r="I317" s="249"/>
      <c r="J317" s="249"/>
      <c r="K317" s="249"/>
      <c r="L317" s="249"/>
      <c r="M317" s="249"/>
      <c r="N317" s="249"/>
      <c r="O317" s="249"/>
      <c r="P317" s="249"/>
      <c r="Q317" s="249"/>
      <c r="R317" s="106">
        <f t="shared" si="17"/>
        <v>0</v>
      </c>
      <c r="S317" s="16" t="b">
        <f t="shared" si="18"/>
        <v>1</v>
      </c>
      <c r="T317" s="226" t="b">
        <f t="shared" si="19"/>
        <v>1</v>
      </c>
      <c r="U317" s="226" t="b">
        <f t="shared" si="20"/>
        <v>1</v>
      </c>
    </row>
    <row r="318" spans="1:21" x14ac:dyDescent="0.25">
      <c r="A318" s="105">
        <v>303</v>
      </c>
      <c r="B318" s="260"/>
      <c r="C318" s="261"/>
      <c r="D318" s="248"/>
      <c r="E318" s="248"/>
      <c r="F318" s="248"/>
      <c r="G318" s="249"/>
      <c r="H318" s="249"/>
      <c r="I318" s="249"/>
      <c r="J318" s="249"/>
      <c r="K318" s="249"/>
      <c r="L318" s="249"/>
      <c r="M318" s="249"/>
      <c r="N318" s="249"/>
      <c r="O318" s="249"/>
      <c r="P318" s="249"/>
      <c r="Q318" s="249"/>
      <c r="R318" s="106">
        <f t="shared" si="17"/>
        <v>0</v>
      </c>
      <c r="S318" s="16" t="b">
        <f t="shared" si="18"/>
        <v>1</v>
      </c>
      <c r="T318" s="226" t="b">
        <f t="shared" si="19"/>
        <v>1</v>
      </c>
      <c r="U318" s="226" t="b">
        <f t="shared" si="20"/>
        <v>1</v>
      </c>
    </row>
    <row r="319" spans="1:21" x14ac:dyDescent="0.25">
      <c r="A319" s="105">
        <v>304</v>
      </c>
      <c r="B319" s="260"/>
      <c r="C319" s="261"/>
      <c r="D319" s="248"/>
      <c r="E319" s="248"/>
      <c r="F319" s="248"/>
      <c r="G319" s="249"/>
      <c r="H319" s="249"/>
      <c r="I319" s="249"/>
      <c r="J319" s="249"/>
      <c r="K319" s="249"/>
      <c r="L319" s="249"/>
      <c r="M319" s="249"/>
      <c r="N319" s="249"/>
      <c r="O319" s="249"/>
      <c r="P319" s="249"/>
      <c r="Q319" s="249"/>
      <c r="R319" s="106">
        <f t="shared" si="17"/>
        <v>0</v>
      </c>
      <c r="S319" s="16" t="b">
        <f t="shared" si="18"/>
        <v>1</v>
      </c>
      <c r="T319" s="226" t="b">
        <f t="shared" si="19"/>
        <v>1</v>
      </c>
      <c r="U319" s="226" t="b">
        <f t="shared" si="20"/>
        <v>1</v>
      </c>
    </row>
    <row r="320" spans="1:21" x14ac:dyDescent="0.25">
      <c r="A320" s="105">
        <v>305</v>
      </c>
      <c r="B320" s="260"/>
      <c r="C320" s="261"/>
      <c r="D320" s="248"/>
      <c r="E320" s="248"/>
      <c r="F320" s="248"/>
      <c r="G320" s="249"/>
      <c r="H320" s="249"/>
      <c r="I320" s="249"/>
      <c r="J320" s="249"/>
      <c r="K320" s="249"/>
      <c r="L320" s="249"/>
      <c r="M320" s="249"/>
      <c r="N320" s="249"/>
      <c r="O320" s="249"/>
      <c r="P320" s="249"/>
      <c r="Q320" s="249"/>
      <c r="R320" s="106">
        <f t="shared" si="17"/>
        <v>0</v>
      </c>
      <c r="S320" s="16" t="b">
        <f t="shared" si="18"/>
        <v>1</v>
      </c>
      <c r="T320" s="226" t="b">
        <f t="shared" si="19"/>
        <v>1</v>
      </c>
      <c r="U320" s="226" t="b">
        <f t="shared" si="20"/>
        <v>1</v>
      </c>
    </row>
    <row r="321" spans="1:21" x14ac:dyDescent="0.25">
      <c r="A321" s="105">
        <v>306</v>
      </c>
      <c r="B321" s="260"/>
      <c r="C321" s="261"/>
      <c r="D321" s="248"/>
      <c r="E321" s="248"/>
      <c r="F321" s="248"/>
      <c r="G321" s="249"/>
      <c r="H321" s="249"/>
      <c r="I321" s="249"/>
      <c r="J321" s="249"/>
      <c r="K321" s="249"/>
      <c r="L321" s="249"/>
      <c r="M321" s="249"/>
      <c r="N321" s="249"/>
      <c r="O321" s="249"/>
      <c r="P321" s="249"/>
      <c r="Q321" s="249"/>
      <c r="R321" s="106">
        <f t="shared" si="17"/>
        <v>0</v>
      </c>
      <c r="S321" s="16" t="b">
        <f t="shared" si="18"/>
        <v>1</v>
      </c>
      <c r="T321" s="226" t="b">
        <f t="shared" si="19"/>
        <v>1</v>
      </c>
      <c r="U321" s="226" t="b">
        <f t="shared" si="20"/>
        <v>1</v>
      </c>
    </row>
    <row r="322" spans="1:21" x14ac:dyDescent="0.25">
      <c r="A322" s="105">
        <v>307</v>
      </c>
      <c r="B322" s="260"/>
      <c r="C322" s="261"/>
      <c r="D322" s="248"/>
      <c r="E322" s="248"/>
      <c r="F322" s="248"/>
      <c r="G322" s="249"/>
      <c r="H322" s="249"/>
      <c r="I322" s="249"/>
      <c r="J322" s="249"/>
      <c r="K322" s="249"/>
      <c r="L322" s="249"/>
      <c r="M322" s="249"/>
      <c r="N322" s="249"/>
      <c r="O322" s="249"/>
      <c r="P322" s="249"/>
      <c r="Q322" s="249"/>
      <c r="R322" s="106">
        <f t="shared" si="17"/>
        <v>0</v>
      </c>
      <c r="S322" s="16" t="b">
        <f t="shared" si="18"/>
        <v>1</v>
      </c>
      <c r="T322" s="226" t="b">
        <f t="shared" si="19"/>
        <v>1</v>
      </c>
      <c r="U322" s="226" t="b">
        <f t="shared" si="20"/>
        <v>1</v>
      </c>
    </row>
    <row r="323" spans="1:21" x14ac:dyDescent="0.25">
      <c r="A323" s="105">
        <v>308</v>
      </c>
      <c r="B323" s="260"/>
      <c r="C323" s="261"/>
      <c r="D323" s="248"/>
      <c r="E323" s="248"/>
      <c r="F323" s="248"/>
      <c r="G323" s="249"/>
      <c r="H323" s="249"/>
      <c r="I323" s="249"/>
      <c r="J323" s="249"/>
      <c r="K323" s="249"/>
      <c r="L323" s="249"/>
      <c r="M323" s="249"/>
      <c r="N323" s="249"/>
      <c r="O323" s="249"/>
      <c r="P323" s="249"/>
      <c r="Q323" s="249"/>
      <c r="R323" s="106">
        <f t="shared" si="17"/>
        <v>0</v>
      </c>
      <c r="S323" s="16" t="b">
        <f t="shared" si="18"/>
        <v>1</v>
      </c>
      <c r="T323" s="226" t="b">
        <f t="shared" si="19"/>
        <v>1</v>
      </c>
      <c r="U323" s="226" t="b">
        <f t="shared" si="20"/>
        <v>1</v>
      </c>
    </row>
    <row r="324" spans="1:21" x14ac:dyDescent="0.25">
      <c r="A324" s="105">
        <v>309</v>
      </c>
      <c r="B324" s="260"/>
      <c r="C324" s="261"/>
      <c r="D324" s="248"/>
      <c r="E324" s="248"/>
      <c r="F324" s="248"/>
      <c r="G324" s="249"/>
      <c r="H324" s="249"/>
      <c r="I324" s="249"/>
      <c r="J324" s="249"/>
      <c r="K324" s="249"/>
      <c r="L324" s="249"/>
      <c r="M324" s="249"/>
      <c r="N324" s="249"/>
      <c r="O324" s="249"/>
      <c r="P324" s="249"/>
      <c r="Q324" s="249"/>
      <c r="R324" s="106">
        <f t="shared" si="17"/>
        <v>0</v>
      </c>
      <c r="S324" s="16" t="b">
        <f t="shared" si="18"/>
        <v>1</v>
      </c>
      <c r="T324" s="226" t="b">
        <f t="shared" si="19"/>
        <v>1</v>
      </c>
      <c r="U324" s="226" t="b">
        <f t="shared" si="20"/>
        <v>1</v>
      </c>
    </row>
    <row r="325" spans="1:21" x14ac:dyDescent="0.25">
      <c r="A325" s="105">
        <v>310</v>
      </c>
      <c r="B325" s="260"/>
      <c r="C325" s="261"/>
      <c r="D325" s="248"/>
      <c r="E325" s="248"/>
      <c r="F325" s="248"/>
      <c r="G325" s="249"/>
      <c r="H325" s="249"/>
      <c r="I325" s="249"/>
      <c r="J325" s="249"/>
      <c r="K325" s="249"/>
      <c r="L325" s="249"/>
      <c r="M325" s="249"/>
      <c r="N325" s="249"/>
      <c r="O325" s="249"/>
      <c r="P325" s="249"/>
      <c r="Q325" s="249"/>
      <c r="R325" s="106">
        <f t="shared" si="17"/>
        <v>0</v>
      </c>
      <c r="S325" s="16" t="b">
        <f t="shared" si="18"/>
        <v>1</v>
      </c>
      <c r="T325" s="226" t="b">
        <f t="shared" si="19"/>
        <v>1</v>
      </c>
      <c r="U325" s="226" t="b">
        <f t="shared" si="20"/>
        <v>1</v>
      </c>
    </row>
    <row r="326" spans="1:21" x14ac:dyDescent="0.25">
      <c r="A326" s="105">
        <v>311</v>
      </c>
      <c r="B326" s="260"/>
      <c r="C326" s="261"/>
      <c r="D326" s="248"/>
      <c r="E326" s="248"/>
      <c r="F326" s="248"/>
      <c r="G326" s="249"/>
      <c r="H326" s="249"/>
      <c r="I326" s="249"/>
      <c r="J326" s="249"/>
      <c r="K326" s="249"/>
      <c r="L326" s="249"/>
      <c r="M326" s="249"/>
      <c r="N326" s="249"/>
      <c r="O326" s="249"/>
      <c r="P326" s="249"/>
      <c r="Q326" s="249"/>
      <c r="R326" s="106">
        <f t="shared" si="17"/>
        <v>0</v>
      </c>
      <c r="S326" s="16" t="b">
        <f t="shared" si="18"/>
        <v>1</v>
      </c>
      <c r="T326" s="226" t="b">
        <f t="shared" si="19"/>
        <v>1</v>
      </c>
      <c r="U326" s="226" t="b">
        <f t="shared" si="20"/>
        <v>1</v>
      </c>
    </row>
    <row r="327" spans="1:21" x14ac:dyDescent="0.25">
      <c r="A327" s="105">
        <v>312</v>
      </c>
      <c r="B327" s="260"/>
      <c r="C327" s="261"/>
      <c r="D327" s="248"/>
      <c r="E327" s="248"/>
      <c r="F327" s="248"/>
      <c r="G327" s="249"/>
      <c r="H327" s="249"/>
      <c r="I327" s="249"/>
      <c r="J327" s="249"/>
      <c r="K327" s="249"/>
      <c r="L327" s="249"/>
      <c r="M327" s="249"/>
      <c r="N327" s="249"/>
      <c r="O327" s="249"/>
      <c r="P327" s="249"/>
      <c r="Q327" s="249"/>
      <c r="R327" s="106">
        <f t="shared" si="17"/>
        <v>0</v>
      </c>
      <c r="S327" s="16" t="b">
        <f t="shared" si="18"/>
        <v>1</v>
      </c>
      <c r="T327" s="226" t="b">
        <f t="shared" si="19"/>
        <v>1</v>
      </c>
      <c r="U327" s="226" t="b">
        <f t="shared" si="20"/>
        <v>1</v>
      </c>
    </row>
    <row r="328" spans="1:21" x14ac:dyDescent="0.25">
      <c r="A328" s="105">
        <v>313</v>
      </c>
      <c r="B328" s="260"/>
      <c r="C328" s="261"/>
      <c r="D328" s="248"/>
      <c r="E328" s="248"/>
      <c r="F328" s="248"/>
      <c r="G328" s="249"/>
      <c r="H328" s="249"/>
      <c r="I328" s="249"/>
      <c r="J328" s="249"/>
      <c r="K328" s="249"/>
      <c r="L328" s="249"/>
      <c r="M328" s="249"/>
      <c r="N328" s="249"/>
      <c r="O328" s="249"/>
      <c r="P328" s="249"/>
      <c r="Q328" s="249"/>
      <c r="R328" s="106">
        <f t="shared" si="17"/>
        <v>0</v>
      </c>
      <c r="S328" s="16" t="b">
        <f t="shared" si="18"/>
        <v>1</v>
      </c>
      <c r="T328" s="226" t="b">
        <f t="shared" si="19"/>
        <v>1</v>
      </c>
      <c r="U328" s="226" t="b">
        <f t="shared" si="20"/>
        <v>1</v>
      </c>
    </row>
    <row r="329" spans="1:21" x14ac:dyDescent="0.25">
      <c r="A329" s="105">
        <v>314</v>
      </c>
      <c r="B329" s="260"/>
      <c r="C329" s="261"/>
      <c r="D329" s="248"/>
      <c r="E329" s="248"/>
      <c r="F329" s="248"/>
      <c r="G329" s="249"/>
      <c r="H329" s="249"/>
      <c r="I329" s="249"/>
      <c r="J329" s="249"/>
      <c r="K329" s="249"/>
      <c r="L329" s="249"/>
      <c r="M329" s="249"/>
      <c r="N329" s="249"/>
      <c r="O329" s="249"/>
      <c r="P329" s="249"/>
      <c r="Q329" s="249"/>
      <c r="R329" s="106">
        <f t="shared" si="17"/>
        <v>0</v>
      </c>
      <c r="S329" s="16" t="b">
        <f t="shared" si="18"/>
        <v>1</v>
      </c>
      <c r="T329" s="226" t="b">
        <f t="shared" si="19"/>
        <v>1</v>
      </c>
      <c r="U329" s="226" t="b">
        <f t="shared" si="20"/>
        <v>1</v>
      </c>
    </row>
    <row r="330" spans="1:21" x14ac:dyDescent="0.25">
      <c r="A330" s="105">
        <v>315</v>
      </c>
      <c r="B330" s="260"/>
      <c r="C330" s="261"/>
      <c r="D330" s="248"/>
      <c r="E330" s="248"/>
      <c r="F330" s="248"/>
      <c r="G330" s="249"/>
      <c r="H330" s="249"/>
      <c r="I330" s="249"/>
      <c r="J330" s="249"/>
      <c r="K330" s="249"/>
      <c r="L330" s="249"/>
      <c r="M330" s="249"/>
      <c r="N330" s="249"/>
      <c r="O330" s="249"/>
      <c r="P330" s="249"/>
      <c r="Q330" s="249"/>
      <c r="R330" s="106">
        <f t="shared" si="17"/>
        <v>0</v>
      </c>
      <c r="S330" s="16" t="b">
        <f t="shared" si="18"/>
        <v>1</v>
      </c>
      <c r="T330" s="226" t="b">
        <f t="shared" si="19"/>
        <v>1</v>
      </c>
      <c r="U330" s="226" t="b">
        <f t="shared" si="20"/>
        <v>1</v>
      </c>
    </row>
    <row r="331" spans="1:21" x14ac:dyDescent="0.25">
      <c r="A331" s="105">
        <v>316</v>
      </c>
      <c r="B331" s="260"/>
      <c r="C331" s="261"/>
      <c r="D331" s="248"/>
      <c r="E331" s="248"/>
      <c r="F331" s="248"/>
      <c r="G331" s="249"/>
      <c r="H331" s="249"/>
      <c r="I331" s="249"/>
      <c r="J331" s="249"/>
      <c r="K331" s="249"/>
      <c r="L331" s="249"/>
      <c r="M331" s="249"/>
      <c r="N331" s="249"/>
      <c r="O331" s="249"/>
      <c r="P331" s="249"/>
      <c r="Q331" s="249"/>
      <c r="R331" s="106">
        <f t="shared" si="17"/>
        <v>0</v>
      </c>
      <c r="S331" s="16" t="b">
        <f t="shared" si="18"/>
        <v>1</v>
      </c>
      <c r="T331" s="226" t="b">
        <f t="shared" si="19"/>
        <v>1</v>
      </c>
      <c r="U331" s="226" t="b">
        <f t="shared" si="20"/>
        <v>1</v>
      </c>
    </row>
    <row r="332" spans="1:21" x14ac:dyDescent="0.25">
      <c r="A332" s="105">
        <v>317</v>
      </c>
      <c r="B332" s="260"/>
      <c r="C332" s="261"/>
      <c r="D332" s="248"/>
      <c r="E332" s="248"/>
      <c r="F332" s="248"/>
      <c r="G332" s="249"/>
      <c r="H332" s="249"/>
      <c r="I332" s="249"/>
      <c r="J332" s="249"/>
      <c r="K332" s="249"/>
      <c r="L332" s="249"/>
      <c r="M332" s="249"/>
      <c r="N332" s="249"/>
      <c r="O332" s="249"/>
      <c r="P332" s="249"/>
      <c r="Q332" s="249"/>
      <c r="R332" s="106">
        <f t="shared" si="17"/>
        <v>0</v>
      </c>
      <c r="S332" s="16" t="b">
        <f t="shared" si="18"/>
        <v>1</v>
      </c>
      <c r="T332" s="226" t="b">
        <f t="shared" si="19"/>
        <v>1</v>
      </c>
      <c r="U332" s="226" t="b">
        <f t="shared" si="20"/>
        <v>1</v>
      </c>
    </row>
    <row r="333" spans="1:21" x14ac:dyDescent="0.25">
      <c r="A333" s="105">
        <v>318</v>
      </c>
      <c r="B333" s="260"/>
      <c r="C333" s="261"/>
      <c r="D333" s="248"/>
      <c r="E333" s="248"/>
      <c r="F333" s="248"/>
      <c r="G333" s="249"/>
      <c r="H333" s="249"/>
      <c r="I333" s="249"/>
      <c r="J333" s="249"/>
      <c r="K333" s="249"/>
      <c r="L333" s="249"/>
      <c r="M333" s="249"/>
      <c r="N333" s="249"/>
      <c r="O333" s="249"/>
      <c r="P333" s="249"/>
      <c r="Q333" s="249"/>
      <c r="R333" s="106">
        <f t="shared" si="17"/>
        <v>0</v>
      </c>
      <c r="S333" s="16" t="b">
        <f t="shared" si="18"/>
        <v>1</v>
      </c>
      <c r="T333" s="226" t="b">
        <f t="shared" si="19"/>
        <v>1</v>
      </c>
      <c r="U333" s="226" t="b">
        <f t="shared" si="20"/>
        <v>1</v>
      </c>
    </row>
    <row r="334" spans="1:21" x14ac:dyDescent="0.25">
      <c r="A334" s="105">
        <v>319</v>
      </c>
      <c r="B334" s="260"/>
      <c r="C334" s="261"/>
      <c r="D334" s="248"/>
      <c r="E334" s="248"/>
      <c r="F334" s="248"/>
      <c r="G334" s="249"/>
      <c r="H334" s="249"/>
      <c r="I334" s="249"/>
      <c r="J334" s="249"/>
      <c r="K334" s="249"/>
      <c r="L334" s="249"/>
      <c r="M334" s="249"/>
      <c r="N334" s="249"/>
      <c r="O334" s="249"/>
      <c r="P334" s="249"/>
      <c r="Q334" s="249"/>
      <c r="R334" s="106">
        <f t="shared" si="17"/>
        <v>0</v>
      </c>
      <c r="S334" s="16" t="b">
        <f t="shared" si="18"/>
        <v>1</v>
      </c>
      <c r="T334" s="226" t="b">
        <f t="shared" si="19"/>
        <v>1</v>
      </c>
      <c r="U334" s="226" t="b">
        <f t="shared" si="20"/>
        <v>1</v>
      </c>
    </row>
    <row r="335" spans="1:21" x14ac:dyDescent="0.25">
      <c r="A335" s="105">
        <v>320</v>
      </c>
      <c r="B335" s="260"/>
      <c r="C335" s="261"/>
      <c r="D335" s="248"/>
      <c r="E335" s="248"/>
      <c r="F335" s="248"/>
      <c r="G335" s="249"/>
      <c r="H335" s="249"/>
      <c r="I335" s="249"/>
      <c r="J335" s="249"/>
      <c r="K335" s="249"/>
      <c r="L335" s="249"/>
      <c r="M335" s="249"/>
      <c r="N335" s="249"/>
      <c r="O335" s="249"/>
      <c r="P335" s="249"/>
      <c r="Q335" s="249"/>
      <c r="R335" s="106">
        <f t="shared" si="17"/>
        <v>0</v>
      </c>
      <c r="S335" s="16" t="b">
        <f t="shared" si="18"/>
        <v>1</v>
      </c>
      <c r="T335" s="226" t="b">
        <f t="shared" si="19"/>
        <v>1</v>
      </c>
      <c r="U335" s="226" t="b">
        <f t="shared" si="20"/>
        <v>1</v>
      </c>
    </row>
    <row r="336" spans="1:21" x14ac:dyDescent="0.25">
      <c r="A336" s="105">
        <v>321</v>
      </c>
      <c r="B336" s="260"/>
      <c r="C336" s="261"/>
      <c r="D336" s="248"/>
      <c r="E336" s="248"/>
      <c r="F336" s="248"/>
      <c r="G336" s="249"/>
      <c r="H336" s="249"/>
      <c r="I336" s="249"/>
      <c r="J336" s="249"/>
      <c r="K336" s="249"/>
      <c r="L336" s="249"/>
      <c r="M336" s="249"/>
      <c r="N336" s="249"/>
      <c r="O336" s="249"/>
      <c r="P336" s="249"/>
      <c r="Q336" s="249"/>
      <c r="R336" s="106">
        <f t="shared" si="17"/>
        <v>0</v>
      </c>
      <c r="S336" s="16" t="b">
        <f t="shared" si="18"/>
        <v>1</v>
      </c>
      <c r="T336" s="226" t="b">
        <f t="shared" si="19"/>
        <v>1</v>
      </c>
      <c r="U336" s="226" t="b">
        <f t="shared" si="20"/>
        <v>1</v>
      </c>
    </row>
    <row r="337" spans="1:21" x14ac:dyDescent="0.25">
      <c r="A337" s="105">
        <v>322</v>
      </c>
      <c r="B337" s="260"/>
      <c r="C337" s="261"/>
      <c r="D337" s="248"/>
      <c r="E337" s="248"/>
      <c r="F337" s="248"/>
      <c r="G337" s="249"/>
      <c r="H337" s="249"/>
      <c r="I337" s="249"/>
      <c r="J337" s="249"/>
      <c r="K337" s="249"/>
      <c r="L337" s="249"/>
      <c r="M337" s="249"/>
      <c r="N337" s="249"/>
      <c r="O337" s="249"/>
      <c r="P337" s="249"/>
      <c r="Q337" s="249"/>
      <c r="R337" s="106">
        <f t="shared" ref="R337:R400" si="21">SUM(G337:Q337)</f>
        <v>0</v>
      </c>
      <c r="S337" s="16" t="b">
        <f t="shared" si="18"/>
        <v>1</v>
      </c>
      <c r="T337" s="226" t="b">
        <f t="shared" si="19"/>
        <v>1</v>
      </c>
      <c r="U337" s="226" t="b">
        <f t="shared" si="20"/>
        <v>1</v>
      </c>
    </row>
    <row r="338" spans="1:21" x14ac:dyDescent="0.25">
      <c r="A338" s="105">
        <v>323</v>
      </c>
      <c r="B338" s="260"/>
      <c r="C338" s="261"/>
      <c r="D338" s="248"/>
      <c r="E338" s="248"/>
      <c r="F338" s="248"/>
      <c r="G338" s="249"/>
      <c r="H338" s="249"/>
      <c r="I338" s="249"/>
      <c r="J338" s="249"/>
      <c r="K338" s="249"/>
      <c r="L338" s="249"/>
      <c r="M338" s="249"/>
      <c r="N338" s="249"/>
      <c r="O338" s="249"/>
      <c r="P338" s="249"/>
      <c r="Q338" s="249"/>
      <c r="R338" s="106">
        <f t="shared" si="21"/>
        <v>0</v>
      </c>
      <c r="S338" s="16" t="b">
        <f t="shared" ref="S338:S401" si="22">IF(ISBLANK(B338),TRUE,IF(OR(ISBLANK(C338),ISBLANK(D338),ISBLANK(E338),ISBLANK(F338),ISBLANK(G338),ISBLANK(H338),ISBLANK(I338),ISBLANK(J338),ISBLANK(K338),ISBLANK(L338),ISBLANK(M338),ISBLANK(N338),ISBLANK(O338),ISBLANK(P338),ISBLANK(Q338),ISBLANK(R338)),FALSE,TRUE))</f>
        <v>1</v>
      </c>
      <c r="T338" s="226" t="b">
        <f t="shared" ref="T338:T401" si="23">IF(OR(AND(B338="N/A",D338="N/A",E338="N/A",F338="N/A"),AND(ISBLANK(B338),ISBLANK(D338),ISBLANK(E338),ISBLANK(F338)),AND(NOT(ISBLANK(B338)),B338&lt;&gt;"N/A",NOT(ISBLANK(D338)),D338&lt;&gt;"N/A",NOT(ISBLANK(E338)),E338&lt;&gt;"N/A",NOT(ISBLANK(F338)),F338&lt;&gt;"N/A")),TRUE,FALSE)</f>
        <v>1</v>
      </c>
      <c r="U338" s="226" t="b">
        <f t="shared" ref="U338:U401" si="24">IF(OR((AND(B338="N/A",R338=0)),(AND((ISBLANK(B338)=TRUE),R338=0)),(AND(NOT(ISBLANK(B338)),B338&lt;&gt;"N/A",R338&lt;&gt;0))),TRUE,FALSE)</f>
        <v>1</v>
      </c>
    </row>
    <row r="339" spans="1:21" x14ac:dyDescent="0.25">
      <c r="A339" s="105">
        <v>324</v>
      </c>
      <c r="B339" s="260"/>
      <c r="C339" s="261"/>
      <c r="D339" s="248"/>
      <c r="E339" s="248"/>
      <c r="F339" s="248"/>
      <c r="G339" s="249"/>
      <c r="H339" s="249"/>
      <c r="I339" s="249"/>
      <c r="J339" s="249"/>
      <c r="K339" s="249"/>
      <c r="L339" s="249"/>
      <c r="M339" s="249"/>
      <c r="N339" s="249"/>
      <c r="O339" s="249"/>
      <c r="P339" s="249"/>
      <c r="Q339" s="249"/>
      <c r="R339" s="106">
        <f t="shared" si="21"/>
        <v>0</v>
      </c>
      <c r="S339" s="16" t="b">
        <f t="shared" si="22"/>
        <v>1</v>
      </c>
      <c r="T339" s="226" t="b">
        <f t="shared" si="23"/>
        <v>1</v>
      </c>
      <c r="U339" s="226" t="b">
        <f t="shared" si="24"/>
        <v>1</v>
      </c>
    </row>
    <row r="340" spans="1:21" x14ac:dyDescent="0.25">
      <c r="A340" s="105">
        <v>325</v>
      </c>
      <c r="B340" s="260"/>
      <c r="C340" s="261"/>
      <c r="D340" s="248"/>
      <c r="E340" s="248"/>
      <c r="F340" s="248"/>
      <c r="G340" s="249"/>
      <c r="H340" s="249"/>
      <c r="I340" s="249"/>
      <c r="J340" s="249"/>
      <c r="K340" s="249"/>
      <c r="L340" s="249"/>
      <c r="M340" s="249"/>
      <c r="N340" s="249"/>
      <c r="O340" s="249"/>
      <c r="P340" s="249"/>
      <c r="Q340" s="249"/>
      <c r="R340" s="106">
        <f t="shared" si="21"/>
        <v>0</v>
      </c>
      <c r="S340" s="16" t="b">
        <f t="shared" si="22"/>
        <v>1</v>
      </c>
      <c r="T340" s="226" t="b">
        <f t="shared" si="23"/>
        <v>1</v>
      </c>
      <c r="U340" s="226" t="b">
        <f t="shared" si="24"/>
        <v>1</v>
      </c>
    </row>
    <row r="341" spans="1:21" x14ac:dyDescent="0.25">
      <c r="A341" s="105">
        <v>326</v>
      </c>
      <c r="B341" s="260"/>
      <c r="C341" s="261"/>
      <c r="D341" s="248"/>
      <c r="E341" s="248"/>
      <c r="F341" s="248"/>
      <c r="G341" s="249"/>
      <c r="H341" s="249"/>
      <c r="I341" s="249"/>
      <c r="J341" s="249"/>
      <c r="K341" s="249"/>
      <c r="L341" s="249"/>
      <c r="M341" s="249"/>
      <c r="N341" s="249"/>
      <c r="O341" s="249"/>
      <c r="P341" s="249"/>
      <c r="Q341" s="249"/>
      <c r="R341" s="106">
        <f t="shared" si="21"/>
        <v>0</v>
      </c>
      <c r="S341" s="16" t="b">
        <f t="shared" si="22"/>
        <v>1</v>
      </c>
      <c r="T341" s="226" t="b">
        <f t="shared" si="23"/>
        <v>1</v>
      </c>
      <c r="U341" s="226" t="b">
        <f t="shared" si="24"/>
        <v>1</v>
      </c>
    </row>
    <row r="342" spans="1:21" x14ac:dyDescent="0.25">
      <c r="A342" s="105">
        <v>327</v>
      </c>
      <c r="B342" s="260"/>
      <c r="C342" s="261"/>
      <c r="D342" s="248"/>
      <c r="E342" s="248"/>
      <c r="F342" s="248"/>
      <c r="G342" s="249"/>
      <c r="H342" s="249"/>
      <c r="I342" s="249"/>
      <c r="J342" s="249"/>
      <c r="K342" s="249"/>
      <c r="L342" s="249"/>
      <c r="M342" s="249"/>
      <c r="N342" s="249"/>
      <c r="O342" s="249"/>
      <c r="P342" s="249"/>
      <c r="Q342" s="249"/>
      <c r="R342" s="106">
        <f t="shared" si="21"/>
        <v>0</v>
      </c>
      <c r="S342" s="16" t="b">
        <f t="shared" si="22"/>
        <v>1</v>
      </c>
      <c r="T342" s="226" t="b">
        <f t="shared" si="23"/>
        <v>1</v>
      </c>
      <c r="U342" s="226" t="b">
        <f t="shared" si="24"/>
        <v>1</v>
      </c>
    </row>
    <row r="343" spans="1:21" x14ac:dyDescent="0.25">
      <c r="A343" s="105">
        <v>328</v>
      </c>
      <c r="B343" s="260"/>
      <c r="C343" s="261"/>
      <c r="D343" s="248"/>
      <c r="E343" s="248"/>
      <c r="F343" s="248"/>
      <c r="G343" s="249"/>
      <c r="H343" s="249"/>
      <c r="I343" s="249"/>
      <c r="J343" s="249"/>
      <c r="K343" s="249"/>
      <c r="L343" s="249"/>
      <c r="M343" s="249"/>
      <c r="N343" s="249"/>
      <c r="O343" s="249"/>
      <c r="P343" s="249"/>
      <c r="Q343" s="249"/>
      <c r="R343" s="106">
        <f t="shared" si="21"/>
        <v>0</v>
      </c>
      <c r="S343" s="16" t="b">
        <f t="shared" si="22"/>
        <v>1</v>
      </c>
      <c r="T343" s="226" t="b">
        <f t="shared" si="23"/>
        <v>1</v>
      </c>
      <c r="U343" s="226" t="b">
        <f t="shared" si="24"/>
        <v>1</v>
      </c>
    </row>
    <row r="344" spans="1:21" x14ac:dyDescent="0.25">
      <c r="A344" s="105">
        <v>329</v>
      </c>
      <c r="B344" s="260"/>
      <c r="C344" s="261"/>
      <c r="D344" s="248"/>
      <c r="E344" s="248"/>
      <c r="F344" s="248"/>
      <c r="G344" s="249"/>
      <c r="H344" s="249"/>
      <c r="I344" s="249"/>
      <c r="J344" s="249"/>
      <c r="K344" s="249"/>
      <c r="L344" s="249"/>
      <c r="M344" s="249"/>
      <c r="N344" s="249"/>
      <c r="O344" s="249"/>
      <c r="P344" s="249"/>
      <c r="Q344" s="249"/>
      <c r="R344" s="106">
        <f t="shared" si="21"/>
        <v>0</v>
      </c>
      <c r="S344" s="16" t="b">
        <f t="shared" si="22"/>
        <v>1</v>
      </c>
      <c r="T344" s="226" t="b">
        <f t="shared" si="23"/>
        <v>1</v>
      </c>
      <c r="U344" s="226" t="b">
        <f t="shared" si="24"/>
        <v>1</v>
      </c>
    </row>
    <row r="345" spans="1:21" x14ac:dyDescent="0.25">
      <c r="A345" s="105">
        <v>330</v>
      </c>
      <c r="B345" s="260"/>
      <c r="C345" s="261"/>
      <c r="D345" s="248"/>
      <c r="E345" s="248"/>
      <c r="F345" s="248"/>
      <c r="G345" s="249"/>
      <c r="H345" s="249"/>
      <c r="I345" s="249"/>
      <c r="J345" s="249"/>
      <c r="K345" s="249"/>
      <c r="L345" s="249"/>
      <c r="M345" s="249"/>
      <c r="N345" s="249"/>
      <c r="O345" s="249"/>
      <c r="P345" s="249"/>
      <c r="Q345" s="249"/>
      <c r="R345" s="106">
        <f t="shared" si="21"/>
        <v>0</v>
      </c>
      <c r="S345" s="16" t="b">
        <f t="shared" si="22"/>
        <v>1</v>
      </c>
      <c r="T345" s="226" t="b">
        <f t="shared" si="23"/>
        <v>1</v>
      </c>
      <c r="U345" s="226" t="b">
        <f t="shared" si="24"/>
        <v>1</v>
      </c>
    </row>
    <row r="346" spans="1:21" x14ac:dyDescent="0.25">
      <c r="A346" s="105">
        <v>331</v>
      </c>
      <c r="B346" s="260"/>
      <c r="C346" s="261"/>
      <c r="D346" s="248"/>
      <c r="E346" s="248"/>
      <c r="F346" s="248"/>
      <c r="G346" s="249"/>
      <c r="H346" s="249"/>
      <c r="I346" s="249"/>
      <c r="J346" s="249"/>
      <c r="K346" s="249"/>
      <c r="L346" s="249"/>
      <c r="M346" s="249"/>
      <c r="N346" s="249"/>
      <c r="O346" s="249"/>
      <c r="P346" s="249"/>
      <c r="Q346" s="249"/>
      <c r="R346" s="106">
        <f t="shared" si="21"/>
        <v>0</v>
      </c>
      <c r="S346" s="16" t="b">
        <f t="shared" si="22"/>
        <v>1</v>
      </c>
      <c r="T346" s="226" t="b">
        <f t="shared" si="23"/>
        <v>1</v>
      </c>
      <c r="U346" s="226" t="b">
        <f t="shared" si="24"/>
        <v>1</v>
      </c>
    </row>
    <row r="347" spans="1:21" x14ac:dyDescent="0.25">
      <c r="A347" s="105">
        <v>332</v>
      </c>
      <c r="B347" s="260"/>
      <c r="C347" s="261"/>
      <c r="D347" s="248"/>
      <c r="E347" s="248"/>
      <c r="F347" s="248"/>
      <c r="G347" s="249"/>
      <c r="H347" s="249"/>
      <c r="I347" s="249"/>
      <c r="J347" s="249"/>
      <c r="K347" s="249"/>
      <c r="L347" s="249"/>
      <c r="M347" s="249"/>
      <c r="N347" s="249"/>
      <c r="O347" s="249"/>
      <c r="P347" s="249"/>
      <c r="Q347" s="249"/>
      <c r="R347" s="106">
        <f t="shared" si="21"/>
        <v>0</v>
      </c>
      <c r="S347" s="16" t="b">
        <f t="shared" si="22"/>
        <v>1</v>
      </c>
      <c r="T347" s="226" t="b">
        <f t="shared" si="23"/>
        <v>1</v>
      </c>
      <c r="U347" s="226" t="b">
        <f t="shared" si="24"/>
        <v>1</v>
      </c>
    </row>
    <row r="348" spans="1:21" x14ac:dyDescent="0.25">
      <c r="A348" s="105">
        <v>333</v>
      </c>
      <c r="B348" s="260"/>
      <c r="C348" s="261"/>
      <c r="D348" s="248"/>
      <c r="E348" s="248"/>
      <c r="F348" s="248"/>
      <c r="G348" s="249"/>
      <c r="H348" s="249"/>
      <c r="I348" s="249"/>
      <c r="J348" s="249"/>
      <c r="K348" s="249"/>
      <c r="L348" s="249"/>
      <c r="M348" s="249"/>
      <c r="N348" s="249"/>
      <c r="O348" s="249"/>
      <c r="P348" s="249"/>
      <c r="Q348" s="249"/>
      <c r="R348" s="106">
        <f t="shared" si="21"/>
        <v>0</v>
      </c>
      <c r="S348" s="16" t="b">
        <f t="shared" si="22"/>
        <v>1</v>
      </c>
      <c r="T348" s="226" t="b">
        <f t="shared" si="23"/>
        <v>1</v>
      </c>
      <c r="U348" s="226" t="b">
        <f t="shared" si="24"/>
        <v>1</v>
      </c>
    </row>
    <row r="349" spans="1:21" x14ac:dyDescent="0.25">
      <c r="A349" s="105">
        <v>334</v>
      </c>
      <c r="B349" s="260"/>
      <c r="C349" s="261"/>
      <c r="D349" s="248"/>
      <c r="E349" s="248"/>
      <c r="F349" s="248"/>
      <c r="G349" s="249"/>
      <c r="H349" s="249"/>
      <c r="I349" s="249"/>
      <c r="J349" s="249"/>
      <c r="K349" s="249"/>
      <c r="L349" s="249"/>
      <c r="M349" s="249"/>
      <c r="N349" s="249"/>
      <c r="O349" s="249"/>
      <c r="P349" s="249"/>
      <c r="Q349" s="249"/>
      <c r="R349" s="106">
        <f t="shared" si="21"/>
        <v>0</v>
      </c>
      <c r="S349" s="16" t="b">
        <f t="shared" si="22"/>
        <v>1</v>
      </c>
      <c r="T349" s="226" t="b">
        <f t="shared" si="23"/>
        <v>1</v>
      </c>
      <c r="U349" s="226" t="b">
        <f t="shared" si="24"/>
        <v>1</v>
      </c>
    </row>
    <row r="350" spans="1:21" x14ac:dyDescent="0.25">
      <c r="A350" s="105">
        <v>335</v>
      </c>
      <c r="B350" s="260"/>
      <c r="C350" s="261"/>
      <c r="D350" s="248"/>
      <c r="E350" s="248"/>
      <c r="F350" s="248"/>
      <c r="G350" s="249"/>
      <c r="H350" s="249"/>
      <c r="I350" s="249"/>
      <c r="J350" s="249"/>
      <c r="K350" s="249"/>
      <c r="L350" s="249"/>
      <c r="M350" s="249"/>
      <c r="N350" s="249"/>
      <c r="O350" s="249"/>
      <c r="P350" s="249"/>
      <c r="Q350" s="249"/>
      <c r="R350" s="106">
        <f t="shared" si="21"/>
        <v>0</v>
      </c>
      <c r="S350" s="16" t="b">
        <f t="shared" si="22"/>
        <v>1</v>
      </c>
      <c r="T350" s="226" t="b">
        <f t="shared" si="23"/>
        <v>1</v>
      </c>
      <c r="U350" s="226" t="b">
        <f t="shared" si="24"/>
        <v>1</v>
      </c>
    </row>
    <row r="351" spans="1:21" x14ac:dyDescent="0.25">
      <c r="A351" s="105">
        <v>336</v>
      </c>
      <c r="B351" s="260"/>
      <c r="C351" s="261"/>
      <c r="D351" s="248"/>
      <c r="E351" s="248"/>
      <c r="F351" s="248"/>
      <c r="G351" s="249"/>
      <c r="H351" s="249"/>
      <c r="I351" s="249"/>
      <c r="J351" s="249"/>
      <c r="K351" s="249"/>
      <c r="L351" s="249"/>
      <c r="M351" s="249"/>
      <c r="N351" s="249"/>
      <c r="O351" s="249"/>
      <c r="P351" s="249"/>
      <c r="Q351" s="249"/>
      <c r="R351" s="106">
        <f t="shared" si="21"/>
        <v>0</v>
      </c>
      <c r="S351" s="16" t="b">
        <f t="shared" si="22"/>
        <v>1</v>
      </c>
      <c r="T351" s="226" t="b">
        <f t="shared" si="23"/>
        <v>1</v>
      </c>
      <c r="U351" s="226" t="b">
        <f t="shared" si="24"/>
        <v>1</v>
      </c>
    </row>
    <row r="352" spans="1:21" x14ac:dyDescent="0.25">
      <c r="A352" s="105">
        <v>337</v>
      </c>
      <c r="B352" s="260"/>
      <c r="C352" s="261"/>
      <c r="D352" s="248"/>
      <c r="E352" s="248"/>
      <c r="F352" s="248"/>
      <c r="G352" s="249"/>
      <c r="H352" s="249"/>
      <c r="I352" s="249"/>
      <c r="J352" s="249"/>
      <c r="K352" s="249"/>
      <c r="L352" s="249"/>
      <c r="M352" s="249"/>
      <c r="N352" s="249"/>
      <c r="O352" s="249"/>
      <c r="P352" s="249"/>
      <c r="Q352" s="249"/>
      <c r="R352" s="106">
        <f t="shared" si="21"/>
        <v>0</v>
      </c>
      <c r="S352" s="16" t="b">
        <f t="shared" si="22"/>
        <v>1</v>
      </c>
      <c r="T352" s="226" t="b">
        <f t="shared" si="23"/>
        <v>1</v>
      </c>
      <c r="U352" s="226" t="b">
        <f t="shared" si="24"/>
        <v>1</v>
      </c>
    </row>
    <row r="353" spans="1:21" x14ac:dyDescent="0.25">
      <c r="A353" s="105">
        <v>338</v>
      </c>
      <c r="B353" s="260"/>
      <c r="C353" s="261"/>
      <c r="D353" s="248"/>
      <c r="E353" s="248"/>
      <c r="F353" s="248"/>
      <c r="G353" s="249"/>
      <c r="H353" s="249"/>
      <c r="I353" s="249"/>
      <c r="J353" s="249"/>
      <c r="K353" s="249"/>
      <c r="L353" s="249"/>
      <c r="M353" s="249"/>
      <c r="N353" s="249"/>
      <c r="O353" s="249"/>
      <c r="P353" s="249"/>
      <c r="Q353" s="249"/>
      <c r="R353" s="106">
        <f t="shared" si="21"/>
        <v>0</v>
      </c>
      <c r="S353" s="16" t="b">
        <f t="shared" si="22"/>
        <v>1</v>
      </c>
      <c r="T353" s="226" t="b">
        <f t="shared" si="23"/>
        <v>1</v>
      </c>
      <c r="U353" s="226" t="b">
        <f t="shared" si="24"/>
        <v>1</v>
      </c>
    </row>
    <row r="354" spans="1:21" x14ac:dyDescent="0.25">
      <c r="A354" s="105">
        <v>339</v>
      </c>
      <c r="B354" s="260"/>
      <c r="C354" s="261"/>
      <c r="D354" s="248"/>
      <c r="E354" s="248"/>
      <c r="F354" s="248"/>
      <c r="G354" s="249"/>
      <c r="H354" s="249"/>
      <c r="I354" s="249"/>
      <c r="J354" s="249"/>
      <c r="K354" s="249"/>
      <c r="L354" s="249"/>
      <c r="M354" s="249"/>
      <c r="N354" s="249"/>
      <c r="O354" s="249"/>
      <c r="P354" s="249"/>
      <c r="Q354" s="249"/>
      <c r="R354" s="106">
        <f t="shared" si="21"/>
        <v>0</v>
      </c>
      <c r="S354" s="16" t="b">
        <f t="shared" si="22"/>
        <v>1</v>
      </c>
      <c r="T354" s="226" t="b">
        <f t="shared" si="23"/>
        <v>1</v>
      </c>
      <c r="U354" s="226" t="b">
        <f t="shared" si="24"/>
        <v>1</v>
      </c>
    </row>
    <row r="355" spans="1:21" x14ac:dyDescent="0.25">
      <c r="A355" s="105">
        <v>340</v>
      </c>
      <c r="B355" s="260"/>
      <c r="C355" s="261"/>
      <c r="D355" s="248"/>
      <c r="E355" s="248"/>
      <c r="F355" s="248"/>
      <c r="G355" s="249"/>
      <c r="H355" s="249"/>
      <c r="I355" s="249"/>
      <c r="J355" s="249"/>
      <c r="K355" s="249"/>
      <c r="L355" s="249"/>
      <c r="M355" s="249"/>
      <c r="N355" s="249"/>
      <c r="O355" s="249"/>
      <c r="P355" s="249"/>
      <c r="Q355" s="249"/>
      <c r="R355" s="106">
        <f t="shared" si="21"/>
        <v>0</v>
      </c>
      <c r="S355" s="16" t="b">
        <f t="shared" si="22"/>
        <v>1</v>
      </c>
      <c r="T355" s="226" t="b">
        <f t="shared" si="23"/>
        <v>1</v>
      </c>
      <c r="U355" s="226" t="b">
        <f t="shared" si="24"/>
        <v>1</v>
      </c>
    </row>
    <row r="356" spans="1:21" x14ac:dyDescent="0.25">
      <c r="A356" s="105">
        <v>341</v>
      </c>
      <c r="B356" s="260"/>
      <c r="C356" s="261"/>
      <c r="D356" s="248"/>
      <c r="E356" s="248"/>
      <c r="F356" s="248"/>
      <c r="G356" s="249"/>
      <c r="H356" s="249"/>
      <c r="I356" s="249"/>
      <c r="J356" s="249"/>
      <c r="K356" s="249"/>
      <c r="L356" s="249"/>
      <c r="M356" s="249"/>
      <c r="N356" s="249"/>
      <c r="O356" s="249"/>
      <c r="P356" s="249"/>
      <c r="Q356" s="249"/>
      <c r="R356" s="106">
        <f t="shared" si="21"/>
        <v>0</v>
      </c>
      <c r="S356" s="16" t="b">
        <f t="shared" si="22"/>
        <v>1</v>
      </c>
      <c r="T356" s="226" t="b">
        <f t="shared" si="23"/>
        <v>1</v>
      </c>
      <c r="U356" s="226" t="b">
        <f t="shared" si="24"/>
        <v>1</v>
      </c>
    </row>
    <row r="357" spans="1:21" x14ac:dyDescent="0.25">
      <c r="A357" s="105">
        <v>342</v>
      </c>
      <c r="B357" s="260"/>
      <c r="C357" s="261"/>
      <c r="D357" s="248"/>
      <c r="E357" s="248"/>
      <c r="F357" s="248"/>
      <c r="G357" s="249"/>
      <c r="H357" s="249"/>
      <c r="I357" s="249"/>
      <c r="J357" s="249"/>
      <c r="K357" s="249"/>
      <c r="L357" s="249"/>
      <c r="M357" s="249"/>
      <c r="N357" s="249"/>
      <c r="O357" s="249"/>
      <c r="P357" s="249"/>
      <c r="Q357" s="249"/>
      <c r="R357" s="106">
        <f t="shared" si="21"/>
        <v>0</v>
      </c>
      <c r="S357" s="16" t="b">
        <f t="shared" si="22"/>
        <v>1</v>
      </c>
      <c r="T357" s="226" t="b">
        <f t="shared" si="23"/>
        <v>1</v>
      </c>
      <c r="U357" s="226" t="b">
        <f t="shared" si="24"/>
        <v>1</v>
      </c>
    </row>
    <row r="358" spans="1:21" x14ac:dyDescent="0.25">
      <c r="A358" s="105">
        <v>343</v>
      </c>
      <c r="B358" s="260"/>
      <c r="C358" s="261"/>
      <c r="D358" s="248"/>
      <c r="E358" s="248"/>
      <c r="F358" s="248"/>
      <c r="G358" s="249"/>
      <c r="H358" s="249"/>
      <c r="I358" s="249"/>
      <c r="J358" s="249"/>
      <c r="K358" s="249"/>
      <c r="L358" s="249"/>
      <c r="M358" s="249"/>
      <c r="N358" s="249"/>
      <c r="O358" s="249"/>
      <c r="P358" s="249"/>
      <c r="Q358" s="249"/>
      <c r="R358" s="106">
        <f t="shared" si="21"/>
        <v>0</v>
      </c>
      <c r="S358" s="16" t="b">
        <f t="shared" si="22"/>
        <v>1</v>
      </c>
      <c r="T358" s="226" t="b">
        <f t="shared" si="23"/>
        <v>1</v>
      </c>
      <c r="U358" s="226" t="b">
        <f t="shared" si="24"/>
        <v>1</v>
      </c>
    </row>
    <row r="359" spans="1:21" x14ac:dyDescent="0.25">
      <c r="A359" s="105">
        <v>344</v>
      </c>
      <c r="B359" s="260"/>
      <c r="C359" s="261"/>
      <c r="D359" s="248"/>
      <c r="E359" s="248"/>
      <c r="F359" s="248"/>
      <c r="G359" s="249"/>
      <c r="H359" s="249"/>
      <c r="I359" s="249"/>
      <c r="J359" s="249"/>
      <c r="K359" s="249"/>
      <c r="L359" s="249"/>
      <c r="M359" s="249"/>
      <c r="N359" s="249"/>
      <c r="O359" s="249"/>
      <c r="P359" s="249"/>
      <c r="Q359" s="249"/>
      <c r="R359" s="106">
        <f t="shared" si="21"/>
        <v>0</v>
      </c>
      <c r="S359" s="16" t="b">
        <f t="shared" si="22"/>
        <v>1</v>
      </c>
      <c r="T359" s="226" t="b">
        <f t="shared" si="23"/>
        <v>1</v>
      </c>
      <c r="U359" s="226" t="b">
        <f t="shared" si="24"/>
        <v>1</v>
      </c>
    </row>
    <row r="360" spans="1:21" x14ac:dyDescent="0.25">
      <c r="A360" s="105">
        <v>345</v>
      </c>
      <c r="B360" s="260"/>
      <c r="C360" s="261"/>
      <c r="D360" s="248"/>
      <c r="E360" s="248"/>
      <c r="F360" s="248"/>
      <c r="G360" s="249"/>
      <c r="H360" s="249"/>
      <c r="I360" s="249"/>
      <c r="J360" s="249"/>
      <c r="K360" s="249"/>
      <c r="L360" s="249"/>
      <c r="M360" s="249"/>
      <c r="N360" s="249"/>
      <c r="O360" s="249"/>
      <c r="P360" s="249"/>
      <c r="Q360" s="249"/>
      <c r="R360" s="106">
        <f t="shared" si="21"/>
        <v>0</v>
      </c>
      <c r="S360" s="16" t="b">
        <f t="shared" si="22"/>
        <v>1</v>
      </c>
      <c r="T360" s="226" t="b">
        <f t="shared" si="23"/>
        <v>1</v>
      </c>
      <c r="U360" s="226" t="b">
        <f t="shared" si="24"/>
        <v>1</v>
      </c>
    </row>
    <row r="361" spans="1:21" x14ac:dyDescent="0.25">
      <c r="A361" s="105">
        <v>346</v>
      </c>
      <c r="B361" s="260"/>
      <c r="C361" s="261"/>
      <c r="D361" s="248"/>
      <c r="E361" s="248"/>
      <c r="F361" s="248"/>
      <c r="G361" s="249"/>
      <c r="H361" s="249"/>
      <c r="I361" s="249"/>
      <c r="J361" s="249"/>
      <c r="K361" s="249"/>
      <c r="L361" s="249"/>
      <c r="M361" s="249"/>
      <c r="N361" s="249"/>
      <c r="O361" s="249"/>
      <c r="P361" s="249"/>
      <c r="Q361" s="249"/>
      <c r="R361" s="106">
        <f t="shared" si="21"/>
        <v>0</v>
      </c>
      <c r="S361" s="16" t="b">
        <f t="shared" si="22"/>
        <v>1</v>
      </c>
      <c r="T361" s="226" t="b">
        <f t="shared" si="23"/>
        <v>1</v>
      </c>
      <c r="U361" s="226" t="b">
        <f t="shared" si="24"/>
        <v>1</v>
      </c>
    </row>
    <row r="362" spans="1:21" x14ac:dyDescent="0.25">
      <c r="A362" s="105">
        <v>347</v>
      </c>
      <c r="B362" s="260"/>
      <c r="C362" s="261"/>
      <c r="D362" s="248"/>
      <c r="E362" s="248"/>
      <c r="F362" s="248"/>
      <c r="G362" s="249"/>
      <c r="H362" s="249"/>
      <c r="I362" s="249"/>
      <c r="J362" s="249"/>
      <c r="K362" s="249"/>
      <c r="L362" s="249"/>
      <c r="M362" s="249"/>
      <c r="N362" s="249"/>
      <c r="O362" s="249"/>
      <c r="P362" s="249"/>
      <c r="Q362" s="249"/>
      <c r="R362" s="106">
        <f t="shared" si="21"/>
        <v>0</v>
      </c>
      <c r="S362" s="16" t="b">
        <f t="shared" si="22"/>
        <v>1</v>
      </c>
      <c r="T362" s="226" t="b">
        <f t="shared" si="23"/>
        <v>1</v>
      </c>
      <c r="U362" s="226" t="b">
        <f t="shared" si="24"/>
        <v>1</v>
      </c>
    </row>
    <row r="363" spans="1:21" x14ac:dyDescent="0.25">
      <c r="A363" s="105">
        <v>348</v>
      </c>
      <c r="B363" s="260"/>
      <c r="C363" s="261"/>
      <c r="D363" s="248"/>
      <c r="E363" s="248"/>
      <c r="F363" s="248"/>
      <c r="G363" s="249"/>
      <c r="H363" s="249"/>
      <c r="I363" s="249"/>
      <c r="J363" s="249"/>
      <c r="K363" s="249"/>
      <c r="L363" s="249"/>
      <c r="M363" s="249"/>
      <c r="N363" s="249"/>
      <c r="O363" s="249"/>
      <c r="P363" s="249"/>
      <c r="Q363" s="249"/>
      <c r="R363" s="106">
        <f t="shared" si="21"/>
        <v>0</v>
      </c>
      <c r="S363" s="16" t="b">
        <f t="shared" si="22"/>
        <v>1</v>
      </c>
      <c r="T363" s="226" t="b">
        <f t="shared" si="23"/>
        <v>1</v>
      </c>
      <c r="U363" s="226" t="b">
        <f t="shared" si="24"/>
        <v>1</v>
      </c>
    </row>
    <row r="364" spans="1:21" x14ac:dyDescent="0.25">
      <c r="A364" s="105">
        <v>349</v>
      </c>
      <c r="B364" s="260"/>
      <c r="C364" s="261"/>
      <c r="D364" s="248"/>
      <c r="E364" s="248"/>
      <c r="F364" s="248"/>
      <c r="G364" s="249"/>
      <c r="H364" s="249"/>
      <c r="I364" s="249"/>
      <c r="J364" s="249"/>
      <c r="K364" s="249"/>
      <c r="L364" s="249"/>
      <c r="M364" s="249"/>
      <c r="N364" s="249"/>
      <c r="O364" s="249"/>
      <c r="P364" s="249"/>
      <c r="Q364" s="249"/>
      <c r="R364" s="106">
        <f t="shared" si="21"/>
        <v>0</v>
      </c>
      <c r="S364" s="16" t="b">
        <f t="shared" si="22"/>
        <v>1</v>
      </c>
      <c r="T364" s="226" t="b">
        <f t="shared" si="23"/>
        <v>1</v>
      </c>
      <c r="U364" s="226" t="b">
        <f t="shared" si="24"/>
        <v>1</v>
      </c>
    </row>
    <row r="365" spans="1:21" x14ac:dyDescent="0.25">
      <c r="A365" s="105">
        <v>350</v>
      </c>
      <c r="B365" s="260"/>
      <c r="C365" s="261"/>
      <c r="D365" s="248"/>
      <c r="E365" s="248"/>
      <c r="F365" s="248"/>
      <c r="G365" s="249"/>
      <c r="H365" s="249"/>
      <c r="I365" s="249"/>
      <c r="J365" s="249"/>
      <c r="K365" s="249"/>
      <c r="L365" s="249"/>
      <c r="M365" s="249"/>
      <c r="N365" s="249"/>
      <c r="O365" s="249"/>
      <c r="P365" s="249"/>
      <c r="Q365" s="249"/>
      <c r="R365" s="106">
        <f t="shared" si="21"/>
        <v>0</v>
      </c>
      <c r="S365" s="16" t="b">
        <f t="shared" si="22"/>
        <v>1</v>
      </c>
      <c r="T365" s="226" t="b">
        <f t="shared" si="23"/>
        <v>1</v>
      </c>
      <c r="U365" s="226" t="b">
        <f t="shared" si="24"/>
        <v>1</v>
      </c>
    </row>
    <row r="366" spans="1:21" x14ac:dyDescent="0.25">
      <c r="A366" s="105">
        <v>351</v>
      </c>
      <c r="B366" s="260"/>
      <c r="C366" s="261"/>
      <c r="D366" s="248"/>
      <c r="E366" s="248"/>
      <c r="F366" s="248"/>
      <c r="G366" s="249"/>
      <c r="H366" s="249"/>
      <c r="I366" s="249"/>
      <c r="J366" s="249"/>
      <c r="K366" s="249"/>
      <c r="L366" s="249"/>
      <c r="M366" s="249"/>
      <c r="N366" s="249"/>
      <c r="O366" s="249"/>
      <c r="P366" s="249"/>
      <c r="Q366" s="249"/>
      <c r="R366" s="106">
        <f t="shared" si="21"/>
        <v>0</v>
      </c>
      <c r="S366" s="16" t="b">
        <f t="shared" si="22"/>
        <v>1</v>
      </c>
      <c r="T366" s="226" t="b">
        <f t="shared" si="23"/>
        <v>1</v>
      </c>
      <c r="U366" s="226" t="b">
        <f t="shared" si="24"/>
        <v>1</v>
      </c>
    </row>
    <row r="367" spans="1:21" x14ac:dyDescent="0.25">
      <c r="A367" s="105">
        <v>352</v>
      </c>
      <c r="B367" s="260"/>
      <c r="C367" s="261"/>
      <c r="D367" s="248"/>
      <c r="E367" s="248"/>
      <c r="F367" s="248"/>
      <c r="G367" s="249"/>
      <c r="H367" s="249"/>
      <c r="I367" s="249"/>
      <c r="J367" s="249"/>
      <c r="K367" s="249"/>
      <c r="L367" s="249"/>
      <c r="M367" s="249"/>
      <c r="N367" s="249"/>
      <c r="O367" s="249"/>
      <c r="P367" s="249"/>
      <c r="Q367" s="249"/>
      <c r="R367" s="106">
        <f t="shared" si="21"/>
        <v>0</v>
      </c>
      <c r="S367" s="16" t="b">
        <f t="shared" si="22"/>
        <v>1</v>
      </c>
      <c r="T367" s="226" t="b">
        <f t="shared" si="23"/>
        <v>1</v>
      </c>
      <c r="U367" s="226" t="b">
        <f t="shared" si="24"/>
        <v>1</v>
      </c>
    </row>
    <row r="368" spans="1:21" x14ac:dyDescent="0.25">
      <c r="A368" s="105">
        <v>353</v>
      </c>
      <c r="B368" s="260"/>
      <c r="C368" s="261"/>
      <c r="D368" s="248"/>
      <c r="E368" s="248"/>
      <c r="F368" s="248"/>
      <c r="G368" s="249"/>
      <c r="H368" s="249"/>
      <c r="I368" s="249"/>
      <c r="J368" s="249"/>
      <c r="K368" s="249"/>
      <c r="L368" s="249"/>
      <c r="M368" s="249"/>
      <c r="N368" s="249"/>
      <c r="O368" s="249"/>
      <c r="P368" s="249"/>
      <c r="Q368" s="249"/>
      <c r="R368" s="106">
        <f t="shared" si="21"/>
        <v>0</v>
      </c>
      <c r="S368" s="16" t="b">
        <f t="shared" si="22"/>
        <v>1</v>
      </c>
      <c r="T368" s="226" t="b">
        <f t="shared" si="23"/>
        <v>1</v>
      </c>
      <c r="U368" s="226" t="b">
        <f t="shared" si="24"/>
        <v>1</v>
      </c>
    </row>
    <row r="369" spans="1:21" x14ac:dyDescent="0.25">
      <c r="A369" s="105">
        <v>354</v>
      </c>
      <c r="B369" s="260"/>
      <c r="C369" s="261"/>
      <c r="D369" s="248"/>
      <c r="E369" s="248"/>
      <c r="F369" s="248"/>
      <c r="G369" s="249"/>
      <c r="H369" s="249"/>
      <c r="I369" s="249"/>
      <c r="J369" s="249"/>
      <c r="K369" s="249"/>
      <c r="L369" s="249"/>
      <c r="M369" s="249"/>
      <c r="N369" s="249"/>
      <c r="O369" s="249"/>
      <c r="P369" s="249"/>
      <c r="Q369" s="249"/>
      <c r="R369" s="106">
        <f t="shared" si="21"/>
        <v>0</v>
      </c>
      <c r="S369" s="16" t="b">
        <f t="shared" si="22"/>
        <v>1</v>
      </c>
      <c r="T369" s="226" t="b">
        <f t="shared" si="23"/>
        <v>1</v>
      </c>
      <c r="U369" s="226" t="b">
        <f t="shared" si="24"/>
        <v>1</v>
      </c>
    </row>
    <row r="370" spans="1:21" x14ac:dyDescent="0.25">
      <c r="A370" s="105">
        <v>355</v>
      </c>
      <c r="B370" s="260"/>
      <c r="C370" s="261"/>
      <c r="D370" s="248"/>
      <c r="E370" s="248"/>
      <c r="F370" s="248"/>
      <c r="G370" s="249"/>
      <c r="H370" s="249"/>
      <c r="I370" s="249"/>
      <c r="J370" s="249"/>
      <c r="K370" s="249"/>
      <c r="L370" s="249"/>
      <c r="M370" s="249"/>
      <c r="N370" s="249"/>
      <c r="O370" s="249"/>
      <c r="P370" s="249"/>
      <c r="Q370" s="249"/>
      <c r="R370" s="106">
        <f t="shared" si="21"/>
        <v>0</v>
      </c>
      <c r="S370" s="16" t="b">
        <f t="shared" si="22"/>
        <v>1</v>
      </c>
      <c r="T370" s="226" t="b">
        <f t="shared" si="23"/>
        <v>1</v>
      </c>
      <c r="U370" s="226" t="b">
        <f t="shared" si="24"/>
        <v>1</v>
      </c>
    </row>
    <row r="371" spans="1:21" x14ac:dyDescent="0.25">
      <c r="A371" s="105">
        <v>356</v>
      </c>
      <c r="B371" s="260"/>
      <c r="C371" s="261"/>
      <c r="D371" s="248"/>
      <c r="E371" s="248"/>
      <c r="F371" s="248"/>
      <c r="G371" s="249"/>
      <c r="H371" s="249"/>
      <c r="I371" s="249"/>
      <c r="J371" s="249"/>
      <c r="K371" s="249"/>
      <c r="L371" s="249"/>
      <c r="M371" s="249"/>
      <c r="N371" s="249"/>
      <c r="O371" s="249"/>
      <c r="P371" s="249"/>
      <c r="Q371" s="249"/>
      <c r="R371" s="106">
        <f t="shared" si="21"/>
        <v>0</v>
      </c>
      <c r="S371" s="16" t="b">
        <f t="shared" si="22"/>
        <v>1</v>
      </c>
      <c r="T371" s="226" t="b">
        <f t="shared" si="23"/>
        <v>1</v>
      </c>
      <c r="U371" s="226" t="b">
        <f t="shared" si="24"/>
        <v>1</v>
      </c>
    </row>
    <row r="372" spans="1:21" x14ac:dyDescent="0.25">
      <c r="A372" s="105">
        <v>357</v>
      </c>
      <c r="B372" s="260"/>
      <c r="C372" s="261"/>
      <c r="D372" s="248"/>
      <c r="E372" s="248"/>
      <c r="F372" s="248"/>
      <c r="G372" s="249"/>
      <c r="H372" s="249"/>
      <c r="I372" s="249"/>
      <c r="J372" s="249"/>
      <c r="K372" s="249"/>
      <c r="L372" s="249"/>
      <c r="M372" s="249"/>
      <c r="N372" s="249"/>
      <c r="O372" s="249"/>
      <c r="P372" s="249"/>
      <c r="Q372" s="249"/>
      <c r="R372" s="106">
        <f t="shared" si="21"/>
        <v>0</v>
      </c>
      <c r="S372" s="16" t="b">
        <f t="shared" si="22"/>
        <v>1</v>
      </c>
      <c r="T372" s="226" t="b">
        <f t="shared" si="23"/>
        <v>1</v>
      </c>
      <c r="U372" s="226" t="b">
        <f t="shared" si="24"/>
        <v>1</v>
      </c>
    </row>
    <row r="373" spans="1:21" x14ac:dyDescent="0.25">
      <c r="A373" s="105">
        <v>358</v>
      </c>
      <c r="B373" s="260"/>
      <c r="C373" s="261"/>
      <c r="D373" s="248"/>
      <c r="E373" s="248"/>
      <c r="F373" s="248"/>
      <c r="G373" s="249"/>
      <c r="H373" s="249"/>
      <c r="I373" s="249"/>
      <c r="J373" s="249"/>
      <c r="K373" s="249"/>
      <c r="L373" s="249"/>
      <c r="M373" s="249"/>
      <c r="N373" s="249"/>
      <c r="O373" s="249"/>
      <c r="P373" s="249"/>
      <c r="Q373" s="249"/>
      <c r="R373" s="106">
        <f t="shared" si="21"/>
        <v>0</v>
      </c>
      <c r="S373" s="16" t="b">
        <f t="shared" si="22"/>
        <v>1</v>
      </c>
      <c r="T373" s="226" t="b">
        <f t="shared" si="23"/>
        <v>1</v>
      </c>
      <c r="U373" s="226" t="b">
        <f t="shared" si="24"/>
        <v>1</v>
      </c>
    </row>
    <row r="374" spans="1:21" x14ac:dyDescent="0.25">
      <c r="A374" s="105">
        <v>359</v>
      </c>
      <c r="B374" s="260"/>
      <c r="C374" s="261"/>
      <c r="D374" s="248"/>
      <c r="E374" s="248"/>
      <c r="F374" s="248"/>
      <c r="G374" s="249"/>
      <c r="H374" s="249"/>
      <c r="I374" s="249"/>
      <c r="J374" s="249"/>
      <c r="K374" s="249"/>
      <c r="L374" s="249"/>
      <c r="M374" s="249"/>
      <c r="N374" s="249"/>
      <c r="O374" s="249"/>
      <c r="P374" s="249"/>
      <c r="Q374" s="249"/>
      <c r="R374" s="106">
        <f t="shared" si="21"/>
        <v>0</v>
      </c>
      <c r="S374" s="16" t="b">
        <f t="shared" si="22"/>
        <v>1</v>
      </c>
      <c r="T374" s="226" t="b">
        <f t="shared" si="23"/>
        <v>1</v>
      </c>
      <c r="U374" s="226" t="b">
        <f t="shared" si="24"/>
        <v>1</v>
      </c>
    </row>
    <row r="375" spans="1:21" x14ac:dyDescent="0.25">
      <c r="A375" s="105">
        <v>360</v>
      </c>
      <c r="B375" s="260"/>
      <c r="C375" s="261"/>
      <c r="D375" s="248"/>
      <c r="E375" s="248"/>
      <c r="F375" s="248"/>
      <c r="G375" s="249"/>
      <c r="H375" s="249"/>
      <c r="I375" s="249"/>
      <c r="J375" s="249"/>
      <c r="K375" s="249"/>
      <c r="L375" s="249"/>
      <c r="M375" s="249"/>
      <c r="N375" s="249"/>
      <c r="O375" s="249"/>
      <c r="P375" s="249"/>
      <c r="Q375" s="249"/>
      <c r="R375" s="106">
        <f t="shared" si="21"/>
        <v>0</v>
      </c>
      <c r="S375" s="16" t="b">
        <f t="shared" si="22"/>
        <v>1</v>
      </c>
      <c r="T375" s="226" t="b">
        <f t="shared" si="23"/>
        <v>1</v>
      </c>
      <c r="U375" s="226" t="b">
        <f t="shared" si="24"/>
        <v>1</v>
      </c>
    </row>
    <row r="376" spans="1:21" x14ac:dyDescent="0.25">
      <c r="A376" s="105">
        <v>361</v>
      </c>
      <c r="B376" s="260"/>
      <c r="C376" s="261"/>
      <c r="D376" s="248"/>
      <c r="E376" s="248"/>
      <c r="F376" s="248"/>
      <c r="G376" s="249"/>
      <c r="H376" s="249"/>
      <c r="I376" s="249"/>
      <c r="J376" s="249"/>
      <c r="K376" s="249"/>
      <c r="L376" s="249"/>
      <c r="M376" s="249"/>
      <c r="N376" s="249"/>
      <c r="O376" s="249"/>
      <c r="P376" s="249"/>
      <c r="Q376" s="249"/>
      <c r="R376" s="106">
        <f t="shared" si="21"/>
        <v>0</v>
      </c>
      <c r="S376" s="16" t="b">
        <f t="shared" si="22"/>
        <v>1</v>
      </c>
      <c r="T376" s="226" t="b">
        <f t="shared" si="23"/>
        <v>1</v>
      </c>
      <c r="U376" s="226" t="b">
        <f t="shared" si="24"/>
        <v>1</v>
      </c>
    </row>
    <row r="377" spans="1:21" x14ac:dyDescent="0.25">
      <c r="A377" s="105">
        <v>362</v>
      </c>
      <c r="B377" s="260"/>
      <c r="C377" s="261"/>
      <c r="D377" s="248"/>
      <c r="E377" s="248"/>
      <c r="F377" s="248"/>
      <c r="G377" s="249"/>
      <c r="H377" s="249"/>
      <c r="I377" s="249"/>
      <c r="J377" s="249"/>
      <c r="K377" s="249"/>
      <c r="L377" s="249"/>
      <c r="M377" s="249"/>
      <c r="N377" s="249"/>
      <c r="O377" s="249"/>
      <c r="P377" s="249"/>
      <c r="Q377" s="249"/>
      <c r="R377" s="106">
        <f t="shared" si="21"/>
        <v>0</v>
      </c>
      <c r="S377" s="16" t="b">
        <f t="shared" si="22"/>
        <v>1</v>
      </c>
      <c r="T377" s="226" t="b">
        <f t="shared" si="23"/>
        <v>1</v>
      </c>
      <c r="U377" s="226" t="b">
        <f t="shared" si="24"/>
        <v>1</v>
      </c>
    </row>
    <row r="378" spans="1:21" x14ac:dyDescent="0.25">
      <c r="A378" s="105">
        <v>363</v>
      </c>
      <c r="B378" s="260"/>
      <c r="C378" s="261"/>
      <c r="D378" s="248"/>
      <c r="E378" s="248"/>
      <c r="F378" s="248"/>
      <c r="G378" s="249"/>
      <c r="H378" s="249"/>
      <c r="I378" s="249"/>
      <c r="J378" s="249"/>
      <c r="K378" s="249"/>
      <c r="L378" s="249"/>
      <c r="M378" s="249"/>
      <c r="N378" s="249"/>
      <c r="O378" s="249"/>
      <c r="P378" s="249"/>
      <c r="Q378" s="249"/>
      <c r="R378" s="106">
        <f t="shared" si="21"/>
        <v>0</v>
      </c>
      <c r="S378" s="16" t="b">
        <f t="shared" si="22"/>
        <v>1</v>
      </c>
      <c r="T378" s="226" t="b">
        <f t="shared" si="23"/>
        <v>1</v>
      </c>
      <c r="U378" s="226" t="b">
        <f t="shared" si="24"/>
        <v>1</v>
      </c>
    </row>
    <row r="379" spans="1:21" x14ac:dyDescent="0.25">
      <c r="A379" s="105">
        <v>364</v>
      </c>
      <c r="B379" s="260"/>
      <c r="C379" s="261"/>
      <c r="D379" s="248"/>
      <c r="E379" s="248"/>
      <c r="F379" s="248"/>
      <c r="G379" s="249"/>
      <c r="H379" s="249"/>
      <c r="I379" s="249"/>
      <c r="J379" s="249"/>
      <c r="K379" s="249"/>
      <c r="L379" s="249"/>
      <c r="M379" s="249"/>
      <c r="N379" s="249"/>
      <c r="O379" s="249"/>
      <c r="P379" s="249"/>
      <c r="Q379" s="249"/>
      <c r="R379" s="106">
        <f t="shared" si="21"/>
        <v>0</v>
      </c>
      <c r="S379" s="16" t="b">
        <f t="shared" si="22"/>
        <v>1</v>
      </c>
      <c r="T379" s="226" t="b">
        <f t="shared" si="23"/>
        <v>1</v>
      </c>
      <c r="U379" s="226" t="b">
        <f t="shared" si="24"/>
        <v>1</v>
      </c>
    </row>
    <row r="380" spans="1:21" x14ac:dyDescent="0.25">
      <c r="A380" s="105">
        <v>365</v>
      </c>
      <c r="B380" s="260"/>
      <c r="C380" s="261"/>
      <c r="D380" s="248"/>
      <c r="E380" s="248"/>
      <c r="F380" s="248"/>
      <c r="G380" s="249"/>
      <c r="H380" s="249"/>
      <c r="I380" s="249"/>
      <c r="J380" s="249"/>
      <c r="K380" s="249"/>
      <c r="L380" s="249"/>
      <c r="M380" s="249"/>
      <c r="N380" s="249"/>
      <c r="O380" s="249"/>
      <c r="P380" s="249"/>
      <c r="Q380" s="249"/>
      <c r="R380" s="106">
        <f t="shared" si="21"/>
        <v>0</v>
      </c>
      <c r="S380" s="16" t="b">
        <f t="shared" si="22"/>
        <v>1</v>
      </c>
      <c r="T380" s="226" t="b">
        <f t="shared" si="23"/>
        <v>1</v>
      </c>
      <c r="U380" s="226" t="b">
        <f t="shared" si="24"/>
        <v>1</v>
      </c>
    </row>
    <row r="381" spans="1:21" x14ac:dyDescent="0.25">
      <c r="A381" s="105">
        <v>366</v>
      </c>
      <c r="B381" s="260"/>
      <c r="C381" s="261"/>
      <c r="D381" s="248"/>
      <c r="E381" s="248"/>
      <c r="F381" s="248"/>
      <c r="G381" s="249"/>
      <c r="H381" s="249"/>
      <c r="I381" s="249"/>
      <c r="J381" s="249"/>
      <c r="K381" s="249"/>
      <c r="L381" s="249"/>
      <c r="M381" s="249"/>
      <c r="N381" s="249"/>
      <c r="O381" s="249"/>
      <c r="P381" s="249"/>
      <c r="Q381" s="249"/>
      <c r="R381" s="106">
        <f t="shared" si="21"/>
        <v>0</v>
      </c>
      <c r="S381" s="16" t="b">
        <f t="shared" si="22"/>
        <v>1</v>
      </c>
      <c r="T381" s="226" t="b">
        <f t="shared" si="23"/>
        <v>1</v>
      </c>
      <c r="U381" s="226" t="b">
        <f t="shared" si="24"/>
        <v>1</v>
      </c>
    </row>
    <row r="382" spans="1:21" x14ac:dyDescent="0.25">
      <c r="A382" s="105">
        <v>367</v>
      </c>
      <c r="B382" s="260"/>
      <c r="C382" s="261"/>
      <c r="D382" s="248"/>
      <c r="E382" s="248"/>
      <c r="F382" s="248"/>
      <c r="G382" s="249"/>
      <c r="H382" s="249"/>
      <c r="I382" s="249"/>
      <c r="J382" s="249"/>
      <c r="K382" s="249"/>
      <c r="L382" s="249"/>
      <c r="M382" s="249"/>
      <c r="N382" s="249"/>
      <c r="O382" s="249"/>
      <c r="P382" s="249"/>
      <c r="Q382" s="249"/>
      <c r="R382" s="106">
        <f t="shared" si="21"/>
        <v>0</v>
      </c>
      <c r="S382" s="16" t="b">
        <f t="shared" si="22"/>
        <v>1</v>
      </c>
      <c r="T382" s="226" t="b">
        <f t="shared" si="23"/>
        <v>1</v>
      </c>
      <c r="U382" s="226" t="b">
        <f t="shared" si="24"/>
        <v>1</v>
      </c>
    </row>
    <row r="383" spans="1:21" x14ac:dyDescent="0.25">
      <c r="A383" s="105">
        <v>368</v>
      </c>
      <c r="B383" s="260"/>
      <c r="C383" s="261"/>
      <c r="D383" s="248"/>
      <c r="E383" s="248"/>
      <c r="F383" s="248"/>
      <c r="G383" s="249"/>
      <c r="H383" s="249"/>
      <c r="I383" s="249"/>
      <c r="J383" s="249"/>
      <c r="K383" s="249"/>
      <c r="L383" s="249"/>
      <c r="M383" s="249"/>
      <c r="N383" s="249"/>
      <c r="O383" s="249"/>
      <c r="P383" s="249"/>
      <c r="Q383" s="249"/>
      <c r="R383" s="106">
        <f t="shared" si="21"/>
        <v>0</v>
      </c>
      <c r="S383" s="16" t="b">
        <f t="shared" si="22"/>
        <v>1</v>
      </c>
      <c r="T383" s="226" t="b">
        <f t="shared" si="23"/>
        <v>1</v>
      </c>
      <c r="U383" s="226" t="b">
        <f t="shared" si="24"/>
        <v>1</v>
      </c>
    </row>
    <row r="384" spans="1:21" x14ac:dyDescent="0.25">
      <c r="A384" s="105">
        <v>369</v>
      </c>
      <c r="B384" s="260"/>
      <c r="C384" s="261"/>
      <c r="D384" s="248"/>
      <c r="E384" s="248"/>
      <c r="F384" s="248"/>
      <c r="G384" s="249"/>
      <c r="H384" s="249"/>
      <c r="I384" s="249"/>
      <c r="J384" s="249"/>
      <c r="K384" s="249"/>
      <c r="L384" s="249"/>
      <c r="M384" s="249"/>
      <c r="N384" s="249"/>
      <c r="O384" s="249"/>
      <c r="P384" s="249"/>
      <c r="Q384" s="249"/>
      <c r="R384" s="106">
        <f t="shared" si="21"/>
        <v>0</v>
      </c>
      <c r="S384" s="16" t="b">
        <f t="shared" si="22"/>
        <v>1</v>
      </c>
      <c r="T384" s="226" t="b">
        <f t="shared" si="23"/>
        <v>1</v>
      </c>
      <c r="U384" s="226" t="b">
        <f t="shared" si="24"/>
        <v>1</v>
      </c>
    </row>
    <row r="385" spans="1:21" x14ac:dyDescent="0.25">
      <c r="A385" s="105">
        <v>370</v>
      </c>
      <c r="B385" s="260"/>
      <c r="C385" s="261"/>
      <c r="D385" s="248"/>
      <c r="E385" s="248"/>
      <c r="F385" s="248"/>
      <c r="G385" s="249"/>
      <c r="H385" s="249"/>
      <c r="I385" s="249"/>
      <c r="J385" s="249"/>
      <c r="K385" s="249"/>
      <c r="L385" s="249"/>
      <c r="M385" s="249"/>
      <c r="N385" s="249"/>
      <c r="O385" s="249"/>
      <c r="P385" s="249"/>
      <c r="Q385" s="249"/>
      <c r="R385" s="106">
        <f t="shared" si="21"/>
        <v>0</v>
      </c>
      <c r="S385" s="16" t="b">
        <f t="shared" si="22"/>
        <v>1</v>
      </c>
      <c r="T385" s="226" t="b">
        <f t="shared" si="23"/>
        <v>1</v>
      </c>
      <c r="U385" s="226" t="b">
        <f t="shared" si="24"/>
        <v>1</v>
      </c>
    </row>
    <row r="386" spans="1:21" x14ac:dyDescent="0.25">
      <c r="A386" s="105">
        <v>371</v>
      </c>
      <c r="B386" s="260"/>
      <c r="C386" s="261"/>
      <c r="D386" s="248"/>
      <c r="E386" s="248"/>
      <c r="F386" s="248"/>
      <c r="G386" s="249"/>
      <c r="H386" s="249"/>
      <c r="I386" s="249"/>
      <c r="J386" s="249"/>
      <c r="K386" s="249"/>
      <c r="L386" s="249"/>
      <c r="M386" s="249"/>
      <c r="N386" s="249"/>
      <c r="O386" s="249"/>
      <c r="P386" s="249"/>
      <c r="Q386" s="249"/>
      <c r="R386" s="106">
        <f t="shared" si="21"/>
        <v>0</v>
      </c>
      <c r="S386" s="16" t="b">
        <f t="shared" si="22"/>
        <v>1</v>
      </c>
      <c r="T386" s="226" t="b">
        <f t="shared" si="23"/>
        <v>1</v>
      </c>
      <c r="U386" s="226" t="b">
        <f t="shared" si="24"/>
        <v>1</v>
      </c>
    </row>
    <row r="387" spans="1:21" x14ac:dyDescent="0.25">
      <c r="A387" s="105">
        <v>372</v>
      </c>
      <c r="B387" s="260"/>
      <c r="C387" s="261"/>
      <c r="D387" s="248"/>
      <c r="E387" s="248"/>
      <c r="F387" s="248"/>
      <c r="G387" s="249"/>
      <c r="H387" s="249"/>
      <c r="I387" s="249"/>
      <c r="J387" s="249"/>
      <c r="K387" s="249"/>
      <c r="L387" s="249"/>
      <c r="M387" s="249"/>
      <c r="N387" s="249"/>
      <c r="O387" s="249"/>
      <c r="P387" s="249"/>
      <c r="Q387" s="249"/>
      <c r="R387" s="106">
        <f t="shared" si="21"/>
        <v>0</v>
      </c>
      <c r="S387" s="16" t="b">
        <f t="shared" si="22"/>
        <v>1</v>
      </c>
      <c r="T387" s="226" t="b">
        <f t="shared" si="23"/>
        <v>1</v>
      </c>
      <c r="U387" s="226" t="b">
        <f t="shared" si="24"/>
        <v>1</v>
      </c>
    </row>
    <row r="388" spans="1:21" x14ac:dyDescent="0.25">
      <c r="A388" s="105">
        <v>373</v>
      </c>
      <c r="B388" s="260"/>
      <c r="C388" s="261"/>
      <c r="D388" s="248"/>
      <c r="E388" s="248"/>
      <c r="F388" s="248"/>
      <c r="G388" s="249"/>
      <c r="H388" s="249"/>
      <c r="I388" s="249"/>
      <c r="J388" s="249"/>
      <c r="K388" s="249"/>
      <c r="L388" s="249"/>
      <c r="M388" s="249"/>
      <c r="N388" s="249"/>
      <c r="O388" s="249"/>
      <c r="P388" s="249"/>
      <c r="Q388" s="249"/>
      <c r="R388" s="106">
        <f t="shared" si="21"/>
        <v>0</v>
      </c>
      <c r="S388" s="16" t="b">
        <f t="shared" si="22"/>
        <v>1</v>
      </c>
      <c r="T388" s="226" t="b">
        <f t="shared" si="23"/>
        <v>1</v>
      </c>
      <c r="U388" s="226" t="b">
        <f t="shared" si="24"/>
        <v>1</v>
      </c>
    </row>
    <row r="389" spans="1:21" x14ac:dyDescent="0.25">
      <c r="A389" s="105">
        <v>374</v>
      </c>
      <c r="B389" s="260"/>
      <c r="C389" s="261"/>
      <c r="D389" s="248"/>
      <c r="E389" s="248"/>
      <c r="F389" s="248"/>
      <c r="G389" s="249"/>
      <c r="H389" s="249"/>
      <c r="I389" s="249"/>
      <c r="J389" s="249"/>
      <c r="K389" s="249"/>
      <c r="L389" s="249"/>
      <c r="M389" s="249"/>
      <c r="N389" s="249"/>
      <c r="O389" s="249"/>
      <c r="P389" s="249"/>
      <c r="Q389" s="249"/>
      <c r="R389" s="106">
        <f t="shared" si="21"/>
        <v>0</v>
      </c>
      <c r="S389" s="16" t="b">
        <f t="shared" si="22"/>
        <v>1</v>
      </c>
      <c r="T389" s="226" t="b">
        <f t="shared" si="23"/>
        <v>1</v>
      </c>
      <c r="U389" s="226" t="b">
        <f t="shared" si="24"/>
        <v>1</v>
      </c>
    </row>
    <row r="390" spans="1:21" x14ac:dyDescent="0.25">
      <c r="A390" s="105">
        <v>375</v>
      </c>
      <c r="B390" s="260"/>
      <c r="C390" s="261"/>
      <c r="D390" s="248"/>
      <c r="E390" s="248"/>
      <c r="F390" s="248"/>
      <c r="G390" s="249"/>
      <c r="H390" s="249"/>
      <c r="I390" s="249"/>
      <c r="J390" s="249"/>
      <c r="K390" s="249"/>
      <c r="L390" s="249"/>
      <c r="M390" s="249"/>
      <c r="N390" s="249"/>
      <c r="O390" s="249"/>
      <c r="P390" s="249"/>
      <c r="Q390" s="249"/>
      <c r="R390" s="106">
        <f t="shared" si="21"/>
        <v>0</v>
      </c>
      <c r="S390" s="16" t="b">
        <f t="shared" si="22"/>
        <v>1</v>
      </c>
      <c r="T390" s="226" t="b">
        <f t="shared" si="23"/>
        <v>1</v>
      </c>
      <c r="U390" s="226" t="b">
        <f t="shared" si="24"/>
        <v>1</v>
      </c>
    </row>
    <row r="391" spans="1:21" x14ac:dyDescent="0.25">
      <c r="A391" s="105">
        <v>376</v>
      </c>
      <c r="B391" s="260"/>
      <c r="C391" s="261"/>
      <c r="D391" s="248"/>
      <c r="E391" s="248"/>
      <c r="F391" s="248"/>
      <c r="G391" s="249"/>
      <c r="H391" s="249"/>
      <c r="I391" s="249"/>
      <c r="J391" s="249"/>
      <c r="K391" s="249"/>
      <c r="L391" s="249"/>
      <c r="M391" s="249"/>
      <c r="N391" s="249"/>
      <c r="O391" s="249"/>
      <c r="P391" s="249"/>
      <c r="Q391" s="249"/>
      <c r="R391" s="106">
        <f t="shared" si="21"/>
        <v>0</v>
      </c>
      <c r="S391" s="16" t="b">
        <f t="shared" si="22"/>
        <v>1</v>
      </c>
      <c r="T391" s="226" t="b">
        <f t="shared" si="23"/>
        <v>1</v>
      </c>
      <c r="U391" s="226" t="b">
        <f t="shared" si="24"/>
        <v>1</v>
      </c>
    </row>
    <row r="392" spans="1:21" x14ac:dyDescent="0.25">
      <c r="A392" s="105">
        <v>377</v>
      </c>
      <c r="B392" s="260"/>
      <c r="C392" s="261"/>
      <c r="D392" s="248"/>
      <c r="E392" s="248"/>
      <c r="F392" s="248"/>
      <c r="G392" s="249"/>
      <c r="H392" s="249"/>
      <c r="I392" s="249"/>
      <c r="J392" s="249"/>
      <c r="K392" s="249"/>
      <c r="L392" s="249"/>
      <c r="M392" s="249"/>
      <c r="N392" s="249"/>
      <c r="O392" s="249"/>
      <c r="P392" s="249"/>
      <c r="Q392" s="249"/>
      <c r="R392" s="106">
        <f t="shared" si="21"/>
        <v>0</v>
      </c>
      <c r="S392" s="16" t="b">
        <f t="shared" si="22"/>
        <v>1</v>
      </c>
      <c r="T392" s="226" t="b">
        <f t="shared" si="23"/>
        <v>1</v>
      </c>
      <c r="U392" s="226" t="b">
        <f t="shared" si="24"/>
        <v>1</v>
      </c>
    </row>
    <row r="393" spans="1:21" x14ac:dyDescent="0.25">
      <c r="A393" s="105">
        <v>378</v>
      </c>
      <c r="B393" s="260"/>
      <c r="C393" s="261"/>
      <c r="D393" s="248"/>
      <c r="E393" s="248"/>
      <c r="F393" s="248"/>
      <c r="G393" s="249"/>
      <c r="H393" s="249"/>
      <c r="I393" s="249"/>
      <c r="J393" s="249"/>
      <c r="K393" s="249"/>
      <c r="L393" s="249"/>
      <c r="M393" s="249"/>
      <c r="N393" s="249"/>
      <c r="O393" s="249"/>
      <c r="P393" s="249"/>
      <c r="Q393" s="249"/>
      <c r="R393" s="106">
        <f t="shared" si="21"/>
        <v>0</v>
      </c>
      <c r="S393" s="16" t="b">
        <f t="shared" si="22"/>
        <v>1</v>
      </c>
      <c r="T393" s="226" t="b">
        <f t="shared" si="23"/>
        <v>1</v>
      </c>
      <c r="U393" s="226" t="b">
        <f t="shared" si="24"/>
        <v>1</v>
      </c>
    </row>
    <row r="394" spans="1:21" x14ac:dyDescent="0.25">
      <c r="A394" s="105">
        <v>379</v>
      </c>
      <c r="B394" s="260"/>
      <c r="C394" s="261"/>
      <c r="D394" s="248"/>
      <c r="E394" s="248"/>
      <c r="F394" s="248"/>
      <c r="G394" s="249"/>
      <c r="H394" s="249"/>
      <c r="I394" s="249"/>
      <c r="J394" s="249"/>
      <c r="K394" s="249"/>
      <c r="L394" s="249"/>
      <c r="M394" s="249"/>
      <c r="N394" s="249"/>
      <c r="O394" s="249"/>
      <c r="P394" s="249"/>
      <c r="Q394" s="249"/>
      <c r="R394" s="106">
        <f t="shared" si="21"/>
        <v>0</v>
      </c>
      <c r="S394" s="16" t="b">
        <f t="shared" si="22"/>
        <v>1</v>
      </c>
      <c r="T394" s="226" t="b">
        <f t="shared" si="23"/>
        <v>1</v>
      </c>
      <c r="U394" s="226" t="b">
        <f t="shared" si="24"/>
        <v>1</v>
      </c>
    </row>
    <row r="395" spans="1:21" x14ac:dyDescent="0.25">
      <c r="A395" s="105">
        <v>380</v>
      </c>
      <c r="B395" s="260"/>
      <c r="C395" s="261"/>
      <c r="D395" s="248"/>
      <c r="E395" s="248"/>
      <c r="F395" s="248"/>
      <c r="G395" s="249"/>
      <c r="H395" s="249"/>
      <c r="I395" s="249"/>
      <c r="J395" s="249"/>
      <c r="K395" s="249"/>
      <c r="L395" s="249"/>
      <c r="M395" s="249"/>
      <c r="N395" s="249"/>
      <c r="O395" s="249"/>
      <c r="P395" s="249"/>
      <c r="Q395" s="249"/>
      <c r="R395" s="106">
        <f t="shared" si="21"/>
        <v>0</v>
      </c>
      <c r="S395" s="16" t="b">
        <f t="shared" si="22"/>
        <v>1</v>
      </c>
      <c r="T395" s="226" t="b">
        <f t="shared" si="23"/>
        <v>1</v>
      </c>
      <c r="U395" s="226" t="b">
        <f t="shared" si="24"/>
        <v>1</v>
      </c>
    </row>
    <row r="396" spans="1:21" x14ac:dyDescent="0.25">
      <c r="A396" s="105">
        <v>381</v>
      </c>
      <c r="B396" s="260"/>
      <c r="C396" s="261"/>
      <c r="D396" s="248"/>
      <c r="E396" s="248"/>
      <c r="F396" s="248"/>
      <c r="G396" s="249"/>
      <c r="H396" s="249"/>
      <c r="I396" s="249"/>
      <c r="J396" s="249"/>
      <c r="K396" s="249"/>
      <c r="L396" s="249"/>
      <c r="M396" s="249"/>
      <c r="N396" s="249"/>
      <c r="O396" s="249"/>
      <c r="P396" s="249"/>
      <c r="Q396" s="249"/>
      <c r="R396" s="106">
        <f t="shared" si="21"/>
        <v>0</v>
      </c>
      <c r="S396" s="16" t="b">
        <f t="shared" si="22"/>
        <v>1</v>
      </c>
      <c r="T396" s="226" t="b">
        <f t="shared" si="23"/>
        <v>1</v>
      </c>
      <c r="U396" s="226" t="b">
        <f t="shared" si="24"/>
        <v>1</v>
      </c>
    </row>
    <row r="397" spans="1:21" x14ac:dyDescent="0.25">
      <c r="A397" s="105">
        <v>382</v>
      </c>
      <c r="B397" s="260"/>
      <c r="C397" s="261"/>
      <c r="D397" s="248"/>
      <c r="E397" s="248"/>
      <c r="F397" s="248"/>
      <c r="G397" s="249"/>
      <c r="H397" s="249"/>
      <c r="I397" s="249"/>
      <c r="J397" s="249"/>
      <c r="K397" s="249"/>
      <c r="L397" s="249"/>
      <c r="M397" s="249"/>
      <c r="N397" s="249"/>
      <c r="O397" s="249"/>
      <c r="P397" s="249"/>
      <c r="Q397" s="249"/>
      <c r="R397" s="106">
        <f t="shared" si="21"/>
        <v>0</v>
      </c>
      <c r="S397" s="16" t="b">
        <f t="shared" si="22"/>
        <v>1</v>
      </c>
      <c r="T397" s="226" t="b">
        <f t="shared" si="23"/>
        <v>1</v>
      </c>
      <c r="U397" s="226" t="b">
        <f t="shared" si="24"/>
        <v>1</v>
      </c>
    </row>
    <row r="398" spans="1:21" x14ac:dyDescent="0.25">
      <c r="A398" s="105">
        <v>383</v>
      </c>
      <c r="B398" s="260"/>
      <c r="C398" s="261"/>
      <c r="D398" s="248"/>
      <c r="E398" s="248"/>
      <c r="F398" s="248"/>
      <c r="G398" s="249"/>
      <c r="H398" s="249"/>
      <c r="I398" s="249"/>
      <c r="J398" s="249"/>
      <c r="K398" s="249"/>
      <c r="L398" s="249"/>
      <c r="M398" s="249"/>
      <c r="N398" s="249"/>
      <c r="O398" s="249"/>
      <c r="P398" s="249"/>
      <c r="Q398" s="249"/>
      <c r="R398" s="106">
        <f t="shared" si="21"/>
        <v>0</v>
      </c>
      <c r="S398" s="16" t="b">
        <f t="shared" si="22"/>
        <v>1</v>
      </c>
      <c r="T398" s="226" t="b">
        <f t="shared" si="23"/>
        <v>1</v>
      </c>
      <c r="U398" s="226" t="b">
        <f t="shared" si="24"/>
        <v>1</v>
      </c>
    </row>
    <row r="399" spans="1:21" x14ac:dyDescent="0.25">
      <c r="A399" s="105">
        <v>384</v>
      </c>
      <c r="B399" s="260"/>
      <c r="C399" s="261"/>
      <c r="D399" s="248"/>
      <c r="E399" s="248"/>
      <c r="F399" s="248"/>
      <c r="G399" s="249"/>
      <c r="H399" s="249"/>
      <c r="I399" s="249"/>
      <c r="J399" s="249"/>
      <c r="K399" s="249"/>
      <c r="L399" s="249"/>
      <c r="M399" s="249"/>
      <c r="N399" s="249"/>
      <c r="O399" s="249"/>
      <c r="P399" s="249"/>
      <c r="Q399" s="249"/>
      <c r="R399" s="106">
        <f t="shared" si="21"/>
        <v>0</v>
      </c>
      <c r="S399" s="16" t="b">
        <f t="shared" si="22"/>
        <v>1</v>
      </c>
      <c r="T399" s="226" t="b">
        <f t="shared" si="23"/>
        <v>1</v>
      </c>
      <c r="U399" s="226" t="b">
        <f t="shared" si="24"/>
        <v>1</v>
      </c>
    </row>
    <row r="400" spans="1:21" x14ac:dyDescent="0.25">
      <c r="A400" s="105">
        <v>385</v>
      </c>
      <c r="B400" s="260"/>
      <c r="C400" s="261"/>
      <c r="D400" s="248"/>
      <c r="E400" s="248"/>
      <c r="F400" s="248"/>
      <c r="G400" s="249"/>
      <c r="H400" s="249"/>
      <c r="I400" s="249"/>
      <c r="J400" s="249"/>
      <c r="K400" s="249"/>
      <c r="L400" s="249"/>
      <c r="M400" s="249"/>
      <c r="N400" s="249"/>
      <c r="O400" s="249"/>
      <c r="P400" s="249"/>
      <c r="Q400" s="249"/>
      <c r="R400" s="106">
        <f t="shared" si="21"/>
        <v>0</v>
      </c>
      <c r="S400" s="16" t="b">
        <f t="shared" si="22"/>
        <v>1</v>
      </c>
      <c r="T400" s="226" t="b">
        <f t="shared" si="23"/>
        <v>1</v>
      </c>
      <c r="U400" s="226" t="b">
        <f t="shared" si="24"/>
        <v>1</v>
      </c>
    </row>
    <row r="401" spans="1:21" x14ac:dyDescent="0.25">
      <c r="A401" s="105">
        <v>386</v>
      </c>
      <c r="B401" s="260"/>
      <c r="C401" s="261"/>
      <c r="D401" s="248"/>
      <c r="E401" s="248"/>
      <c r="F401" s="248"/>
      <c r="G401" s="249"/>
      <c r="H401" s="249"/>
      <c r="I401" s="249"/>
      <c r="J401" s="249"/>
      <c r="K401" s="249"/>
      <c r="L401" s="249"/>
      <c r="M401" s="249"/>
      <c r="N401" s="249"/>
      <c r="O401" s="249"/>
      <c r="P401" s="249"/>
      <c r="Q401" s="249"/>
      <c r="R401" s="106">
        <f t="shared" ref="R401:R464" si="25">SUM(G401:Q401)</f>
        <v>0</v>
      </c>
      <c r="S401" s="16" t="b">
        <f t="shared" si="22"/>
        <v>1</v>
      </c>
      <c r="T401" s="226" t="b">
        <f t="shared" si="23"/>
        <v>1</v>
      </c>
      <c r="U401" s="226" t="b">
        <f t="shared" si="24"/>
        <v>1</v>
      </c>
    </row>
    <row r="402" spans="1:21" x14ac:dyDescent="0.25">
      <c r="A402" s="105">
        <v>387</v>
      </c>
      <c r="B402" s="260"/>
      <c r="C402" s="261"/>
      <c r="D402" s="248"/>
      <c r="E402" s="248"/>
      <c r="F402" s="248"/>
      <c r="G402" s="249"/>
      <c r="H402" s="249"/>
      <c r="I402" s="249"/>
      <c r="J402" s="249"/>
      <c r="K402" s="249"/>
      <c r="L402" s="249"/>
      <c r="M402" s="249"/>
      <c r="N402" s="249"/>
      <c r="O402" s="249"/>
      <c r="P402" s="249"/>
      <c r="Q402" s="249"/>
      <c r="R402" s="106">
        <f t="shared" si="25"/>
        <v>0</v>
      </c>
      <c r="S402" s="16" t="b">
        <f t="shared" ref="S402:S465" si="26">IF(ISBLANK(B402),TRUE,IF(OR(ISBLANK(C402),ISBLANK(D402),ISBLANK(E402),ISBLANK(F402),ISBLANK(G402),ISBLANK(H402),ISBLANK(I402),ISBLANK(J402),ISBLANK(K402),ISBLANK(L402),ISBLANK(M402),ISBLANK(N402),ISBLANK(O402),ISBLANK(P402),ISBLANK(Q402),ISBLANK(R402)),FALSE,TRUE))</f>
        <v>1</v>
      </c>
      <c r="T402" s="226" t="b">
        <f t="shared" ref="T402:T465" si="27">IF(OR(AND(B402="N/A",D402="N/A",E402="N/A",F402="N/A"),AND(ISBLANK(B402),ISBLANK(D402),ISBLANK(E402),ISBLANK(F402)),AND(NOT(ISBLANK(B402)),B402&lt;&gt;"N/A",NOT(ISBLANK(D402)),D402&lt;&gt;"N/A",NOT(ISBLANK(E402)),E402&lt;&gt;"N/A",NOT(ISBLANK(F402)),F402&lt;&gt;"N/A")),TRUE,FALSE)</f>
        <v>1</v>
      </c>
      <c r="U402" s="226" t="b">
        <f t="shared" ref="U402:U465" si="28">IF(OR((AND(B402="N/A",R402=0)),(AND((ISBLANK(B402)=TRUE),R402=0)),(AND(NOT(ISBLANK(B402)),B402&lt;&gt;"N/A",R402&lt;&gt;0))),TRUE,FALSE)</f>
        <v>1</v>
      </c>
    </row>
    <row r="403" spans="1:21" x14ac:dyDescent="0.25">
      <c r="A403" s="105">
        <v>388</v>
      </c>
      <c r="B403" s="260"/>
      <c r="C403" s="261"/>
      <c r="D403" s="248"/>
      <c r="E403" s="248"/>
      <c r="F403" s="248"/>
      <c r="G403" s="249"/>
      <c r="H403" s="249"/>
      <c r="I403" s="249"/>
      <c r="J403" s="249"/>
      <c r="K403" s="249"/>
      <c r="L403" s="249"/>
      <c r="M403" s="249"/>
      <c r="N403" s="249"/>
      <c r="O403" s="249"/>
      <c r="P403" s="249"/>
      <c r="Q403" s="249"/>
      <c r="R403" s="106">
        <f t="shared" si="25"/>
        <v>0</v>
      </c>
      <c r="S403" s="16" t="b">
        <f t="shared" si="26"/>
        <v>1</v>
      </c>
      <c r="T403" s="226" t="b">
        <f t="shared" si="27"/>
        <v>1</v>
      </c>
      <c r="U403" s="226" t="b">
        <f t="shared" si="28"/>
        <v>1</v>
      </c>
    </row>
    <row r="404" spans="1:21" x14ac:dyDescent="0.25">
      <c r="A404" s="105">
        <v>389</v>
      </c>
      <c r="B404" s="260"/>
      <c r="C404" s="261"/>
      <c r="D404" s="248"/>
      <c r="E404" s="248"/>
      <c r="F404" s="248"/>
      <c r="G404" s="249"/>
      <c r="H404" s="249"/>
      <c r="I404" s="249"/>
      <c r="J404" s="249"/>
      <c r="K404" s="249"/>
      <c r="L404" s="249"/>
      <c r="M404" s="249"/>
      <c r="N404" s="249"/>
      <c r="O404" s="249"/>
      <c r="P404" s="249"/>
      <c r="Q404" s="249"/>
      <c r="R404" s="106">
        <f t="shared" si="25"/>
        <v>0</v>
      </c>
      <c r="S404" s="16" t="b">
        <f t="shared" si="26"/>
        <v>1</v>
      </c>
      <c r="T404" s="226" t="b">
        <f t="shared" si="27"/>
        <v>1</v>
      </c>
      <c r="U404" s="226" t="b">
        <f t="shared" si="28"/>
        <v>1</v>
      </c>
    </row>
    <row r="405" spans="1:21" x14ac:dyDescent="0.25">
      <c r="A405" s="105">
        <v>390</v>
      </c>
      <c r="B405" s="260"/>
      <c r="C405" s="261"/>
      <c r="D405" s="248"/>
      <c r="E405" s="248"/>
      <c r="F405" s="248"/>
      <c r="G405" s="249"/>
      <c r="H405" s="249"/>
      <c r="I405" s="249"/>
      <c r="J405" s="249"/>
      <c r="K405" s="249"/>
      <c r="L405" s="249"/>
      <c r="M405" s="249"/>
      <c r="N405" s="249"/>
      <c r="O405" s="249"/>
      <c r="P405" s="249"/>
      <c r="Q405" s="249"/>
      <c r="R405" s="106">
        <f t="shared" si="25"/>
        <v>0</v>
      </c>
      <c r="S405" s="16" t="b">
        <f t="shared" si="26"/>
        <v>1</v>
      </c>
      <c r="T405" s="226" t="b">
        <f t="shared" si="27"/>
        <v>1</v>
      </c>
      <c r="U405" s="226" t="b">
        <f t="shared" si="28"/>
        <v>1</v>
      </c>
    </row>
    <row r="406" spans="1:21" x14ac:dyDescent="0.25">
      <c r="A406" s="105">
        <v>391</v>
      </c>
      <c r="B406" s="260"/>
      <c r="C406" s="261"/>
      <c r="D406" s="248"/>
      <c r="E406" s="248"/>
      <c r="F406" s="248"/>
      <c r="G406" s="249"/>
      <c r="H406" s="249"/>
      <c r="I406" s="249"/>
      <c r="J406" s="249"/>
      <c r="K406" s="249"/>
      <c r="L406" s="249"/>
      <c r="M406" s="249"/>
      <c r="N406" s="249"/>
      <c r="O406" s="249"/>
      <c r="P406" s="249"/>
      <c r="Q406" s="249"/>
      <c r="R406" s="106">
        <f t="shared" si="25"/>
        <v>0</v>
      </c>
      <c r="S406" s="16" t="b">
        <f t="shared" si="26"/>
        <v>1</v>
      </c>
      <c r="T406" s="226" t="b">
        <f t="shared" si="27"/>
        <v>1</v>
      </c>
      <c r="U406" s="226" t="b">
        <f t="shared" si="28"/>
        <v>1</v>
      </c>
    </row>
    <row r="407" spans="1:21" x14ac:dyDescent="0.25">
      <c r="A407" s="105">
        <v>392</v>
      </c>
      <c r="B407" s="260"/>
      <c r="C407" s="261"/>
      <c r="D407" s="248"/>
      <c r="E407" s="248"/>
      <c r="F407" s="248"/>
      <c r="G407" s="249"/>
      <c r="H407" s="249"/>
      <c r="I407" s="249"/>
      <c r="J407" s="249"/>
      <c r="K407" s="249"/>
      <c r="L407" s="249"/>
      <c r="M407" s="249"/>
      <c r="N407" s="249"/>
      <c r="O407" s="249"/>
      <c r="P407" s="249"/>
      <c r="Q407" s="249"/>
      <c r="R407" s="106">
        <f t="shared" si="25"/>
        <v>0</v>
      </c>
      <c r="S407" s="16" t="b">
        <f t="shared" si="26"/>
        <v>1</v>
      </c>
      <c r="T407" s="226" t="b">
        <f t="shared" si="27"/>
        <v>1</v>
      </c>
      <c r="U407" s="226" t="b">
        <f t="shared" si="28"/>
        <v>1</v>
      </c>
    </row>
    <row r="408" spans="1:21" x14ac:dyDescent="0.25">
      <c r="A408" s="105">
        <v>393</v>
      </c>
      <c r="B408" s="260"/>
      <c r="C408" s="261"/>
      <c r="D408" s="248"/>
      <c r="E408" s="248"/>
      <c r="F408" s="248"/>
      <c r="G408" s="249"/>
      <c r="H408" s="249"/>
      <c r="I408" s="249"/>
      <c r="J408" s="249"/>
      <c r="K408" s="249"/>
      <c r="L408" s="249"/>
      <c r="M408" s="249"/>
      <c r="N408" s="249"/>
      <c r="O408" s="249"/>
      <c r="P408" s="249"/>
      <c r="Q408" s="249"/>
      <c r="R408" s="106">
        <f t="shared" si="25"/>
        <v>0</v>
      </c>
      <c r="S408" s="16" t="b">
        <f t="shared" si="26"/>
        <v>1</v>
      </c>
      <c r="T408" s="226" t="b">
        <f t="shared" si="27"/>
        <v>1</v>
      </c>
      <c r="U408" s="226" t="b">
        <f t="shared" si="28"/>
        <v>1</v>
      </c>
    </row>
    <row r="409" spans="1:21" x14ac:dyDescent="0.25">
      <c r="A409" s="105">
        <v>394</v>
      </c>
      <c r="B409" s="260"/>
      <c r="C409" s="261"/>
      <c r="D409" s="248"/>
      <c r="E409" s="248"/>
      <c r="F409" s="248"/>
      <c r="G409" s="249"/>
      <c r="H409" s="249"/>
      <c r="I409" s="249"/>
      <c r="J409" s="249"/>
      <c r="K409" s="249"/>
      <c r="L409" s="249"/>
      <c r="M409" s="249"/>
      <c r="N409" s="249"/>
      <c r="O409" s="249"/>
      <c r="P409" s="249"/>
      <c r="Q409" s="249"/>
      <c r="R409" s="106">
        <f t="shared" si="25"/>
        <v>0</v>
      </c>
      <c r="S409" s="16" t="b">
        <f t="shared" si="26"/>
        <v>1</v>
      </c>
      <c r="T409" s="226" t="b">
        <f t="shared" si="27"/>
        <v>1</v>
      </c>
      <c r="U409" s="226" t="b">
        <f t="shared" si="28"/>
        <v>1</v>
      </c>
    </row>
    <row r="410" spans="1:21" x14ac:dyDescent="0.25">
      <c r="A410" s="105">
        <v>395</v>
      </c>
      <c r="B410" s="260"/>
      <c r="C410" s="261"/>
      <c r="D410" s="248"/>
      <c r="E410" s="248"/>
      <c r="F410" s="248"/>
      <c r="G410" s="249"/>
      <c r="H410" s="249"/>
      <c r="I410" s="249"/>
      <c r="J410" s="249"/>
      <c r="K410" s="249"/>
      <c r="L410" s="249"/>
      <c r="M410" s="249"/>
      <c r="N410" s="249"/>
      <c r="O410" s="249"/>
      <c r="P410" s="249"/>
      <c r="Q410" s="249"/>
      <c r="R410" s="106">
        <f t="shared" si="25"/>
        <v>0</v>
      </c>
      <c r="S410" s="16" t="b">
        <f t="shared" si="26"/>
        <v>1</v>
      </c>
      <c r="T410" s="226" t="b">
        <f t="shared" si="27"/>
        <v>1</v>
      </c>
      <c r="U410" s="226" t="b">
        <f t="shared" si="28"/>
        <v>1</v>
      </c>
    </row>
    <row r="411" spans="1:21" x14ac:dyDescent="0.25">
      <c r="A411" s="105">
        <v>396</v>
      </c>
      <c r="B411" s="260"/>
      <c r="C411" s="261"/>
      <c r="D411" s="248"/>
      <c r="E411" s="248"/>
      <c r="F411" s="248"/>
      <c r="G411" s="249"/>
      <c r="H411" s="249"/>
      <c r="I411" s="249"/>
      <c r="J411" s="249"/>
      <c r="K411" s="249"/>
      <c r="L411" s="249"/>
      <c r="M411" s="249"/>
      <c r="N411" s="249"/>
      <c r="O411" s="249"/>
      <c r="P411" s="249"/>
      <c r="Q411" s="249"/>
      <c r="R411" s="106">
        <f t="shared" si="25"/>
        <v>0</v>
      </c>
      <c r="S411" s="16" t="b">
        <f t="shared" si="26"/>
        <v>1</v>
      </c>
      <c r="T411" s="226" t="b">
        <f t="shared" si="27"/>
        <v>1</v>
      </c>
      <c r="U411" s="226" t="b">
        <f t="shared" si="28"/>
        <v>1</v>
      </c>
    </row>
    <row r="412" spans="1:21" x14ac:dyDescent="0.25">
      <c r="A412" s="105">
        <v>397</v>
      </c>
      <c r="B412" s="260"/>
      <c r="C412" s="261"/>
      <c r="D412" s="248"/>
      <c r="E412" s="248"/>
      <c r="F412" s="248"/>
      <c r="G412" s="249"/>
      <c r="H412" s="249"/>
      <c r="I412" s="249"/>
      <c r="J412" s="249"/>
      <c r="K412" s="249"/>
      <c r="L412" s="249"/>
      <c r="M412" s="249"/>
      <c r="N412" s="249"/>
      <c r="O412" s="249"/>
      <c r="P412" s="249"/>
      <c r="Q412" s="249"/>
      <c r="R412" s="106">
        <f t="shared" si="25"/>
        <v>0</v>
      </c>
      <c r="S412" s="16" t="b">
        <f t="shared" si="26"/>
        <v>1</v>
      </c>
      <c r="T412" s="226" t="b">
        <f t="shared" si="27"/>
        <v>1</v>
      </c>
      <c r="U412" s="226" t="b">
        <f t="shared" si="28"/>
        <v>1</v>
      </c>
    </row>
    <row r="413" spans="1:21" x14ac:dyDescent="0.25">
      <c r="A413" s="105">
        <v>398</v>
      </c>
      <c r="B413" s="260"/>
      <c r="C413" s="261"/>
      <c r="D413" s="248"/>
      <c r="E413" s="248"/>
      <c r="F413" s="248"/>
      <c r="G413" s="249"/>
      <c r="H413" s="249"/>
      <c r="I413" s="249"/>
      <c r="J413" s="249"/>
      <c r="K413" s="249"/>
      <c r="L413" s="249"/>
      <c r="M413" s="249"/>
      <c r="N413" s="249"/>
      <c r="O413" s="249"/>
      <c r="P413" s="249"/>
      <c r="Q413" s="249"/>
      <c r="R413" s="106">
        <f t="shared" si="25"/>
        <v>0</v>
      </c>
      <c r="S413" s="16" t="b">
        <f t="shared" si="26"/>
        <v>1</v>
      </c>
      <c r="T413" s="226" t="b">
        <f t="shared" si="27"/>
        <v>1</v>
      </c>
      <c r="U413" s="226" t="b">
        <f t="shared" si="28"/>
        <v>1</v>
      </c>
    </row>
    <row r="414" spans="1:21" x14ac:dyDescent="0.25">
      <c r="A414" s="105">
        <v>399</v>
      </c>
      <c r="B414" s="260"/>
      <c r="C414" s="261"/>
      <c r="D414" s="248"/>
      <c r="E414" s="248"/>
      <c r="F414" s="248"/>
      <c r="G414" s="249"/>
      <c r="H414" s="249"/>
      <c r="I414" s="249"/>
      <c r="J414" s="249"/>
      <c r="K414" s="249"/>
      <c r="L414" s="249"/>
      <c r="M414" s="249"/>
      <c r="N414" s="249"/>
      <c r="O414" s="249"/>
      <c r="P414" s="249"/>
      <c r="Q414" s="249"/>
      <c r="R414" s="106">
        <f t="shared" si="25"/>
        <v>0</v>
      </c>
      <c r="S414" s="16" t="b">
        <f t="shared" si="26"/>
        <v>1</v>
      </c>
      <c r="T414" s="226" t="b">
        <f t="shared" si="27"/>
        <v>1</v>
      </c>
      <c r="U414" s="226" t="b">
        <f t="shared" si="28"/>
        <v>1</v>
      </c>
    </row>
    <row r="415" spans="1:21" x14ac:dyDescent="0.25">
      <c r="A415" s="105">
        <v>400</v>
      </c>
      <c r="B415" s="260"/>
      <c r="C415" s="261"/>
      <c r="D415" s="248"/>
      <c r="E415" s="248"/>
      <c r="F415" s="248"/>
      <c r="G415" s="249"/>
      <c r="H415" s="249"/>
      <c r="I415" s="249"/>
      <c r="J415" s="249"/>
      <c r="K415" s="249"/>
      <c r="L415" s="249"/>
      <c r="M415" s="249"/>
      <c r="N415" s="249"/>
      <c r="O415" s="249"/>
      <c r="P415" s="249"/>
      <c r="Q415" s="249"/>
      <c r="R415" s="106">
        <f t="shared" si="25"/>
        <v>0</v>
      </c>
      <c r="S415" s="16" t="b">
        <f t="shared" si="26"/>
        <v>1</v>
      </c>
      <c r="T415" s="226" t="b">
        <f t="shared" si="27"/>
        <v>1</v>
      </c>
      <c r="U415" s="226" t="b">
        <f t="shared" si="28"/>
        <v>1</v>
      </c>
    </row>
    <row r="416" spans="1:21" x14ac:dyDescent="0.25">
      <c r="A416" s="105">
        <v>401</v>
      </c>
      <c r="B416" s="260"/>
      <c r="C416" s="261"/>
      <c r="D416" s="248"/>
      <c r="E416" s="248"/>
      <c r="F416" s="248"/>
      <c r="G416" s="249"/>
      <c r="H416" s="249"/>
      <c r="I416" s="249"/>
      <c r="J416" s="249"/>
      <c r="K416" s="249"/>
      <c r="L416" s="249"/>
      <c r="M416" s="249"/>
      <c r="N416" s="249"/>
      <c r="O416" s="249"/>
      <c r="P416" s="249"/>
      <c r="Q416" s="249"/>
      <c r="R416" s="106">
        <f t="shared" si="25"/>
        <v>0</v>
      </c>
      <c r="S416" s="16" t="b">
        <f t="shared" si="26"/>
        <v>1</v>
      </c>
      <c r="T416" s="226" t="b">
        <f t="shared" si="27"/>
        <v>1</v>
      </c>
      <c r="U416" s="226" t="b">
        <f t="shared" si="28"/>
        <v>1</v>
      </c>
    </row>
    <row r="417" spans="1:21" x14ac:dyDescent="0.25">
      <c r="A417" s="105">
        <v>402</v>
      </c>
      <c r="B417" s="260"/>
      <c r="C417" s="261"/>
      <c r="D417" s="248"/>
      <c r="E417" s="248"/>
      <c r="F417" s="248"/>
      <c r="G417" s="249"/>
      <c r="H417" s="249"/>
      <c r="I417" s="249"/>
      <c r="J417" s="249"/>
      <c r="K417" s="249"/>
      <c r="L417" s="249"/>
      <c r="M417" s="249"/>
      <c r="N417" s="249"/>
      <c r="O417" s="249"/>
      <c r="P417" s="249"/>
      <c r="Q417" s="249"/>
      <c r="R417" s="106">
        <f t="shared" si="25"/>
        <v>0</v>
      </c>
      <c r="S417" s="16" t="b">
        <f t="shared" si="26"/>
        <v>1</v>
      </c>
      <c r="T417" s="226" t="b">
        <f t="shared" si="27"/>
        <v>1</v>
      </c>
      <c r="U417" s="226" t="b">
        <f t="shared" si="28"/>
        <v>1</v>
      </c>
    </row>
    <row r="418" spans="1:21" x14ac:dyDescent="0.25">
      <c r="A418" s="105">
        <v>403</v>
      </c>
      <c r="B418" s="260"/>
      <c r="C418" s="261"/>
      <c r="D418" s="248"/>
      <c r="E418" s="248"/>
      <c r="F418" s="248"/>
      <c r="G418" s="249"/>
      <c r="H418" s="249"/>
      <c r="I418" s="249"/>
      <c r="J418" s="249"/>
      <c r="K418" s="249"/>
      <c r="L418" s="249"/>
      <c r="M418" s="249"/>
      <c r="N418" s="249"/>
      <c r="O418" s="249"/>
      <c r="P418" s="249"/>
      <c r="Q418" s="249"/>
      <c r="R418" s="106">
        <f t="shared" si="25"/>
        <v>0</v>
      </c>
      <c r="S418" s="16" t="b">
        <f t="shared" si="26"/>
        <v>1</v>
      </c>
      <c r="T418" s="226" t="b">
        <f t="shared" si="27"/>
        <v>1</v>
      </c>
      <c r="U418" s="226" t="b">
        <f t="shared" si="28"/>
        <v>1</v>
      </c>
    </row>
    <row r="419" spans="1:21" x14ac:dyDescent="0.25">
      <c r="A419" s="105">
        <v>404</v>
      </c>
      <c r="B419" s="260"/>
      <c r="C419" s="261"/>
      <c r="D419" s="248"/>
      <c r="E419" s="248"/>
      <c r="F419" s="248"/>
      <c r="G419" s="249"/>
      <c r="H419" s="249"/>
      <c r="I419" s="249"/>
      <c r="J419" s="249"/>
      <c r="K419" s="249"/>
      <c r="L419" s="249"/>
      <c r="M419" s="249"/>
      <c r="N419" s="249"/>
      <c r="O419" s="249"/>
      <c r="P419" s="249"/>
      <c r="Q419" s="249"/>
      <c r="R419" s="106">
        <f t="shared" si="25"/>
        <v>0</v>
      </c>
      <c r="S419" s="16" t="b">
        <f t="shared" si="26"/>
        <v>1</v>
      </c>
      <c r="T419" s="226" t="b">
        <f t="shared" si="27"/>
        <v>1</v>
      </c>
      <c r="U419" s="226" t="b">
        <f t="shared" si="28"/>
        <v>1</v>
      </c>
    </row>
    <row r="420" spans="1:21" x14ac:dyDescent="0.25">
      <c r="A420" s="105">
        <v>405</v>
      </c>
      <c r="B420" s="260"/>
      <c r="C420" s="261"/>
      <c r="D420" s="248"/>
      <c r="E420" s="248"/>
      <c r="F420" s="248"/>
      <c r="G420" s="249"/>
      <c r="H420" s="249"/>
      <c r="I420" s="249"/>
      <c r="J420" s="249"/>
      <c r="K420" s="249"/>
      <c r="L420" s="249"/>
      <c r="M420" s="249"/>
      <c r="N420" s="249"/>
      <c r="O420" s="249"/>
      <c r="P420" s="249"/>
      <c r="Q420" s="249"/>
      <c r="R420" s="106">
        <f t="shared" si="25"/>
        <v>0</v>
      </c>
      <c r="S420" s="16" t="b">
        <f t="shared" si="26"/>
        <v>1</v>
      </c>
      <c r="T420" s="226" t="b">
        <f t="shared" si="27"/>
        <v>1</v>
      </c>
      <c r="U420" s="226" t="b">
        <f t="shared" si="28"/>
        <v>1</v>
      </c>
    </row>
    <row r="421" spans="1:21" x14ac:dyDescent="0.25">
      <c r="A421" s="105">
        <v>406</v>
      </c>
      <c r="B421" s="260"/>
      <c r="C421" s="261"/>
      <c r="D421" s="248"/>
      <c r="E421" s="248"/>
      <c r="F421" s="248"/>
      <c r="G421" s="249"/>
      <c r="H421" s="249"/>
      <c r="I421" s="249"/>
      <c r="J421" s="249"/>
      <c r="K421" s="249"/>
      <c r="L421" s="249"/>
      <c r="M421" s="249"/>
      <c r="N421" s="249"/>
      <c r="O421" s="249"/>
      <c r="P421" s="249"/>
      <c r="Q421" s="249"/>
      <c r="R421" s="106">
        <f t="shared" si="25"/>
        <v>0</v>
      </c>
      <c r="S421" s="16" t="b">
        <f t="shared" si="26"/>
        <v>1</v>
      </c>
      <c r="T421" s="226" t="b">
        <f t="shared" si="27"/>
        <v>1</v>
      </c>
      <c r="U421" s="226" t="b">
        <f t="shared" si="28"/>
        <v>1</v>
      </c>
    </row>
    <row r="422" spans="1:21" x14ac:dyDescent="0.25">
      <c r="A422" s="105">
        <v>407</v>
      </c>
      <c r="B422" s="260"/>
      <c r="C422" s="261"/>
      <c r="D422" s="248"/>
      <c r="E422" s="248"/>
      <c r="F422" s="248"/>
      <c r="G422" s="249"/>
      <c r="H422" s="249"/>
      <c r="I422" s="249"/>
      <c r="J422" s="249"/>
      <c r="K422" s="249"/>
      <c r="L422" s="249"/>
      <c r="M422" s="249"/>
      <c r="N422" s="249"/>
      <c r="O422" s="249"/>
      <c r="P422" s="249"/>
      <c r="Q422" s="249"/>
      <c r="R422" s="106">
        <f t="shared" si="25"/>
        <v>0</v>
      </c>
      <c r="S422" s="16" t="b">
        <f t="shared" si="26"/>
        <v>1</v>
      </c>
      <c r="T422" s="226" t="b">
        <f t="shared" si="27"/>
        <v>1</v>
      </c>
      <c r="U422" s="226" t="b">
        <f t="shared" si="28"/>
        <v>1</v>
      </c>
    </row>
    <row r="423" spans="1:21" x14ac:dyDescent="0.25">
      <c r="A423" s="105">
        <v>408</v>
      </c>
      <c r="B423" s="260"/>
      <c r="C423" s="261"/>
      <c r="D423" s="248"/>
      <c r="E423" s="248"/>
      <c r="F423" s="248"/>
      <c r="G423" s="249"/>
      <c r="H423" s="249"/>
      <c r="I423" s="249"/>
      <c r="J423" s="249"/>
      <c r="K423" s="249"/>
      <c r="L423" s="249"/>
      <c r="M423" s="249"/>
      <c r="N423" s="249"/>
      <c r="O423" s="249"/>
      <c r="P423" s="249"/>
      <c r="Q423" s="249"/>
      <c r="R423" s="106">
        <f t="shared" si="25"/>
        <v>0</v>
      </c>
      <c r="S423" s="16" t="b">
        <f t="shared" si="26"/>
        <v>1</v>
      </c>
      <c r="T423" s="226" t="b">
        <f t="shared" si="27"/>
        <v>1</v>
      </c>
      <c r="U423" s="226" t="b">
        <f t="shared" si="28"/>
        <v>1</v>
      </c>
    </row>
    <row r="424" spans="1:21" x14ac:dyDescent="0.25">
      <c r="A424" s="105">
        <v>409</v>
      </c>
      <c r="B424" s="260"/>
      <c r="C424" s="261"/>
      <c r="D424" s="248"/>
      <c r="E424" s="248"/>
      <c r="F424" s="248"/>
      <c r="G424" s="249"/>
      <c r="H424" s="249"/>
      <c r="I424" s="249"/>
      <c r="J424" s="249"/>
      <c r="K424" s="249"/>
      <c r="L424" s="249"/>
      <c r="M424" s="249"/>
      <c r="N424" s="249"/>
      <c r="O424" s="249"/>
      <c r="P424" s="249"/>
      <c r="Q424" s="249"/>
      <c r="R424" s="106">
        <f t="shared" si="25"/>
        <v>0</v>
      </c>
      <c r="S424" s="16" t="b">
        <f t="shared" si="26"/>
        <v>1</v>
      </c>
      <c r="T424" s="226" t="b">
        <f t="shared" si="27"/>
        <v>1</v>
      </c>
      <c r="U424" s="226" t="b">
        <f t="shared" si="28"/>
        <v>1</v>
      </c>
    </row>
    <row r="425" spans="1:21" x14ac:dyDescent="0.25">
      <c r="A425" s="105">
        <v>410</v>
      </c>
      <c r="B425" s="260"/>
      <c r="C425" s="261"/>
      <c r="D425" s="248"/>
      <c r="E425" s="248"/>
      <c r="F425" s="248"/>
      <c r="G425" s="249"/>
      <c r="H425" s="249"/>
      <c r="I425" s="249"/>
      <c r="J425" s="249"/>
      <c r="K425" s="249"/>
      <c r="L425" s="249"/>
      <c r="M425" s="249"/>
      <c r="N425" s="249"/>
      <c r="O425" s="249"/>
      <c r="P425" s="249"/>
      <c r="Q425" s="249"/>
      <c r="R425" s="106">
        <f t="shared" si="25"/>
        <v>0</v>
      </c>
      <c r="S425" s="16" t="b">
        <f t="shared" si="26"/>
        <v>1</v>
      </c>
      <c r="T425" s="226" t="b">
        <f t="shared" si="27"/>
        <v>1</v>
      </c>
      <c r="U425" s="226" t="b">
        <f t="shared" si="28"/>
        <v>1</v>
      </c>
    </row>
    <row r="426" spans="1:21" x14ac:dyDescent="0.25">
      <c r="A426" s="105">
        <v>411</v>
      </c>
      <c r="B426" s="260"/>
      <c r="C426" s="261"/>
      <c r="D426" s="248"/>
      <c r="E426" s="248"/>
      <c r="F426" s="248"/>
      <c r="G426" s="249"/>
      <c r="H426" s="249"/>
      <c r="I426" s="249"/>
      <c r="J426" s="249"/>
      <c r="K426" s="249"/>
      <c r="L426" s="249"/>
      <c r="M426" s="249"/>
      <c r="N426" s="249"/>
      <c r="O426" s="249"/>
      <c r="P426" s="249"/>
      <c r="Q426" s="249"/>
      <c r="R426" s="106">
        <f t="shared" si="25"/>
        <v>0</v>
      </c>
      <c r="S426" s="16" t="b">
        <f t="shared" si="26"/>
        <v>1</v>
      </c>
      <c r="T426" s="226" t="b">
        <f t="shared" si="27"/>
        <v>1</v>
      </c>
      <c r="U426" s="226" t="b">
        <f t="shared" si="28"/>
        <v>1</v>
      </c>
    </row>
    <row r="427" spans="1:21" x14ac:dyDescent="0.25">
      <c r="A427" s="105">
        <v>412</v>
      </c>
      <c r="B427" s="260"/>
      <c r="C427" s="261"/>
      <c r="D427" s="248"/>
      <c r="E427" s="248"/>
      <c r="F427" s="248"/>
      <c r="G427" s="249"/>
      <c r="H427" s="249"/>
      <c r="I427" s="249"/>
      <c r="J427" s="249"/>
      <c r="K427" s="249"/>
      <c r="L427" s="249"/>
      <c r="M427" s="249"/>
      <c r="N427" s="249"/>
      <c r="O427" s="249"/>
      <c r="P427" s="249"/>
      <c r="Q427" s="249"/>
      <c r="R427" s="106">
        <f t="shared" si="25"/>
        <v>0</v>
      </c>
      <c r="S427" s="16" t="b">
        <f t="shared" si="26"/>
        <v>1</v>
      </c>
      <c r="T427" s="226" t="b">
        <f t="shared" si="27"/>
        <v>1</v>
      </c>
      <c r="U427" s="226" t="b">
        <f t="shared" si="28"/>
        <v>1</v>
      </c>
    </row>
    <row r="428" spans="1:21" x14ac:dyDescent="0.25">
      <c r="A428" s="105">
        <v>413</v>
      </c>
      <c r="B428" s="260"/>
      <c r="C428" s="261"/>
      <c r="D428" s="248"/>
      <c r="E428" s="248"/>
      <c r="F428" s="248"/>
      <c r="G428" s="249"/>
      <c r="H428" s="249"/>
      <c r="I428" s="249"/>
      <c r="J428" s="249"/>
      <c r="K428" s="249"/>
      <c r="L428" s="249"/>
      <c r="M428" s="249"/>
      <c r="N428" s="249"/>
      <c r="O428" s="249"/>
      <c r="P428" s="249"/>
      <c r="Q428" s="249"/>
      <c r="R428" s="106">
        <f t="shared" si="25"/>
        <v>0</v>
      </c>
      <c r="S428" s="16" t="b">
        <f t="shared" si="26"/>
        <v>1</v>
      </c>
      <c r="T428" s="226" t="b">
        <f t="shared" si="27"/>
        <v>1</v>
      </c>
      <c r="U428" s="226" t="b">
        <f t="shared" si="28"/>
        <v>1</v>
      </c>
    </row>
    <row r="429" spans="1:21" x14ac:dyDescent="0.25">
      <c r="A429" s="105">
        <v>414</v>
      </c>
      <c r="B429" s="260"/>
      <c r="C429" s="261"/>
      <c r="D429" s="248"/>
      <c r="E429" s="248"/>
      <c r="F429" s="248"/>
      <c r="G429" s="249"/>
      <c r="H429" s="249"/>
      <c r="I429" s="249"/>
      <c r="J429" s="249"/>
      <c r="K429" s="249"/>
      <c r="L429" s="249"/>
      <c r="M429" s="249"/>
      <c r="N429" s="249"/>
      <c r="O429" s="249"/>
      <c r="P429" s="249"/>
      <c r="Q429" s="249"/>
      <c r="R429" s="106">
        <f t="shared" si="25"/>
        <v>0</v>
      </c>
      <c r="S429" s="16" t="b">
        <f t="shared" si="26"/>
        <v>1</v>
      </c>
      <c r="T429" s="226" t="b">
        <f t="shared" si="27"/>
        <v>1</v>
      </c>
      <c r="U429" s="226" t="b">
        <f t="shared" si="28"/>
        <v>1</v>
      </c>
    </row>
    <row r="430" spans="1:21" x14ac:dyDescent="0.25">
      <c r="A430" s="105">
        <v>415</v>
      </c>
      <c r="B430" s="260"/>
      <c r="C430" s="261"/>
      <c r="D430" s="248"/>
      <c r="E430" s="248"/>
      <c r="F430" s="248"/>
      <c r="G430" s="249"/>
      <c r="H430" s="249"/>
      <c r="I430" s="249"/>
      <c r="J430" s="249"/>
      <c r="K430" s="249"/>
      <c r="L430" s="249"/>
      <c r="M430" s="249"/>
      <c r="N430" s="249"/>
      <c r="O430" s="249"/>
      <c r="P430" s="249"/>
      <c r="Q430" s="249"/>
      <c r="R430" s="106">
        <f t="shared" si="25"/>
        <v>0</v>
      </c>
      <c r="S430" s="16" t="b">
        <f t="shared" si="26"/>
        <v>1</v>
      </c>
      <c r="T430" s="226" t="b">
        <f t="shared" si="27"/>
        <v>1</v>
      </c>
      <c r="U430" s="226" t="b">
        <f t="shared" si="28"/>
        <v>1</v>
      </c>
    </row>
    <row r="431" spans="1:21" x14ac:dyDescent="0.25">
      <c r="A431" s="105">
        <v>416</v>
      </c>
      <c r="B431" s="260"/>
      <c r="C431" s="261"/>
      <c r="D431" s="248"/>
      <c r="E431" s="248"/>
      <c r="F431" s="248"/>
      <c r="G431" s="249"/>
      <c r="H431" s="249"/>
      <c r="I431" s="249"/>
      <c r="J431" s="249"/>
      <c r="K431" s="249"/>
      <c r="L431" s="249"/>
      <c r="M431" s="249"/>
      <c r="N431" s="249"/>
      <c r="O431" s="249"/>
      <c r="P431" s="249"/>
      <c r="Q431" s="249"/>
      <c r="R431" s="106">
        <f t="shared" si="25"/>
        <v>0</v>
      </c>
      <c r="S431" s="16" t="b">
        <f t="shared" si="26"/>
        <v>1</v>
      </c>
      <c r="T431" s="226" t="b">
        <f t="shared" si="27"/>
        <v>1</v>
      </c>
      <c r="U431" s="226" t="b">
        <f t="shared" si="28"/>
        <v>1</v>
      </c>
    </row>
    <row r="432" spans="1:21" x14ac:dyDescent="0.25">
      <c r="A432" s="105">
        <v>417</v>
      </c>
      <c r="B432" s="260"/>
      <c r="C432" s="261"/>
      <c r="D432" s="248"/>
      <c r="E432" s="248"/>
      <c r="F432" s="248"/>
      <c r="G432" s="249"/>
      <c r="H432" s="249"/>
      <c r="I432" s="249"/>
      <c r="J432" s="249"/>
      <c r="K432" s="249"/>
      <c r="L432" s="249"/>
      <c r="M432" s="249"/>
      <c r="N432" s="249"/>
      <c r="O432" s="249"/>
      <c r="P432" s="249"/>
      <c r="Q432" s="249"/>
      <c r="R432" s="106">
        <f t="shared" si="25"/>
        <v>0</v>
      </c>
      <c r="S432" s="16" t="b">
        <f t="shared" si="26"/>
        <v>1</v>
      </c>
      <c r="T432" s="226" t="b">
        <f t="shared" si="27"/>
        <v>1</v>
      </c>
      <c r="U432" s="226" t="b">
        <f t="shared" si="28"/>
        <v>1</v>
      </c>
    </row>
    <row r="433" spans="1:21" x14ac:dyDescent="0.25">
      <c r="A433" s="105">
        <v>418</v>
      </c>
      <c r="B433" s="260"/>
      <c r="C433" s="261"/>
      <c r="D433" s="248"/>
      <c r="E433" s="248"/>
      <c r="F433" s="248"/>
      <c r="G433" s="249"/>
      <c r="H433" s="249"/>
      <c r="I433" s="249"/>
      <c r="J433" s="249"/>
      <c r="K433" s="249"/>
      <c r="L433" s="249"/>
      <c r="M433" s="249"/>
      <c r="N433" s="249"/>
      <c r="O433" s="249"/>
      <c r="P433" s="249"/>
      <c r="Q433" s="249"/>
      <c r="R433" s="106">
        <f t="shared" si="25"/>
        <v>0</v>
      </c>
      <c r="S433" s="16" t="b">
        <f t="shared" si="26"/>
        <v>1</v>
      </c>
      <c r="T433" s="226" t="b">
        <f t="shared" si="27"/>
        <v>1</v>
      </c>
      <c r="U433" s="226" t="b">
        <f t="shared" si="28"/>
        <v>1</v>
      </c>
    </row>
    <row r="434" spans="1:21" x14ac:dyDescent="0.25">
      <c r="A434" s="105">
        <v>419</v>
      </c>
      <c r="B434" s="260"/>
      <c r="C434" s="261"/>
      <c r="D434" s="248"/>
      <c r="E434" s="248"/>
      <c r="F434" s="248"/>
      <c r="G434" s="249"/>
      <c r="H434" s="249"/>
      <c r="I434" s="249"/>
      <c r="J434" s="249"/>
      <c r="K434" s="249"/>
      <c r="L434" s="249"/>
      <c r="M434" s="249"/>
      <c r="N434" s="249"/>
      <c r="O434" s="249"/>
      <c r="P434" s="249"/>
      <c r="Q434" s="249"/>
      <c r="R434" s="106">
        <f t="shared" si="25"/>
        <v>0</v>
      </c>
      <c r="S434" s="16" t="b">
        <f t="shared" si="26"/>
        <v>1</v>
      </c>
      <c r="T434" s="226" t="b">
        <f t="shared" si="27"/>
        <v>1</v>
      </c>
      <c r="U434" s="226" t="b">
        <f t="shared" si="28"/>
        <v>1</v>
      </c>
    </row>
    <row r="435" spans="1:21" x14ac:dyDescent="0.25">
      <c r="A435" s="105">
        <v>420</v>
      </c>
      <c r="B435" s="260"/>
      <c r="C435" s="261"/>
      <c r="D435" s="248"/>
      <c r="E435" s="248"/>
      <c r="F435" s="248"/>
      <c r="G435" s="249"/>
      <c r="H435" s="249"/>
      <c r="I435" s="249"/>
      <c r="J435" s="249"/>
      <c r="K435" s="249"/>
      <c r="L435" s="249"/>
      <c r="M435" s="249"/>
      <c r="N435" s="249"/>
      <c r="O435" s="249"/>
      <c r="P435" s="249"/>
      <c r="Q435" s="249"/>
      <c r="R435" s="106">
        <f t="shared" si="25"/>
        <v>0</v>
      </c>
      <c r="S435" s="16" t="b">
        <f t="shared" si="26"/>
        <v>1</v>
      </c>
      <c r="T435" s="226" t="b">
        <f t="shared" si="27"/>
        <v>1</v>
      </c>
      <c r="U435" s="226" t="b">
        <f t="shared" si="28"/>
        <v>1</v>
      </c>
    </row>
    <row r="436" spans="1:21" x14ac:dyDescent="0.25">
      <c r="A436" s="105">
        <v>421</v>
      </c>
      <c r="B436" s="260"/>
      <c r="C436" s="261"/>
      <c r="D436" s="248"/>
      <c r="E436" s="248"/>
      <c r="F436" s="248"/>
      <c r="G436" s="249"/>
      <c r="H436" s="249"/>
      <c r="I436" s="249"/>
      <c r="J436" s="249"/>
      <c r="K436" s="249"/>
      <c r="L436" s="249"/>
      <c r="M436" s="249"/>
      <c r="N436" s="249"/>
      <c r="O436" s="249"/>
      <c r="P436" s="249"/>
      <c r="Q436" s="249"/>
      <c r="R436" s="106">
        <f t="shared" si="25"/>
        <v>0</v>
      </c>
      <c r="S436" s="16" t="b">
        <f t="shared" si="26"/>
        <v>1</v>
      </c>
      <c r="T436" s="226" t="b">
        <f t="shared" si="27"/>
        <v>1</v>
      </c>
      <c r="U436" s="226" t="b">
        <f t="shared" si="28"/>
        <v>1</v>
      </c>
    </row>
    <row r="437" spans="1:21" x14ac:dyDescent="0.25">
      <c r="A437" s="105">
        <v>422</v>
      </c>
      <c r="B437" s="260"/>
      <c r="C437" s="261"/>
      <c r="D437" s="248"/>
      <c r="E437" s="248"/>
      <c r="F437" s="248"/>
      <c r="G437" s="249"/>
      <c r="H437" s="249"/>
      <c r="I437" s="249"/>
      <c r="J437" s="249"/>
      <c r="K437" s="249"/>
      <c r="L437" s="249"/>
      <c r="M437" s="249"/>
      <c r="N437" s="249"/>
      <c r="O437" s="249"/>
      <c r="P437" s="249"/>
      <c r="Q437" s="249"/>
      <c r="R437" s="106">
        <f t="shared" si="25"/>
        <v>0</v>
      </c>
      <c r="S437" s="16" t="b">
        <f t="shared" si="26"/>
        <v>1</v>
      </c>
      <c r="T437" s="226" t="b">
        <f t="shared" si="27"/>
        <v>1</v>
      </c>
      <c r="U437" s="226" t="b">
        <f t="shared" si="28"/>
        <v>1</v>
      </c>
    </row>
    <row r="438" spans="1:21" x14ac:dyDescent="0.25">
      <c r="A438" s="105">
        <v>423</v>
      </c>
      <c r="B438" s="260"/>
      <c r="C438" s="261"/>
      <c r="D438" s="248"/>
      <c r="E438" s="248"/>
      <c r="F438" s="248"/>
      <c r="G438" s="249"/>
      <c r="H438" s="249"/>
      <c r="I438" s="249"/>
      <c r="J438" s="249"/>
      <c r="K438" s="249"/>
      <c r="L438" s="249"/>
      <c r="M438" s="249"/>
      <c r="N438" s="249"/>
      <c r="O438" s="249"/>
      <c r="P438" s="249"/>
      <c r="Q438" s="249"/>
      <c r="R438" s="106">
        <f t="shared" si="25"/>
        <v>0</v>
      </c>
      <c r="S438" s="16" t="b">
        <f t="shared" si="26"/>
        <v>1</v>
      </c>
      <c r="T438" s="226" t="b">
        <f t="shared" si="27"/>
        <v>1</v>
      </c>
      <c r="U438" s="226" t="b">
        <f t="shared" si="28"/>
        <v>1</v>
      </c>
    </row>
    <row r="439" spans="1:21" x14ac:dyDescent="0.25">
      <c r="A439" s="105">
        <v>424</v>
      </c>
      <c r="B439" s="260"/>
      <c r="C439" s="261"/>
      <c r="D439" s="248"/>
      <c r="E439" s="248"/>
      <c r="F439" s="248"/>
      <c r="G439" s="249"/>
      <c r="H439" s="249"/>
      <c r="I439" s="249"/>
      <c r="J439" s="249"/>
      <c r="K439" s="249"/>
      <c r="L439" s="249"/>
      <c r="M439" s="249"/>
      <c r="N439" s="249"/>
      <c r="O439" s="249"/>
      <c r="P439" s="249"/>
      <c r="Q439" s="249"/>
      <c r="R439" s="106">
        <f t="shared" si="25"/>
        <v>0</v>
      </c>
      <c r="S439" s="16" t="b">
        <f t="shared" si="26"/>
        <v>1</v>
      </c>
      <c r="T439" s="226" t="b">
        <f t="shared" si="27"/>
        <v>1</v>
      </c>
      <c r="U439" s="226" t="b">
        <f t="shared" si="28"/>
        <v>1</v>
      </c>
    </row>
    <row r="440" spans="1:21" x14ac:dyDescent="0.25">
      <c r="A440" s="105">
        <v>425</v>
      </c>
      <c r="B440" s="260"/>
      <c r="C440" s="261"/>
      <c r="D440" s="248"/>
      <c r="E440" s="248"/>
      <c r="F440" s="248"/>
      <c r="G440" s="249"/>
      <c r="H440" s="249"/>
      <c r="I440" s="249"/>
      <c r="J440" s="249"/>
      <c r="K440" s="249"/>
      <c r="L440" s="249"/>
      <c r="M440" s="249"/>
      <c r="N440" s="249"/>
      <c r="O440" s="249"/>
      <c r="P440" s="249"/>
      <c r="Q440" s="249"/>
      <c r="R440" s="106">
        <f t="shared" si="25"/>
        <v>0</v>
      </c>
      <c r="S440" s="16" t="b">
        <f t="shared" si="26"/>
        <v>1</v>
      </c>
      <c r="T440" s="226" t="b">
        <f t="shared" si="27"/>
        <v>1</v>
      </c>
      <c r="U440" s="226" t="b">
        <f t="shared" si="28"/>
        <v>1</v>
      </c>
    </row>
    <row r="441" spans="1:21" x14ac:dyDescent="0.25">
      <c r="A441" s="105">
        <v>426</v>
      </c>
      <c r="B441" s="260"/>
      <c r="C441" s="261"/>
      <c r="D441" s="248"/>
      <c r="E441" s="248"/>
      <c r="F441" s="248"/>
      <c r="G441" s="249"/>
      <c r="H441" s="249"/>
      <c r="I441" s="249"/>
      <c r="J441" s="249"/>
      <c r="K441" s="249"/>
      <c r="L441" s="249"/>
      <c r="M441" s="249"/>
      <c r="N441" s="249"/>
      <c r="O441" s="249"/>
      <c r="P441" s="249"/>
      <c r="Q441" s="249"/>
      <c r="R441" s="106">
        <f t="shared" si="25"/>
        <v>0</v>
      </c>
      <c r="S441" s="16" t="b">
        <f t="shared" si="26"/>
        <v>1</v>
      </c>
      <c r="T441" s="226" t="b">
        <f t="shared" si="27"/>
        <v>1</v>
      </c>
      <c r="U441" s="226" t="b">
        <f t="shared" si="28"/>
        <v>1</v>
      </c>
    </row>
    <row r="442" spans="1:21" x14ac:dyDescent="0.25">
      <c r="A442" s="105">
        <v>427</v>
      </c>
      <c r="B442" s="260"/>
      <c r="C442" s="261"/>
      <c r="D442" s="248"/>
      <c r="E442" s="248"/>
      <c r="F442" s="248"/>
      <c r="G442" s="249"/>
      <c r="H442" s="249"/>
      <c r="I442" s="249"/>
      <c r="J442" s="249"/>
      <c r="K442" s="249"/>
      <c r="L442" s="249"/>
      <c r="M442" s="249"/>
      <c r="N442" s="249"/>
      <c r="O442" s="249"/>
      <c r="P442" s="249"/>
      <c r="Q442" s="249"/>
      <c r="R442" s="106">
        <f t="shared" si="25"/>
        <v>0</v>
      </c>
      <c r="S442" s="16" t="b">
        <f t="shared" si="26"/>
        <v>1</v>
      </c>
      <c r="T442" s="226" t="b">
        <f t="shared" si="27"/>
        <v>1</v>
      </c>
      <c r="U442" s="226" t="b">
        <f t="shared" si="28"/>
        <v>1</v>
      </c>
    </row>
    <row r="443" spans="1:21" x14ac:dyDescent="0.25">
      <c r="A443" s="105">
        <v>428</v>
      </c>
      <c r="B443" s="260"/>
      <c r="C443" s="261"/>
      <c r="D443" s="248"/>
      <c r="E443" s="248"/>
      <c r="F443" s="248"/>
      <c r="G443" s="249"/>
      <c r="H443" s="249"/>
      <c r="I443" s="249"/>
      <c r="J443" s="249"/>
      <c r="K443" s="249"/>
      <c r="L443" s="249"/>
      <c r="M443" s="249"/>
      <c r="N443" s="249"/>
      <c r="O443" s="249"/>
      <c r="P443" s="249"/>
      <c r="Q443" s="249"/>
      <c r="R443" s="106">
        <f t="shared" si="25"/>
        <v>0</v>
      </c>
      <c r="S443" s="16" t="b">
        <f t="shared" si="26"/>
        <v>1</v>
      </c>
      <c r="T443" s="226" t="b">
        <f t="shared" si="27"/>
        <v>1</v>
      </c>
      <c r="U443" s="226" t="b">
        <f t="shared" si="28"/>
        <v>1</v>
      </c>
    </row>
    <row r="444" spans="1:21" x14ac:dyDescent="0.25">
      <c r="A444" s="105">
        <v>429</v>
      </c>
      <c r="B444" s="260"/>
      <c r="C444" s="261"/>
      <c r="D444" s="248"/>
      <c r="E444" s="248"/>
      <c r="F444" s="248"/>
      <c r="G444" s="249"/>
      <c r="H444" s="249"/>
      <c r="I444" s="249"/>
      <c r="J444" s="249"/>
      <c r="K444" s="249"/>
      <c r="L444" s="249"/>
      <c r="M444" s="249"/>
      <c r="N444" s="249"/>
      <c r="O444" s="249"/>
      <c r="P444" s="249"/>
      <c r="Q444" s="249"/>
      <c r="R444" s="106">
        <f t="shared" si="25"/>
        <v>0</v>
      </c>
      <c r="S444" s="16" t="b">
        <f t="shared" si="26"/>
        <v>1</v>
      </c>
      <c r="T444" s="226" t="b">
        <f t="shared" si="27"/>
        <v>1</v>
      </c>
      <c r="U444" s="226" t="b">
        <f t="shared" si="28"/>
        <v>1</v>
      </c>
    </row>
    <row r="445" spans="1:21" x14ac:dyDescent="0.25">
      <c r="A445" s="105">
        <v>430</v>
      </c>
      <c r="B445" s="260"/>
      <c r="C445" s="261"/>
      <c r="D445" s="248"/>
      <c r="E445" s="248"/>
      <c r="F445" s="248"/>
      <c r="G445" s="249"/>
      <c r="H445" s="249"/>
      <c r="I445" s="249"/>
      <c r="J445" s="249"/>
      <c r="K445" s="249"/>
      <c r="L445" s="249"/>
      <c r="M445" s="249"/>
      <c r="N445" s="249"/>
      <c r="O445" s="249"/>
      <c r="P445" s="249"/>
      <c r="Q445" s="249"/>
      <c r="R445" s="106">
        <f t="shared" si="25"/>
        <v>0</v>
      </c>
      <c r="S445" s="16" t="b">
        <f t="shared" si="26"/>
        <v>1</v>
      </c>
      <c r="T445" s="226" t="b">
        <f t="shared" si="27"/>
        <v>1</v>
      </c>
      <c r="U445" s="226" t="b">
        <f t="shared" si="28"/>
        <v>1</v>
      </c>
    </row>
    <row r="446" spans="1:21" x14ac:dyDescent="0.25">
      <c r="A446" s="105">
        <v>431</v>
      </c>
      <c r="B446" s="260"/>
      <c r="C446" s="261"/>
      <c r="D446" s="248"/>
      <c r="E446" s="248"/>
      <c r="F446" s="248"/>
      <c r="G446" s="249"/>
      <c r="H446" s="249"/>
      <c r="I446" s="249"/>
      <c r="J446" s="249"/>
      <c r="K446" s="249"/>
      <c r="L446" s="249"/>
      <c r="M446" s="249"/>
      <c r="N446" s="249"/>
      <c r="O446" s="249"/>
      <c r="P446" s="249"/>
      <c r="Q446" s="249"/>
      <c r="R446" s="106">
        <f t="shared" si="25"/>
        <v>0</v>
      </c>
      <c r="S446" s="16" t="b">
        <f t="shared" si="26"/>
        <v>1</v>
      </c>
      <c r="T446" s="226" t="b">
        <f t="shared" si="27"/>
        <v>1</v>
      </c>
      <c r="U446" s="226" t="b">
        <f t="shared" si="28"/>
        <v>1</v>
      </c>
    </row>
    <row r="447" spans="1:21" x14ac:dyDescent="0.25">
      <c r="A447" s="105">
        <v>432</v>
      </c>
      <c r="B447" s="260"/>
      <c r="C447" s="261"/>
      <c r="D447" s="248"/>
      <c r="E447" s="248"/>
      <c r="F447" s="248"/>
      <c r="G447" s="249"/>
      <c r="H447" s="249"/>
      <c r="I447" s="249"/>
      <c r="J447" s="249"/>
      <c r="K447" s="249"/>
      <c r="L447" s="249"/>
      <c r="M447" s="249"/>
      <c r="N447" s="249"/>
      <c r="O447" s="249"/>
      <c r="P447" s="249"/>
      <c r="Q447" s="249"/>
      <c r="R447" s="106">
        <f t="shared" si="25"/>
        <v>0</v>
      </c>
      <c r="S447" s="16" t="b">
        <f t="shared" si="26"/>
        <v>1</v>
      </c>
      <c r="T447" s="226" t="b">
        <f t="shared" si="27"/>
        <v>1</v>
      </c>
      <c r="U447" s="226" t="b">
        <f t="shared" si="28"/>
        <v>1</v>
      </c>
    </row>
    <row r="448" spans="1:21" x14ac:dyDescent="0.25">
      <c r="A448" s="105">
        <v>433</v>
      </c>
      <c r="B448" s="260"/>
      <c r="C448" s="261"/>
      <c r="D448" s="248"/>
      <c r="E448" s="248"/>
      <c r="F448" s="248"/>
      <c r="G448" s="249"/>
      <c r="H448" s="249"/>
      <c r="I448" s="249"/>
      <c r="J448" s="249"/>
      <c r="K448" s="249"/>
      <c r="L448" s="249"/>
      <c r="M448" s="249"/>
      <c r="N448" s="249"/>
      <c r="O448" s="249"/>
      <c r="P448" s="249"/>
      <c r="Q448" s="249"/>
      <c r="R448" s="106">
        <f t="shared" si="25"/>
        <v>0</v>
      </c>
      <c r="S448" s="16" t="b">
        <f t="shared" si="26"/>
        <v>1</v>
      </c>
      <c r="T448" s="226" t="b">
        <f t="shared" si="27"/>
        <v>1</v>
      </c>
      <c r="U448" s="226" t="b">
        <f t="shared" si="28"/>
        <v>1</v>
      </c>
    </row>
    <row r="449" spans="1:21" x14ac:dyDescent="0.25">
      <c r="A449" s="105">
        <v>434</v>
      </c>
      <c r="B449" s="260"/>
      <c r="C449" s="261"/>
      <c r="D449" s="248"/>
      <c r="E449" s="248"/>
      <c r="F449" s="248"/>
      <c r="G449" s="249"/>
      <c r="H449" s="249"/>
      <c r="I449" s="249"/>
      <c r="J449" s="249"/>
      <c r="K449" s="249"/>
      <c r="L449" s="249"/>
      <c r="M449" s="249"/>
      <c r="N449" s="249"/>
      <c r="O449" s="249"/>
      <c r="P449" s="249"/>
      <c r="Q449" s="249"/>
      <c r="R449" s="106">
        <f t="shared" si="25"/>
        <v>0</v>
      </c>
      <c r="S449" s="16" t="b">
        <f t="shared" si="26"/>
        <v>1</v>
      </c>
      <c r="T449" s="226" t="b">
        <f t="shared" si="27"/>
        <v>1</v>
      </c>
      <c r="U449" s="226" t="b">
        <f t="shared" si="28"/>
        <v>1</v>
      </c>
    </row>
    <row r="450" spans="1:21" x14ac:dyDescent="0.25">
      <c r="A450" s="105">
        <v>435</v>
      </c>
      <c r="B450" s="260"/>
      <c r="C450" s="261"/>
      <c r="D450" s="248"/>
      <c r="E450" s="248"/>
      <c r="F450" s="248"/>
      <c r="G450" s="249"/>
      <c r="H450" s="249"/>
      <c r="I450" s="249"/>
      <c r="J450" s="249"/>
      <c r="K450" s="249"/>
      <c r="L450" s="249"/>
      <c r="M450" s="249"/>
      <c r="N450" s="249"/>
      <c r="O450" s="249"/>
      <c r="P450" s="249"/>
      <c r="Q450" s="249"/>
      <c r="R450" s="106">
        <f t="shared" si="25"/>
        <v>0</v>
      </c>
      <c r="S450" s="16" t="b">
        <f t="shared" si="26"/>
        <v>1</v>
      </c>
      <c r="T450" s="226" t="b">
        <f t="shared" si="27"/>
        <v>1</v>
      </c>
      <c r="U450" s="226" t="b">
        <f t="shared" si="28"/>
        <v>1</v>
      </c>
    </row>
    <row r="451" spans="1:21" x14ac:dyDescent="0.25">
      <c r="A451" s="105">
        <v>436</v>
      </c>
      <c r="B451" s="260"/>
      <c r="C451" s="261"/>
      <c r="D451" s="248"/>
      <c r="E451" s="248"/>
      <c r="F451" s="248"/>
      <c r="G451" s="249"/>
      <c r="H451" s="249"/>
      <c r="I451" s="249"/>
      <c r="J451" s="249"/>
      <c r="K451" s="249"/>
      <c r="L451" s="249"/>
      <c r="M451" s="249"/>
      <c r="N451" s="249"/>
      <c r="O451" s="249"/>
      <c r="P451" s="249"/>
      <c r="Q451" s="249"/>
      <c r="R451" s="106">
        <f t="shared" si="25"/>
        <v>0</v>
      </c>
      <c r="S451" s="16" t="b">
        <f t="shared" si="26"/>
        <v>1</v>
      </c>
      <c r="T451" s="226" t="b">
        <f t="shared" si="27"/>
        <v>1</v>
      </c>
      <c r="U451" s="226" t="b">
        <f t="shared" si="28"/>
        <v>1</v>
      </c>
    </row>
    <row r="452" spans="1:21" x14ac:dyDescent="0.25">
      <c r="A452" s="105">
        <v>437</v>
      </c>
      <c r="B452" s="260"/>
      <c r="C452" s="261"/>
      <c r="D452" s="248"/>
      <c r="E452" s="248"/>
      <c r="F452" s="248"/>
      <c r="G452" s="249"/>
      <c r="H452" s="249"/>
      <c r="I452" s="249"/>
      <c r="J452" s="249"/>
      <c r="K452" s="249"/>
      <c r="L452" s="249"/>
      <c r="M452" s="249"/>
      <c r="N452" s="249"/>
      <c r="O452" s="249"/>
      <c r="P452" s="249"/>
      <c r="Q452" s="249"/>
      <c r="R452" s="106">
        <f t="shared" si="25"/>
        <v>0</v>
      </c>
      <c r="S452" s="16" t="b">
        <f t="shared" si="26"/>
        <v>1</v>
      </c>
      <c r="T452" s="226" t="b">
        <f t="shared" si="27"/>
        <v>1</v>
      </c>
      <c r="U452" s="226" t="b">
        <f t="shared" si="28"/>
        <v>1</v>
      </c>
    </row>
    <row r="453" spans="1:21" x14ac:dyDescent="0.25">
      <c r="A453" s="105">
        <v>438</v>
      </c>
      <c r="B453" s="260"/>
      <c r="C453" s="261"/>
      <c r="D453" s="248"/>
      <c r="E453" s="248"/>
      <c r="F453" s="248"/>
      <c r="G453" s="249"/>
      <c r="H453" s="249"/>
      <c r="I453" s="249"/>
      <c r="J453" s="249"/>
      <c r="K453" s="249"/>
      <c r="L453" s="249"/>
      <c r="M453" s="249"/>
      <c r="N453" s="249"/>
      <c r="O453" s="249"/>
      <c r="P453" s="249"/>
      <c r="Q453" s="249"/>
      <c r="R453" s="106">
        <f t="shared" si="25"/>
        <v>0</v>
      </c>
      <c r="S453" s="16" t="b">
        <f t="shared" si="26"/>
        <v>1</v>
      </c>
      <c r="T453" s="226" t="b">
        <f t="shared" si="27"/>
        <v>1</v>
      </c>
      <c r="U453" s="226" t="b">
        <f t="shared" si="28"/>
        <v>1</v>
      </c>
    </row>
    <row r="454" spans="1:21" x14ac:dyDescent="0.25">
      <c r="A454" s="105">
        <v>439</v>
      </c>
      <c r="B454" s="260"/>
      <c r="C454" s="261"/>
      <c r="D454" s="248"/>
      <c r="E454" s="248"/>
      <c r="F454" s="248"/>
      <c r="G454" s="249"/>
      <c r="H454" s="249"/>
      <c r="I454" s="249"/>
      <c r="J454" s="249"/>
      <c r="K454" s="249"/>
      <c r="L454" s="249"/>
      <c r="M454" s="249"/>
      <c r="N454" s="249"/>
      <c r="O454" s="249"/>
      <c r="P454" s="249"/>
      <c r="Q454" s="249"/>
      <c r="R454" s="106">
        <f t="shared" si="25"/>
        <v>0</v>
      </c>
      <c r="S454" s="16" t="b">
        <f t="shared" si="26"/>
        <v>1</v>
      </c>
      <c r="T454" s="226" t="b">
        <f t="shared" si="27"/>
        <v>1</v>
      </c>
      <c r="U454" s="226" t="b">
        <f t="shared" si="28"/>
        <v>1</v>
      </c>
    </row>
    <row r="455" spans="1:21" x14ac:dyDescent="0.25">
      <c r="A455" s="105">
        <v>440</v>
      </c>
      <c r="B455" s="260"/>
      <c r="C455" s="261"/>
      <c r="D455" s="248"/>
      <c r="E455" s="248"/>
      <c r="F455" s="248"/>
      <c r="G455" s="249"/>
      <c r="H455" s="249"/>
      <c r="I455" s="249"/>
      <c r="J455" s="249"/>
      <c r="K455" s="249"/>
      <c r="L455" s="249"/>
      <c r="M455" s="249"/>
      <c r="N455" s="249"/>
      <c r="O455" s="249"/>
      <c r="P455" s="249"/>
      <c r="Q455" s="249"/>
      <c r="R455" s="106">
        <f t="shared" si="25"/>
        <v>0</v>
      </c>
      <c r="S455" s="16" t="b">
        <f t="shared" si="26"/>
        <v>1</v>
      </c>
      <c r="T455" s="226" t="b">
        <f t="shared" si="27"/>
        <v>1</v>
      </c>
      <c r="U455" s="226" t="b">
        <f t="shared" si="28"/>
        <v>1</v>
      </c>
    </row>
    <row r="456" spans="1:21" x14ac:dyDescent="0.25">
      <c r="A456" s="105">
        <v>441</v>
      </c>
      <c r="B456" s="260"/>
      <c r="C456" s="261"/>
      <c r="D456" s="248"/>
      <c r="E456" s="248"/>
      <c r="F456" s="248"/>
      <c r="G456" s="249"/>
      <c r="H456" s="249"/>
      <c r="I456" s="249"/>
      <c r="J456" s="249"/>
      <c r="K456" s="249"/>
      <c r="L456" s="249"/>
      <c r="M456" s="249"/>
      <c r="N456" s="249"/>
      <c r="O456" s="249"/>
      <c r="P456" s="249"/>
      <c r="Q456" s="249"/>
      <c r="R456" s="106">
        <f t="shared" si="25"/>
        <v>0</v>
      </c>
      <c r="S456" s="16" t="b">
        <f t="shared" si="26"/>
        <v>1</v>
      </c>
      <c r="T456" s="226" t="b">
        <f t="shared" si="27"/>
        <v>1</v>
      </c>
      <c r="U456" s="226" t="b">
        <f t="shared" si="28"/>
        <v>1</v>
      </c>
    </row>
    <row r="457" spans="1:21" x14ac:dyDescent="0.25">
      <c r="A457" s="105">
        <v>442</v>
      </c>
      <c r="B457" s="260"/>
      <c r="C457" s="261"/>
      <c r="D457" s="248"/>
      <c r="E457" s="248"/>
      <c r="F457" s="248"/>
      <c r="G457" s="249"/>
      <c r="H457" s="249"/>
      <c r="I457" s="249"/>
      <c r="J457" s="249"/>
      <c r="K457" s="249"/>
      <c r="L457" s="249"/>
      <c r="M457" s="249"/>
      <c r="N457" s="249"/>
      <c r="O457" s="249"/>
      <c r="P457" s="249"/>
      <c r="Q457" s="249"/>
      <c r="R457" s="106">
        <f t="shared" si="25"/>
        <v>0</v>
      </c>
      <c r="S457" s="16" t="b">
        <f t="shared" si="26"/>
        <v>1</v>
      </c>
      <c r="T457" s="226" t="b">
        <f t="shared" si="27"/>
        <v>1</v>
      </c>
      <c r="U457" s="226" t="b">
        <f t="shared" si="28"/>
        <v>1</v>
      </c>
    </row>
    <row r="458" spans="1:21" x14ac:dyDescent="0.25">
      <c r="A458" s="105">
        <v>443</v>
      </c>
      <c r="B458" s="260"/>
      <c r="C458" s="261"/>
      <c r="D458" s="248"/>
      <c r="E458" s="248"/>
      <c r="F458" s="248"/>
      <c r="G458" s="249"/>
      <c r="H458" s="249"/>
      <c r="I458" s="249"/>
      <c r="J458" s="249"/>
      <c r="K458" s="249"/>
      <c r="L458" s="249"/>
      <c r="M458" s="249"/>
      <c r="N458" s="249"/>
      <c r="O458" s="249"/>
      <c r="P458" s="249"/>
      <c r="Q458" s="249"/>
      <c r="R458" s="106">
        <f t="shared" si="25"/>
        <v>0</v>
      </c>
      <c r="S458" s="16" t="b">
        <f t="shared" si="26"/>
        <v>1</v>
      </c>
      <c r="T458" s="226" t="b">
        <f t="shared" si="27"/>
        <v>1</v>
      </c>
      <c r="U458" s="226" t="b">
        <f t="shared" si="28"/>
        <v>1</v>
      </c>
    </row>
    <row r="459" spans="1:21" x14ac:dyDescent="0.25">
      <c r="A459" s="105">
        <v>444</v>
      </c>
      <c r="B459" s="260"/>
      <c r="C459" s="261"/>
      <c r="D459" s="248"/>
      <c r="E459" s="248"/>
      <c r="F459" s="248"/>
      <c r="G459" s="249"/>
      <c r="H459" s="249"/>
      <c r="I459" s="249"/>
      <c r="J459" s="249"/>
      <c r="K459" s="249"/>
      <c r="L459" s="249"/>
      <c r="M459" s="249"/>
      <c r="N459" s="249"/>
      <c r="O459" s="249"/>
      <c r="P459" s="249"/>
      <c r="Q459" s="249"/>
      <c r="R459" s="106">
        <f t="shared" si="25"/>
        <v>0</v>
      </c>
      <c r="S459" s="16" t="b">
        <f t="shared" si="26"/>
        <v>1</v>
      </c>
      <c r="T459" s="226" t="b">
        <f t="shared" si="27"/>
        <v>1</v>
      </c>
      <c r="U459" s="226" t="b">
        <f t="shared" si="28"/>
        <v>1</v>
      </c>
    </row>
    <row r="460" spans="1:21" x14ac:dyDescent="0.25">
      <c r="A460" s="105">
        <v>445</v>
      </c>
      <c r="B460" s="260"/>
      <c r="C460" s="261"/>
      <c r="D460" s="248"/>
      <c r="E460" s="248"/>
      <c r="F460" s="248"/>
      <c r="G460" s="249"/>
      <c r="H460" s="249"/>
      <c r="I460" s="249"/>
      <c r="J460" s="249"/>
      <c r="K460" s="249"/>
      <c r="L460" s="249"/>
      <c r="M460" s="249"/>
      <c r="N460" s="249"/>
      <c r="O460" s="249"/>
      <c r="P460" s="249"/>
      <c r="Q460" s="249"/>
      <c r="R460" s="106">
        <f t="shared" si="25"/>
        <v>0</v>
      </c>
      <c r="S460" s="16" t="b">
        <f t="shared" si="26"/>
        <v>1</v>
      </c>
      <c r="T460" s="226" t="b">
        <f t="shared" si="27"/>
        <v>1</v>
      </c>
      <c r="U460" s="226" t="b">
        <f t="shared" si="28"/>
        <v>1</v>
      </c>
    </row>
    <row r="461" spans="1:21" x14ac:dyDescent="0.25">
      <c r="A461" s="105">
        <v>446</v>
      </c>
      <c r="B461" s="260"/>
      <c r="C461" s="261"/>
      <c r="D461" s="248"/>
      <c r="E461" s="248"/>
      <c r="F461" s="248"/>
      <c r="G461" s="249"/>
      <c r="H461" s="249"/>
      <c r="I461" s="249"/>
      <c r="J461" s="249"/>
      <c r="K461" s="249"/>
      <c r="L461" s="249"/>
      <c r="M461" s="249"/>
      <c r="N461" s="249"/>
      <c r="O461" s="249"/>
      <c r="P461" s="249"/>
      <c r="Q461" s="249"/>
      <c r="R461" s="106">
        <f t="shared" si="25"/>
        <v>0</v>
      </c>
      <c r="S461" s="16" t="b">
        <f t="shared" si="26"/>
        <v>1</v>
      </c>
      <c r="T461" s="226" t="b">
        <f t="shared" si="27"/>
        <v>1</v>
      </c>
      <c r="U461" s="226" t="b">
        <f t="shared" si="28"/>
        <v>1</v>
      </c>
    </row>
    <row r="462" spans="1:21" x14ac:dyDescent="0.25">
      <c r="A462" s="105">
        <v>447</v>
      </c>
      <c r="B462" s="260"/>
      <c r="C462" s="261"/>
      <c r="D462" s="248"/>
      <c r="E462" s="248"/>
      <c r="F462" s="248"/>
      <c r="G462" s="249"/>
      <c r="H462" s="249"/>
      <c r="I462" s="249"/>
      <c r="J462" s="249"/>
      <c r="K462" s="249"/>
      <c r="L462" s="249"/>
      <c r="M462" s="249"/>
      <c r="N462" s="249"/>
      <c r="O462" s="249"/>
      <c r="P462" s="249"/>
      <c r="Q462" s="249"/>
      <c r="R462" s="106">
        <f t="shared" si="25"/>
        <v>0</v>
      </c>
      <c r="S462" s="16" t="b">
        <f t="shared" si="26"/>
        <v>1</v>
      </c>
      <c r="T462" s="226" t="b">
        <f t="shared" si="27"/>
        <v>1</v>
      </c>
      <c r="U462" s="226" t="b">
        <f t="shared" si="28"/>
        <v>1</v>
      </c>
    </row>
    <row r="463" spans="1:21" x14ac:dyDescent="0.25">
      <c r="A463" s="105">
        <v>448</v>
      </c>
      <c r="B463" s="260"/>
      <c r="C463" s="261"/>
      <c r="D463" s="248"/>
      <c r="E463" s="248"/>
      <c r="F463" s="248"/>
      <c r="G463" s="249"/>
      <c r="H463" s="249"/>
      <c r="I463" s="249"/>
      <c r="J463" s="249"/>
      <c r="K463" s="249"/>
      <c r="L463" s="249"/>
      <c r="M463" s="249"/>
      <c r="N463" s="249"/>
      <c r="O463" s="249"/>
      <c r="P463" s="249"/>
      <c r="Q463" s="249"/>
      <c r="R463" s="106">
        <f t="shared" si="25"/>
        <v>0</v>
      </c>
      <c r="S463" s="16" t="b">
        <f t="shared" si="26"/>
        <v>1</v>
      </c>
      <c r="T463" s="226" t="b">
        <f t="shared" si="27"/>
        <v>1</v>
      </c>
      <c r="U463" s="226" t="b">
        <f t="shared" si="28"/>
        <v>1</v>
      </c>
    </row>
    <row r="464" spans="1:21" x14ac:dyDescent="0.25">
      <c r="A464" s="105">
        <v>449</v>
      </c>
      <c r="B464" s="260"/>
      <c r="C464" s="261"/>
      <c r="D464" s="248"/>
      <c r="E464" s="248"/>
      <c r="F464" s="248"/>
      <c r="G464" s="249"/>
      <c r="H464" s="249"/>
      <c r="I464" s="249"/>
      <c r="J464" s="249"/>
      <c r="K464" s="249"/>
      <c r="L464" s="249"/>
      <c r="M464" s="249"/>
      <c r="N464" s="249"/>
      <c r="O464" s="249"/>
      <c r="P464" s="249"/>
      <c r="Q464" s="249"/>
      <c r="R464" s="106">
        <f t="shared" si="25"/>
        <v>0</v>
      </c>
      <c r="S464" s="16" t="b">
        <f t="shared" si="26"/>
        <v>1</v>
      </c>
      <c r="T464" s="226" t="b">
        <f t="shared" si="27"/>
        <v>1</v>
      </c>
      <c r="U464" s="226" t="b">
        <f t="shared" si="28"/>
        <v>1</v>
      </c>
    </row>
    <row r="465" spans="1:21" x14ac:dyDescent="0.25">
      <c r="A465" s="105">
        <v>450</v>
      </c>
      <c r="B465" s="260"/>
      <c r="C465" s="261"/>
      <c r="D465" s="248"/>
      <c r="E465" s="248"/>
      <c r="F465" s="248"/>
      <c r="G465" s="249"/>
      <c r="H465" s="249"/>
      <c r="I465" s="249"/>
      <c r="J465" s="249"/>
      <c r="K465" s="249"/>
      <c r="L465" s="249"/>
      <c r="M465" s="249"/>
      <c r="N465" s="249"/>
      <c r="O465" s="249"/>
      <c r="P465" s="249"/>
      <c r="Q465" s="249"/>
      <c r="R465" s="106">
        <f t="shared" ref="R465:R528" si="29">SUM(G465:Q465)</f>
        <v>0</v>
      </c>
      <c r="S465" s="16" t="b">
        <f t="shared" si="26"/>
        <v>1</v>
      </c>
      <c r="T465" s="226" t="b">
        <f t="shared" si="27"/>
        <v>1</v>
      </c>
      <c r="U465" s="226" t="b">
        <f t="shared" si="28"/>
        <v>1</v>
      </c>
    </row>
    <row r="466" spans="1:21" x14ac:dyDescent="0.25">
      <c r="A466" s="105">
        <v>451</v>
      </c>
      <c r="B466" s="260"/>
      <c r="C466" s="261"/>
      <c r="D466" s="248"/>
      <c r="E466" s="248"/>
      <c r="F466" s="248"/>
      <c r="G466" s="249"/>
      <c r="H466" s="249"/>
      <c r="I466" s="249"/>
      <c r="J466" s="249"/>
      <c r="K466" s="249"/>
      <c r="L466" s="249"/>
      <c r="M466" s="249"/>
      <c r="N466" s="249"/>
      <c r="O466" s="249"/>
      <c r="P466" s="249"/>
      <c r="Q466" s="249"/>
      <c r="R466" s="106">
        <f t="shared" si="29"/>
        <v>0</v>
      </c>
      <c r="S466" s="16" t="b">
        <f t="shared" ref="S466:S529" si="30">IF(ISBLANK(B466),TRUE,IF(OR(ISBLANK(C466),ISBLANK(D466),ISBLANK(E466),ISBLANK(F466),ISBLANK(G466),ISBLANK(H466),ISBLANK(I466),ISBLANK(J466),ISBLANK(K466),ISBLANK(L466),ISBLANK(M466),ISBLANK(N466),ISBLANK(O466),ISBLANK(P466),ISBLANK(Q466),ISBLANK(R466)),FALSE,TRUE))</f>
        <v>1</v>
      </c>
      <c r="T466" s="226" t="b">
        <f t="shared" ref="T466:T529" si="31">IF(OR(AND(B466="N/A",D466="N/A",E466="N/A",F466="N/A"),AND(ISBLANK(B466),ISBLANK(D466),ISBLANK(E466),ISBLANK(F466)),AND(NOT(ISBLANK(B466)),B466&lt;&gt;"N/A",NOT(ISBLANK(D466)),D466&lt;&gt;"N/A",NOT(ISBLANK(E466)),E466&lt;&gt;"N/A",NOT(ISBLANK(F466)),F466&lt;&gt;"N/A")),TRUE,FALSE)</f>
        <v>1</v>
      </c>
      <c r="U466" s="226" t="b">
        <f t="shared" ref="U466:U529" si="32">IF(OR((AND(B466="N/A",R466=0)),(AND((ISBLANK(B466)=TRUE),R466=0)),(AND(NOT(ISBLANK(B466)),B466&lt;&gt;"N/A",R466&lt;&gt;0))),TRUE,FALSE)</f>
        <v>1</v>
      </c>
    </row>
    <row r="467" spans="1:21" x14ac:dyDescent="0.25">
      <c r="A467" s="105">
        <v>452</v>
      </c>
      <c r="B467" s="260"/>
      <c r="C467" s="261"/>
      <c r="D467" s="248"/>
      <c r="E467" s="248"/>
      <c r="F467" s="248"/>
      <c r="G467" s="249"/>
      <c r="H467" s="249"/>
      <c r="I467" s="249"/>
      <c r="J467" s="249"/>
      <c r="K467" s="249"/>
      <c r="L467" s="249"/>
      <c r="M467" s="249"/>
      <c r="N467" s="249"/>
      <c r="O467" s="249"/>
      <c r="P467" s="249"/>
      <c r="Q467" s="249"/>
      <c r="R467" s="106">
        <f t="shared" si="29"/>
        <v>0</v>
      </c>
      <c r="S467" s="16" t="b">
        <f t="shared" si="30"/>
        <v>1</v>
      </c>
      <c r="T467" s="226" t="b">
        <f t="shared" si="31"/>
        <v>1</v>
      </c>
      <c r="U467" s="226" t="b">
        <f t="shared" si="32"/>
        <v>1</v>
      </c>
    </row>
    <row r="468" spans="1:21" x14ac:dyDescent="0.25">
      <c r="A468" s="105">
        <v>453</v>
      </c>
      <c r="B468" s="260"/>
      <c r="C468" s="261"/>
      <c r="D468" s="248"/>
      <c r="E468" s="248"/>
      <c r="F468" s="248"/>
      <c r="G468" s="249"/>
      <c r="H468" s="249"/>
      <c r="I468" s="249"/>
      <c r="J468" s="249"/>
      <c r="K468" s="249"/>
      <c r="L468" s="249"/>
      <c r="M468" s="249"/>
      <c r="N468" s="249"/>
      <c r="O468" s="249"/>
      <c r="P468" s="249"/>
      <c r="Q468" s="249"/>
      <c r="R468" s="106">
        <f t="shared" si="29"/>
        <v>0</v>
      </c>
      <c r="S468" s="16" t="b">
        <f t="shared" si="30"/>
        <v>1</v>
      </c>
      <c r="T468" s="226" t="b">
        <f t="shared" si="31"/>
        <v>1</v>
      </c>
      <c r="U468" s="226" t="b">
        <f t="shared" si="32"/>
        <v>1</v>
      </c>
    </row>
    <row r="469" spans="1:21" x14ac:dyDescent="0.25">
      <c r="A469" s="105">
        <v>454</v>
      </c>
      <c r="B469" s="260"/>
      <c r="C469" s="261"/>
      <c r="D469" s="248"/>
      <c r="E469" s="248"/>
      <c r="F469" s="248"/>
      <c r="G469" s="249"/>
      <c r="H469" s="249"/>
      <c r="I469" s="249"/>
      <c r="J469" s="249"/>
      <c r="K469" s="249"/>
      <c r="L469" s="249"/>
      <c r="M469" s="249"/>
      <c r="N469" s="249"/>
      <c r="O469" s="249"/>
      <c r="P469" s="249"/>
      <c r="Q469" s="249"/>
      <c r="R469" s="106">
        <f t="shared" si="29"/>
        <v>0</v>
      </c>
      <c r="S469" s="16" t="b">
        <f t="shared" si="30"/>
        <v>1</v>
      </c>
      <c r="T469" s="226" t="b">
        <f t="shared" si="31"/>
        <v>1</v>
      </c>
      <c r="U469" s="226" t="b">
        <f t="shared" si="32"/>
        <v>1</v>
      </c>
    </row>
    <row r="470" spans="1:21" x14ac:dyDescent="0.25">
      <c r="A470" s="105">
        <v>455</v>
      </c>
      <c r="B470" s="260"/>
      <c r="C470" s="261"/>
      <c r="D470" s="248"/>
      <c r="E470" s="248"/>
      <c r="F470" s="248"/>
      <c r="G470" s="249"/>
      <c r="H470" s="249"/>
      <c r="I470" s="249"/>
      <c r="J470" s="249"/>
      <c r="K470" s="249"/>
      <c r="L470" s="249"/>
      <c r="M470" s="249"/>
      <c r="N470" s="249"/>
      <c r="O470" s="249"/>
      <c r="P470" s="249"/>
      <c r="Q470" s="249"/>
      <c r="R470" s="106">
        <f t="shared" si="29"/>
        <v>0</v>
      </c>
      <c r="S470" s="16" t="b">
        <f t="shared" si="30"/>
        <v>1</v>
      </c>
      <c r="T470" s="226" t="b">
        <f t="shared" si="31"/>
        <v>1</v>
      </c>
      <c r="U470" s="226" t="b">
        <f t="shared" si="32"/>
        <v>1</v>
      </c>
    </row>
    <row r="471" spans="1:21" x14ac:dyDescent="0.25">
      <c r="A471" s="105">
        <v>456</v>
      </c>
      <c r="B471" s="260"/>
      <c r="C471" s="261"/>
      <c r="D471" s="248"/>
      <c r="E471" s="248"/>
      <c r="F471" s="248"/>
      <c r="G471" s="249"/>
      <c r="H471" s="249"/>
      <c r="I471" s="249"/>
      <c r="J471" s="249"/>
      <c r="K471" s="249"/>
      <c r="L471" s="249"/>
      <c r="M471" s="249"/>
      <c r="N471" s="249"/>
      <c r="O471" s="249"/>
      <c r="P471" s="249"/>
      <c r="Q471" s="249"/>
      <c r="R471" s="106">
        <f t="shared" si="29"/>
        <v>0</v>
      </c>
      <c r="S471" s="16" t="b">
        <f t="shared" si="30"/>
        <v>1</v>
      </c>
      <c r="T471" s="226" t="b">
        <f t="shared" si="31"/>
        <v>1</v>
      </c>
      <c r="U471" s="226" t="b">
        <f t="shared" si="32"/>
        <v>1</v>
      </c>
    </row>
    <row r="472" spans="1:21" x14ac:dyDescent="0.25">
      <c r="A472" s="105">
        <v>457</v>
      </c>
      <c r="B472" s="260"/>
      <c r="C472" s="261"/>
      <c r="D472" s="248"/>
      <c r="E472" s="248"/>
      <c r="F472" s="248"/>
      <c r="G472" s="249"/>
      <c r="H472" s="249"/>
      <c r="I472" s="249"/>
      <c r="J472" s="249"/>
      <c r="K472" s="249"/>
      <c r="L472" s="249"/>
      <c r="M472" s="249"/>
      <c r="N472" s="249"/>
      <c r="O472" s="249"/>
      <c r="P472" s="249"/>
      <c r="Q472" s="249"/>
      <c r="R472" s="106">
        <f t="shared" si="29"/>
        <v>0</v>
      </c>
      <c r="S472" s="16" t="b">
        <f t="shared" si="30"/>
        <v>1</v>
      </c>
      <c r="T472" s="226" t="b">
        <f t="shared" si="31"/>
        <v>1</v>
      </c>
      <c r="U472" s="226" t="b">
        <f t="shared" si="32"/>
        <v>1</v>
      </c>
    </row>
    <row r="473" spans="1:21" x14ac:dyDescent="0.25">
      <c r="A473" s="105">
        <v>458</v>
      </c>
      <c r="B473" s="260"/>
      <c r="C473" s="261"/>
      <c r="D473" s="248"/>
      <c r="E473" s="248"/>
      <c r="F473" s="248"/>
      <c r="G473" s="249"/>
      <c r="H473" s="249"/>
      <c r="I473" s="249"/>
      <c r="J473" s="249"/>
      <c r="K473" s="249"/>
      <c r="L473" s="249"/>
      <c r="M473" s="249"/>
      <c r="N473" s="249"/>
      <c r="O473" s="249"/>
      <c r="P473" s="249"/>
      <c r="Q473" s="249"/>
      <c r="R473" s="106">
        <f t="shared" si="29"/>
        <v>0</v>
      </c>
      <c r="S473" s="16" t="b">
        <f t="shared" si="30"/>
        <v>1</v>
      </c>
      <c r="T473" s="226" t="b">
        <f t="shared" si="31"/>
        <v>1</v>
      </c>
      <c r="U473" s="226" t="b">
        <f t="shared" si="32"/>
        <v>1</v>
      </c>
    </row>
    <row r="474" spans="1:21" x14ac:dyDescent="0.25">
      <c r="A474" s="105">
        <v>459</v>
      </c>
      <c r="B474" s="260"/>
      <c r="C474" s="261"/>
      <c r="D474" s="248"/>
      <c r="E474" s="248"/>
      <c r="F474" s="248"/>
      <c r="G474" s="249"/>
      <c r="H474" s="249"/>
      <c r="I474" s="249"/>
      <c r="J474" s="249"/>
      <c r="K474" s="249"/>
      <c r="L474" s="249"/>
      <c r="M474" s="249"/>
      <c r="N474" s="249"/>
      <c r="O474" s="249"/>
      <c r="P474" s="249"/>
      <c r="Q474" s="249"/>
      <c r="R474" s="106">
        <f t="shared" si="29"/>
        <v>0</v>
      </c>
      <c r="S474" s="16" t="b">
        <f t="shared" si="30"/>
        <v>1</v>
      </c>
      <c r="T474" s="226" t="b">
        <f t="shared" si="31"/>
        <v>1</v>
      </c>
      <c r="U474" s="226" t="b">
        <f t="shared" si="32"/>
        <v>1</v>
      </c>
    </row>
    <row r="475" spans="1:21" x14ac:dyDescent="0.25">
      <c r="A475" s="105">
        <v>460</v>
      </c>
      <c r="B475" s="260"/>
      <c r="C475" s="261"/>
      <c r="D475" s="248"/>
      <c r="E475" s="248"/>
      <c r="F475" s="248"/>
      <c r="G475" s="249"/>
      <c r="H475" s="249"/>
      <c r="I475" s="249"/>
      <c r="J475" s="249"/>
      <c r="K475" s="249"/>
      <c r="L475" s="249"/>
      <c r="M475" s="249"/>
      <c r="N475" s="249"/>
      <c r="O475" s="249"/>
      <c r="P475" s="249"/>
      <c r="Q475" s="249"/>
      <c r="R475" s="106">
        <f t="shared" si="29"/>
        <v>0</v>
      </c>
      <c r="S475" s="16" t="b">
        <f t="shared" si="30"/>
        <v>1</v>
      </c>
      <c r="T475" s="226" t="b">
        <f t="shared" si="31"/>
        <v>1</v>
      </c>
      <c r="U475" s="226" t="b">
        <f t="shared" si="32"/>
        <v>1</v>
      </c>
    </row>
    <row r="476" spans="1:21" x14ac:dyDescent="0.25">
      <c r="A476" s="105">
        <v>461</v>
      </c>
      <c r="B476" s="260"/>
      <c r="C476" s="261"/>
      <c r="D476" s="248"/>
      <c r="E476" s="248"/>
      <c r="F476" s="248"/>
      <c r="G476" s="249"/>
      <c r="H476" s="249"/>
      <c r="I476" s="249"/>
      <c r="J476" s="249"/>
      <c r="K476" s="249"/>
      <c r="L476" s="249"/>
      <c r="M476" s="249"/>
      <c r="N476" s="249"/>
      <c r="O476" s="249"/>
      <c r="P476" s="249"/>
      <c r="Q476" s="249"/>
      <c r="R476" s="106">
        <f t="shared" si="29"/>
        <v>0</v>
      </c>
      <c r="S476" s="16" t="b">
        <f t="shared" si="30"/>
        <v>1</v>
      </c>
      <c r="T476" s="226" t="b">
        <f t="shared" si="31"/>
        <v>1</v>
      </c>
      <c r="U476" s="226" t="b">
        <f t="shared" si="32"/>
        <v>1</v>
      </c>
    </row>
    <row r="477" spans="1:21" x14ac:dyDescent="0.25">
      <c r="A477" s="105">
        <v>462</v>
      </c>
      <c r="B477" s="260"/>
      <c r="C477" s="261"/>
      <c r="D477" s="248"/>
      <c r="E477" s="248"/>
      <c r="F477" s="248"/>
      <c r="G477" s="249"/>
      <c r="H477" s="249"/>
      <c r="I477" s="249"/>
      <c r="J477" s="249"/>
      <c r="K477" s="249"/>
      <c r="L477" s="249"/>
      <c r="M477" s="249"/>
      <c r="N477" s="249"/>
      <c r="O477" s="249"/>
      <c r="P477" s="249"/>
      <c r="Q477" s="249"/>
      <c r="R477" s="106">
        <f t="shared" si="29"/>
        <v>0</v>
      </c>
      <c r="S477" s="16" t="b">
        <f t="shared" si="30"/>
        <v>1</v>
      </c>
      <c r="T477" s="226" t="b">
        <f t="shared" si="31"/>
        <v>1</v>
      </c>
      <c r="U477" s="226" t="b">
        <f t="shared" si="32"/>
        <v>1</v>
      </c>
    </row>
    <row r="478" spans="1:21" x14ac:dyDescent="0.25">
      <c r="A478" s="105">
        <v>463</v>
      </c>
      <c r="B478" s="260"/>
      <c r="C478" s="261"/>
      <c r="D478" s="248"/>
      <c r="E478" s="248"/>
      <c r="F478" s="248"/>
      <c r="G478" s="249"/>
      <c r="H478" s="249"/>
      <c r="I478" s="249"/>
      <c r="J478" s="249"/>
      <c r="K478" s="249"/>
      <c r="L478" s="249"/>
      <c r="M478" s="249"/>
      <c r="N478" s="249"/>
      <c r="O478" s="249"/>
      <c r="P478" s="249"/>
      <c r="Q478" s="249"/>
      <c r="R478" s="106">
        <f t="shared" si="29"/>
        <v>0</v>
      </c>
      <c r="S478" s="16" t="b">
        <f t="shared" si="30"/>
        <v>1</v>
      </c>
      <c r="T478" s="226" t="b">
        <f t="shared" si="31"/>
        <v>1</v>
      </c>
      <c r="U478" s="226" t="b">
        <f t="shared" si="32"/>
        <v>1</v>
      </c>
    </row>
    <row r="479" spans="1:21" x14ac:dyDescent="0.25">
      <c r="A479" s="105">
        <v>464</v>
      </c>
      <c r="B479" s="260"/>
      <c r="C479" s="261"/>
      <c r="D479" s="248"/>
      <c r="E479" s="248"/>
      <c r="F479" s="248"/>
      <c r="G479" s="249"/>
      <c r="H479" s="249"/>
      <c r="I479" s="249"/>
      <c r="J479" s="249"/>
      <c r="K479" s="249"/>
      <c r="L479" s="249"/>
      <c r="M479" s="249"/>
      <c r="N479" s="249"/>
      <c r="O479" s="249"/>
      <c r="P479" s="249"/>
      <c r="Q479" s="249"/>
      <c r="R479" s="106">
        <f t="shared" si="29"/>
        <v>0</v>
      </c>
      <c r="S479" s="16" t="b">
        <f t="shared" si="30"/>
        <v>1</v>
      </c>
      <c r="T479" s="226" t="b">
        <f t="shared" si="31"/>
        <v>1</v>
      </c>
      <c r="U479" s="226" t="b">
        <f t="shared" si="32"/>
        <v>1</v>
      </c>
    </row>
    <row r="480" spans="1:21" x14ac:dyDescent="0.25">
      <c r="A480" s="105">
        <v>465</v>
      </c>
      <c r="B480" s="260"/>
      <c r="C480" s="261"/>
      <c r="D480" s="248"/>
      <c r="E480" s="248"/>
      <c r="F480" s="248"/>
      <c r="G480" s="249"/>
      <c r="H480" s="249"/>
      <c r="I480" s="249"/>
      <c r="J480" s="249"/>
      <c r="K480" s="249"/>
      <c r="L480" s="249"/>
      <c r="M480" s="249"/>
      <c r="N480" s="249"/>
      <c r="O480" s="249"/>
      <c r="P480" s="249"/>
      <c r="Q480" s="249"/>
      <c r="R480" s="106">
        <f t="shared" si="29"/>
        <v>0</v>
      </c>
      <c r="S480" s="16" t="b">
        <f t="shared" si="30"/>
        <v>1</v>
      </c>
      <c r="T480" s="226" t="b">
        <f t="shared" si="31"/>
        <v>1</v>
      </c>
      <c r="U480" s="226" t="b">
        <f t="shared" si="32"/>
        <v>1</v>
      </c>
    </row>
    <row r="481" spans="1:21" x14ac:dyDescent="0.25">
      <c r="A481" s="105">
        <v>466</v>
      </c>
      <c r="B481" s="260"/>
      <c r="C481" s="261"/>
      <c r="D481" s="248"/>
      <c r="E481" s="248"/>
      <c r="F481" s="248"/>
      <c r="G481" s="249"/>
      <c r="H481" s="249"/>
      <c r="I481" s="249"/>
      <c r="J481" s="249"/>
      <c r="K481" s="249"/>
      <c r="L481" s="249"/>
      <c r="M481" s="249"/>
      <c r="N481" s="249"/>
      <c r="O481" s="249"/>
      <c r="P481" s="249"/>
      <c r="Q481" s="249"/>
      <c r="R481" s="106">
        <f t="shared" si="29"/>
        <v>0</v>
      </c>
      <c r="S481" s="16" t="b">
        <f t="shared" si="30"/>
        <v>1</v>
      </c>
      <c r="T481" s="226" t="b">
        <f t="shared" si="31"/>
        <v>1</v>
      </c>
      <c r="U481" s="226" t="b">
        <f t="shared" si="32"/>
        <v>1</v>
      </c>
    </row>
    <row r="482" spans="1:21" x14ac:dyDescent="0.25">
      <c r="A482" s="105">
        <v>467</v>
      </c>
      <c r="B482" s="260"/>
      <c r="C482" s="261"/>
      <c r="D482" s="248"/>
      <c r="E482" s="248"/>
      <c r="F482" s="248"/>
      <c r="G482" s="249"/>
      <c r="H482" s="249"/>
      <c r="I482" s="249"/>
      <c r="J482" s="249"/>
      <c r="K482" s="249"/>
      <c r="L482" s="249"/>
      <c r="M482" s="249"/>
      <c r="N482" s="249"/>
      <c r="O482" s="249"/>
      <c r="P482" s="249"/>
      <c r="Q482" s="249"/>
      <c r="R482" s="106">
        <f t="shared" si="29"/>
        <v>0</v>
      </c>
      <c r="S482" s="16" t="b">
        <f t="shared" si="30"/>
        <v>1</v>
      </c>
      <c r="T482" s="226" t="b">
        <f t="shared" si="31"/>
        <v>1</v>
      </c>
      <c r="U482" s="226" t="b">
        <f t="shared" si="32"/>
        <v>1</v>
      </c>
    </row>
    <row r="483" spans="1:21" x14ac:dyDescent="0.25">
      <c r="A483" s="105">
        <v>468</v>
      </c>
      <c r="B483" s="260"/>
      <c r="C483" s="261"/>
      <c r="D483" s="248"/>
      <c r="E483" s="248"/>
      <c r="F483" s="248"/>
      <c r="G483" s="249"/>
      <c r="H483" s="249"/>
      <c r="I483" s="249"/>
      <c r="J483" s="249"/>
      <c r="K483" s="249"/>
      <c r="L483" s="249"/>
      <c r="M483" s="249"/>
      <c r="N483" s="249"/>
      <c r="O483" s="249"/>
      <c r="P483" s="249"/>
      <c r="Q483" s="249"/>
      <c r="R483" s="106">
        <f t="shared" si="29"/>
        <v>0</v>
      </c>
      <c r="S483" s="16" t="b">
        <f t="shared" si="30"/>
        <v>1</v>
      </c>
      <c r="T483" s="226" t="b">
        <f t="shared" si="31"/>
        <v>1</v>
      </c>
      <c r="U483" s="226" t="b">
        <f t="shared" si="32"/>
        <v>1</v>
      </c>
    </row>
    <row r="484" spans="1:21" x14ac:dyDescent="0.25">
      <c r="A484" s="105">
        <v>469</v>
      </c>
      <c r="B484" s="260"/>
      <c r="C484" s="261"/>
      <c r="D484" s="248"/>
      <c r="E484" s="248"/>
      <c r="F484" s="248"/>
      <c r="G484" s="249"/>
      <c r="H484" s="249"/>
      <c r="I484" s="249"/>
      <c r="J484" s="249"/>
      <c r="K484" s="249"/>
      <c r="L484" s="249"/>
      <c r="M484" s="249"/>
      <c r="N484" s="249"/>
      <c r="O484" s="249"/>
      <c r="P484" s="249"/>
      <c r="Q484" s="249"/>
      <c r="R484" s="106">
        <f t="shared" si="29"/>
        <v>0</v>
      </c>
      <c r="S484" s="16" t="b">
        <f t="shared" si="30"/>
        <v>1</v>
      </c>
      <c r="T484" s="226" t="b">
        <f t="shared" si="31"/>
        <v>1</v>
      </c>
      <c r="U484" s="226" t="b">
        <f t="shared" si="32"/>
        <v>1</v>
      </c>
    </row>
    <row r="485" spans="1:21" x14ac:dyDescent="0.25">
      <c r="A485" s="105">
        <v>470</v>
      </c>
      <c r="B485" s="260"/>
      <c r="C485" s="261"/>
      <c r="D485" s="248"/>
      <c r="E485" s="248"/>
      <c r="F485" s="248"/>
      <c r="G485" s="249"/>
      <c r="H485" s="249"/>
      <c r="I485" s="249"/>
      <c r="J485" s="249"/>
      <c r="K485" s="249"/>
      <c r="L485" s="249"/>
      <c r="M485" s="249"/>
      <c r="N485" s="249"/>
      <c r="O485" s="249"/>
      <c r="P485" s="249"/>
      <c r="Q485" s="249"/>
      <c r="R485" s="106">
        <f t="shared" si="29"/>
        <v>0</v>
      </c>
      <c r="S485" s="16" t="b">
        <f t="shared" si="30"/>
        <v>1</v>
      </c>
      <c r="T485" s="226" t="b">
        <f t="shared" si="31"/>
        <v>1</v>
      </c>
      <c r="U485" s="226" t="b">
        <f t="shared" si="32"/>
        <v>1</v>
      </c>
    </row>
    <row r="486" spans="1:21" x14ac:dyDescent="0.25">
      <c r="A486" s="105">
        <v>471</v>
      </c>
      <c r="B486" s="260"/>
      <c r="C486" s="261"/>
      <c r="D486" s="248"/>
      <c r="E486" s="248"/>
      <c r="F486" s="248"/>
      <c r="G486" s="249"/>
      <c r="H486" s="249"/>
      <c r="I486" s="249"/>
      <c r="J486" s="249"/>
      <c r="K486" s="249"/>
      <c r="L486" s="249"/>
      <c r="M486" s="249"/>
      <c r="N486" s="249"/>
      <c r="O486" s="249"/>
      <c r="P486" s="249"/>
      <c r="Q486" s="249"/>
      <c r="R486" s="106">
        <f t="shared" si="29"/>
        <v>0</v>
      </c>
      <c r="S486" s="16" t="b">
        <f t="shared" si="30"/>
        <v>1</v>
      </c>
      <c r="T486" s="226" t="b">
        <f t="shared" si="31"/>
        <v>1</v>
      </c>
      <c r="U486" s="226" t="b">
        <f t="shared" si="32"/>
        <v>1</v>
      </c>
    </row>
    <row r="487" spans="1:21" x14ac:dyDescent="0.25">
      <c r="A487" s="105">
        <v>472</v>
      </c>
      <c r="B487" s="260"/>
      <c r="C487" s="261"/>
      <c r="D487" s="248"/>
      <c r="E487" s="248"/>
      <c r="F487" s="248"/>
      <c r="G487" s="249"/>
      <c r="H487" s="249"/>
      <c r="I487" s="249"/>
      <c r="J487" s="249"/>
      <c r="K487" s="249"/>
      <c r="L487" s="249"/>
      <c r="M487" s="249"/>
      <c r="N487" s="249"/>
      <c r="O487" s="249"/>
      <c r="P487" s="249"/>
      <c r="Q487" s="249"/>
      <c r="R487" s="106">
        <f t="shared" si="29"/>
        <v>0</v>
      </c>
      <c r="S487" s="16" t="b">
        <f t="shared" si="30"/>
        <v>1</v>
      </c>
      <c r="T487" s="226" t="b">
        <f t="shared" si="31"/>
        <v>1</v>
      </c>
      <c r="U487" s="226" t="b">
        <f t="shared" si="32"/>
        <v>1</v>
      </c>
    </row>
    <row r="488" spans="1:21" x14ac:dyDescent="0.25">
      <c r="A488" s="105">
        <v>473</v>
      </c>
      <c r="B488" s="260"/>
      <c r="C488" s="261"/>
      <c r="D488" s="248"/>
      <c r="E488" s="248"/>
      <c r="F488" s="248"/>
      <c r="G488" s="249"/>
      <c r="H488" s="249"/>
      <c r="I488" s="249"/>
      <c r="J488" s="249"/>
      <c r="K488" s="249"/>
      <c r="L488" s="249"/>
      <c r="M488" s="249"/>
      <c r="N488" s="249"/>
      <c r="O488" s="249"/>
      <c r="P488" s="249"/>
      <c r="Q488" s="249"/>
      <c r="R488" s="106">
        <f t="shared" si="29"/>
        <v>0</v>
      </c>
      <c r="S488" s="16" t="b">
        <f t="shared" si="30"/>
        <v>1</v>
      </c>
      <c r="T488" s="226" t="b">
        <f t="shared" si="31"/>
        <v>1</v>
      </c>
      <c r="U488" s="226" t="b">
        <f t="shared" si="32"/>
        <v>1</v>
      </c>
    </row>
    <row r="489" spans="1:21" x14ac:dyDescent="0.25">
      <c r="A489" s="105">
        <v>474</v>
      </c>
      <c r="B489" s="260"/>
      <c r="C489" s="261"/>
      <c r="D489" s="248"/>
      <c r="E489" s="248"/>
      <c r="F489" s="248"/>
      <c r="G489" s="249"/>
      <c r="H489" s="249"/>
      <c r="I489" s="249"/>
      <c r="J489" s="249"/>
      <c r="K489" s="249"/>
      <c r="L489" s="249"/>
      <c r="M489" s="249"/>
      <c r="N489" s="249"/>
      <c r="O489" s="249"/>
      <c r="P489" s="249"/>
      <c r="Q489" s="249"/>
      <c r="R489" s="106">
        <f t="shared" si="29"/>
        <v>0</v>
      </c>
      <c r="S489" s="16" t="b">
        <f t="shared" si="30"/>
        <v>1</v>
      </c>
      <c r="T489" s="226" t="b">
        <f t="shared" si="31"/>
        <v>1</v>
      </c>
      <c r="U489" s="226" t="b">
        <f t="shared" si="32"/>
        <v>1</v>
      </c>
    </row>
    <row r="490" spans="1:21" x14ac:dyDescent="0.25">
      <c r="A490" s="105">
        <v>475</v>
      </c>
      <c r="B490" s="260"/>
      <c r="C490" s="261"/>
      <c r="D490" s="248"/>
      <c r="E490" s="248"/>
      <c r="F490" s="248"/>
      <c r="G490" s="249"/>
      <c r="H490" s="249"/>
      <c r="I490" s="249"/>
      <c r="J490" s="249"/>
      <c r="K490" s="249"/>
      <c r="L490" s="249"/>
      <c r="M490" s="249"/>
      <c r="N490" s="249"/>
      <c r="O490" s="249"/>
      <c r="P490" s="249"/>
      <c r="Q490" s="249"/>
      <c r="R490" s="106">
        <f t="shared" si="29"/>
        <v>0</v>
      </c>
      <c r="S490" s="16" t="b">
        <f t="shared" si="30"/>
        <v>1</v>
      </c>
      <c r="T490" s="226" t="b">
        <f t="shared" si="31"/>
        <v>1</v>
      </c>
      <c r="U490" s="226" t="b">
        <f t="shared" si="32"/>
        <v>1</v>
      </c>
    </row>
    <row r="491" spans="1:21" x14ac:dyDescent="0.25">
      <c r="A491" s="105">
        <v>476</v>
      </c>
      <c r="B491" s="260"/>
      <c r="C491" s="261"/>
      <c r="D491" s="248"/>
      <c r="E491" s="248"/>
      <c r="F491" s="248"/>
      <c r="G491" s="249"/>
      <c r="H491" s="249"/>
      <c r="I491" s="249"/>
      <c r="J491" s="249"/>
      <c r="K491" s="249"/>
      <c r="L491" s="249"/>
      <c r="M491" s="249"/>
      <c r="N491" s="249"/>
      <c r="O491" s="249"/>
      <c r="P491" s="249"/>
      <c r="Q491" s="249"/>
      <c r="R491" s="106">
        <f t="shared" si="29"/>
        <v>0</v>
      </c>
      <c r="S491" s="16" t="b">
        <f t="shared" si="30"/>
        <v>1</v>
      </c>
      <c r="T491" s="226" t="b">
        <f t="shared" si="31"/>
        <v>1</v>
      </c>
      <c r="U491" s="226" t="b">
        <f t="shared" si="32"/>
        <v>1</v>
      </c>
    </row>
    <row r="492" spans="1:21" x14ac:dyDescent="0.25">
      <c r="A492" s="105">
        <v>477</v>
      </c>
      <c r="B492" s="260"/>
      <c r="C492" s="261"/>
      <c r="D492" s="248"/>
      <c r="E492" s="248"/>
      <c r="F492" s="248"/>
      <c r="G492" s="249"/>
      <c r="H492" s="249"/>
      <c r="I492" s="249"/>
      <c r="J492" s="249"/>
      <c r="K492" s="249"/>
      <c r="L492" s="249"/>
      <c r="M492" s="249"/>
      <c r="N492" s="249"/>
      <c r="O492" s="249"/>
      <c r="P492" s="249"/>
      <c r="Q492" s="249"/>
      <c r="R492" s="106">
        <f t="shared" si="29"/>
        <v>0</v>
      </c>
      <c r="S492" s="16" t="b">
        <f t="shared" si="30"/>
        <v>1</v>
      </c>
      <c r="T492" s="226" t="b">
        <f t="shared" si="31"/>
        <v>1</v>
      </c>
      <c r="U492" s="226" t="b">
        <f t="shared" si="32"/>
        <v>1</v>
      </c>
    </row>
    <row r="493" spans="1:21" x14ac:dyDescent="0.25">
      <c r="A493" s="105">
        <v>478</v>
      </c>
      <c r="B493" s="260"/>
      <c r="C493" s="261"/>
      <c r="D493" s="248"/>
      <c r="E493" s="248"/>
      <c r="F493" s="248"/>
      <c r="G493" s="249"/>
      <c r="H493" s="249"/>
      <c r="I493" s="249"/>
      <c r="J493" s="249"/>
      <c r="K493" s="249"/>
      <c r="L493" s="249"/>
      <c r="M493" s="249"/>
      <c r="N493" s="249"/>
      <c r="O493" s="249"/>
      <c r="P493" s="249"/>
      <c r="Q493" s="249"/>
      <c r="R493" s="106">
        <f t="shared" si="29"/>
        <v>0</v>
      </c>
      <c r="S493" s="16" t="b">
        <f t="shared" si="30"/>
        <v>1</v>
      </c>
      <c r="T493" s="226" t="b">
        <f t="shared" si="31"/>
        <v>1</v>
      </c>
      <c r="U493" s="226" t="b">
        <f t="shared" si="32"/>
        <v>1</v>
      </c>
    </row>
    <row r="494" spans="1:21" x14ac:dyDescent="0.25">
      <c r="A494" s="105">
        <v>479</v>
      </c>
      <c r="B494" s="260"/>
      <c r="C494" s="261"/>
      <c r="D494" s="248"/>
      <c r="E494" s="248"/>
      <c r="F494" s="248"/>
      <c r="G494" s="249"/>
      <c r="H494" s="249"/>
      <c r="I494" s="249"/>
      <c r="J494" s="249"/>
      <c r="K494" s="249"/>
      <c r="L494" s="249"/>
      <c r="M494" s="249"/>
      <c r="N494" s="249"/>
      <c r="O494" s="249"/>
      <c r="P494" s="249"/>
      <c r="Q494" s="249"/>
      <c r="R494" s="106">
        <f t="shared" si="29"/>
        <v>0</v>
      </c>
      <c r="S494" s="16" t="b">
        <f t="shared" si="30"/>
        <v>1</v>
      </c>
      <c r="T494" s="226" t="b">
        <f t="shared" si="31"/>
        <v>1</v>
      </c>
      <c r="U494" s="226" t="b">
        <f t="shared" si="32"/>
        <v>1</v>
      </c>
    </row>
    <row r="495" spans="1:21" x14ac:dyDescent="0.25">
      <c r="A495" s="105">
        <v>480</v>
      </c>
      <c r="B495" s="260"/>
      <c r="C495" s="261"/>
      <c r="D495" s="248"/>
      <c r="E495" s="248"/>
      <c r="F495" s="248"/>
      <c r="G495" s="249"/>
      <c r="H495" s="249"/>
      <c r="I495" s="249"/>
      <c r="J495" s="249"/>
      <c r="K495" s="249"/>
      <c r="L495" s="249"/>
      <c r="M495" s="249"/>
      <c r="N495" s="249"/>
      <c r="O495" s="249"/>
      <c r="P495" s="249"/>
      <c r="Q495" s="249"/>
      <c r="R495" s="106">
        <f t="shared" si="29"/>
        <v>0</v>
      </c>
      <c r="S495" s="16" t="b">
        <f t="shared" si="30"/>
        <v>1</v>
      </c>
      <c r="T495" s="226" t="b">
        <f t="shared" si="31"/>
        <v>1</v>
      </c>
      <c r="U495" s="226" t="b">
        <f t="shared" si="32"/>
        <v>1</v>
      </c>
    </row>
    <row r="496" spans="1:21" x14ac:dyDescent="0.25">
      <c r="A496" s="105">
        <v>481</v>
      </c>
      <c r="B496" s="260"/>
      <c r="C496" s="261"/>
      <c r="D496" s="248"/>
      <c r="E496" s="248"/>
      <c r="F496" s="248"/>
      <c r="G496" s="249"/>
      <c r="H496" s="249"/>
      <c r="I496" s="249"/>
      <c r="J496" s="249"/>
      <c r="K496" s="249"/>
      <c r="L496" s="249"/>
      <c r="M496" s="249"/>
      <c r="N496" s="249"/>
      <c r="O496" s="249"/>
      <c r="P496" s="249"/>
      <c r="Q496" s="249"/>
      <c r="R496" s="106">
        <f t="shared" si="29"/>
        <v>0</v>
      </c>
      <c r="S496" s="16" t="b">
        <f t="shared" si="30"/>
        <v>1</v>
      </c>
      <c r="T496" s="226" t="b">
        <f t="shared" si="31"/>
        <v>1</v>
      </c>
      <c r="U496" s="226" t="b">
        <f t="shared" si="32"/>
        <v>1</v>
      </c>
    </row>
    <row r="497" spans="1:21" x14ac:dyDescent="0.25">
      <c r="A497" s="105">
        <v>482</v>
      </c>
      <c r="B497" s="260"/>
      <c r="C497" s="261"/>
      <c r="D497" s="248"/>
      <c r="E497" s="248"/>
      <c r="F497" s="248"/>
      <c r="G497" s="249"/>
      <c r="H497" s="249"/>
      <c r="I497" s="249"/>
      <c r="J497" s="249"/>
      <c r="K497" s="249"/>
      <c r="L497" s="249"/>
      <c r="M497" s="249"/>
      <c r="N497" s="249"/>
      <c r="O497" s="249"/>
      <c r="P497" s="249"/>
      <c r="Q497" s="249"/>
      <c r="R497" s="106">
        <f t="shared" si="29"/>
        <v>0</v>
      </c>
      <c r="S497" s="16" t="b">
        <f t="shared" si="30"/>
        <v>1</v>
      </c>
      <c r="T497" s="226" t="b">
        <f t="shared" si="31"/>
        <v>1</v>
      </c>
      <c r="U497" s="226" t="b">
        <f t="shared" si="32"/>
        <v>1</v>
      </c>
    </row>
    <row r="498" spans="1:21" x14ac:dyDescent="0.25">
      <c r="A498" s="105">
        <v>483</v>
      </c>
      <c r="B498" s="260"/>
      <c r="C498" s="261"/>
      <c r="D498" s="248"/>
      <c r="E498" s="248"/>
      <c r="F498" s="248"/>
      <c r="G498" s="249"/>
      <c r="H498" s="249"/>
      <c r="I498" s="249"/>
      <c r="J498" s="249"/>
      <c r="K498" s="249"/>
      <c r="L498" s="249"/>
      <c r="M498" s="249"/>
      <c r="N498" s="249"/>
      <c r="O498" s="249"/>
      <c r="P498" s="249"/>
      <c r="Q498" s="249"/>
      <c r="R498" s="106">
        <f t="shared" si="29"/>
        <v>0</v>
      </c>
      <c r="S498" s="16" t="b">
        <f t="shared" si="30"/>
        <v>1</v>
      </c>
      <c r="T498" s="226" t="b">
        <f t="shared" si="31"/>
        <v>1</v>
      </c>
      <c r="U498" s="226" t="b">
        <f t="shared" si="32"/>
        <v>1</v>
      </c>
    </row>
    <row r="499" spans="1:21" x14ac:dyDescent="0.25">
      <c r="A499" s="105">
        <v>484</v>
      </c>
      <c r="B499" s="260"/>
      <c r="C499" s="261"/>
      <c r="D499" s="248"/>
      <c r="E499" s="248"/>
      <c r="F499" s="248"/>
      <c r="G499" s="249"/>
      <c r="H499" s="249"/>
      <c r="I499" s="249"/>
      <c r="J499" s="249"/>
      <c r="K499" s="249"/>
      <c r="L499" s="249"/>
      <c r="M499" s="249"/>
      <c r="N499" s="249"/>
      <c r="O499" s="249"/>
      <c r="P499" s="249"/>
      <c r="Q499" s="249"/>
      <c r="R499" s="106">
        <f t="shared" si="29"/>
        <v>0</v>
      </c>
      <c r="S499" s="16" t="b">
        <f t="shared" si="30"/>
        <v>1</v>
      </c>
      <c r="T499" s="226" t="b">
        <f t="shared" si="31"/>
        <v>1</v>
      </c>
      <c r="U499" s="226" t="b">
        <f t="shared" si="32"/>
        <v>1</v>
      </c>
    </row>
    <row r="500" spans="1:21" x14ac:dyDescent="0.25">
      <c r="A500" s="105">
        <v>485</v>
      </c>
      <c r="B500" s="260"/>
      <c r="C500" s="261"/>
      <c r="D500" s="248"/>
      <c r="E500" s="248"/>
      <c r="F500" s="248"/>
      <c r="G500" s="249"/>
      <c r="H500" s="249"/>
      <c r="I500" s="249"/>
      <c r="J500" s="249"/>
      <c r="K500" s="249"/>
      <c r="L500" s="249"/>
      <c r="M500" s="249"/>
      <c r="N500" s="249"/>
      <c r="O500" s="249"/>
      <c r="P500" s="249"/>
      <c r="Q500" s="249"/>
      <c r="R500" s="106">
        <f t="shared" si="29"/>
        <v>0</v>
      </c>
      <c r="S500" s="16" t="b">
        <f t="shared" si="30"/>
        <v>1</v>
      </c>
      <c r="T500" s="226" t="b">
        <f t="shared" si="31"/>
        <v>1</v>
      </c>
      <c r="U500" s="226" t="b">
        <f t="shared" si="32"/>
        <v>1</v>
      </c>
    </row>
    <row r="501" spans="1:21" x14ac:dyDescent="0.25">
      <c r="A501" s="105">
        <v>486</v>
      </c>
      <c r="B501" s="260"/>
      <c r="C501" s="261"/>
      <c r="D501" s="248"/>
      <c r="E501" s="248"/>
      <c r="F501" s="248"/>
      <c r="G501" s="249"/>
      <c r="H501" s="249"/>
      <c r="I501" s="249"/>
      <c r="J501" s="249"/>
      <c r="K501" s="249"/>
      <c r="L501" s="249"/>
      <c r="M501" s="249"/>
      <c r="N501" s="249"/>
      <c r="O501" s="249"/>
      <c r="P501" s="249"/>
      <c r="Q501" s="249"/>
      <c r="R501" s="106">
        <f t="shared" si="29"/>
        <v>0</v>
      </c>
      <c r="S501" s="16" t="b">
        <f t="shared" si="30"/>
        <v>1</v>
      </c>
      <c r="T501" s="226" t="b">
        <f t="shared" si="31"/>
        <v>1</v>
      </c>
      <c r="U501" s="226" t="b">
        <f t="shared" si="32"/>
        <v>1</v>
      </c>
    </row>
    <row r="502" spans="1:21" x14ac:dyDescent="0.25">
      <c r="A502" s="105">
        <v>487</v>
      </c>
      <c r="B502" s="260"/>
      <c r="C502" s="261"/>
      <c r="D502" s="248"/>
      <c r="E502" s="248"/>
      <c r="F502" s="248"/>
      <c r="G502" s="249"/>
      <c r="H502" s="249"/>
      <c r="I502" s="249"/>
      <c r="J502" s="249"/>
      <c r="K502" s="249"/>
      <c r="L502" s="249"/>
      <c r="M502" s="249"/>
      <c r="N502" s="249"/>
      <c r="O502" s="249"/>
      <c r="P502" s="249"/>
      <c r="Q502" s="249"/>
      <c r="R502" s="106">
        <f t="shared" si="29"/>
        <v>0</v>
      </c>
      <c r="S502" s="16" t="b">
        <f t="shared" si="30"/>
        <v>1</v>
      </c>
      <c r="T502" s="226" t="b">
        <f t="shared" si="31"/>
        <v>1</v>
      </c>
      <c r="U502" s="226" t="b">
        <f t="shared" si="32"/>
        <v>1</v>
      </c>
    </row>
    <row r="503" spans="1:21" x14ac:dyDescent="0.25">
      <c r="A503" s="105">
        <v>488</v>
      </c>
      <c r="B503" s="260"/>
      <c r="C503" s="261"/>
      <c r="D503" s="248"/>
      <c r="E503" s="248"/>
      <c r="F503" s="248"/>
      <c r="G503" s="249"/>
      <c r="H503" s="249"/>
      <c r="I503" s="249"/>
      <c r="J503" s="249"/>
      <c r="K503" s="249"/>
      <c r="L503" s="249"/>
      <c r="M503" s="249"/>
      <c r="N503" s="249"/>
      <c r="O503" s="249"/>
      <c r="P503" s="249"/>
      <c r="Q503" s="249"/>
      <c r="R503" s="106">
        <f t="shared" si="29"/>
        <v>0</v>
      </c>
      <c r="S503" s="16" t="b">
        <f t="shared" si="30"/>
        <v>1</v>
      </c>
      <c r="T503" s="226" t="b">
        <f t="shared" si="31"/>
        <v>1</v>
      </c>
      <c r="U503" s="226" t="b">
        <f t="shared" si="32"/>
        <v>1</v>
      </c>
    </row>
    <row r="504" spans="1:21" x14ac:dyDescent="0.25">
      <c r="A504" s="105">
        <v>489</v>
      </c>
      <c r="B504" s="260"/>
      <c r="C504" s="261"/>
      <c r="D504" s="248"/>
      <c r="E504" s="248"/>
      <c r="F504" s="248"/>
      <c r="G504" s="249"/>
      <c r="H504" s="249"/>
      <c r="I504" s="249"/>
      <c r="J504" s="249"/>
      <c r="K504" s="249"/>
      <c r="L504" s="249"/>
      <c r="M504" s="249"/>
      <c r="N504" s="249"/>
      <c r="O504" s="249"/>
      <c r="P504" s="249"/>
      <c r="Q504" s="249"/>
      <c r="R504" s="106">
        <f t="shared" si="29"/>
        <v>0</v>
      </c>
      <c r="S504" s="16" t="b">
        <f t="shared" si="30"/>
        <v>1</v>
      </c>
      <c r="T504" s="226" t="b">
        <f t="shared" si="31"/>
        <v>1</v>
      </c>
      <c r="U504" s="226" t="b">
        <f t="shared" si="32"/>
        <v>1</v>
      </c>
    </row>
    <row r="505" spans="1:21" x14ac:dyDescent="0.25">
      <c r="A505" s="105">
        <v>490</v>
      </c>
      <c r="B505" s="260"/>
      <c r="C505" s="261"/>
      <c r="D505" s="248"/>
      <c r="E505" s="248"/>
      <c r="F505" s="248"/>
      <c r="G505" s="249"/>
      <c r="H505" s="249"/>
      <c r="I505" s="249"/>
      <c r="J505" s="249"/>
      <c r="K505" s="249"/>
      <c r="L505" s="249"/>
      <c r="M505" s="249"/>
      <c r="N505" s="249"/>
      <c r="O505" s="249"/>
      <c r="P505" s="249"/>
      <c r="Q505" s="249"/>
      <c r="R505" s="106">
        <f t="shared" si="29"/>
        <v>0</v>
      </c>
      <c r="S505" s="16" t="b">
        <f t="shared" si="30"/>
        <v>1</v>
      </c>
      <c r="T505" s="226" t="b">
        <f t="shared" si="31"/>
        <v>1</v>
      </c>
      <c r="U505" s="226" t="b">
        <f t="shared" si="32"/>
        <v>1</v>
      </c>
    </row>
    <row r="506" spans="1:21" x14ac:dyDescent="0.25">
      <c r="A506" s="105">
        <v>491</v>
      </c>
      <c r="B506" s="260"/>
      <c r="C506" s="261"/>
      <c r="D506" s="248"/>
      <c r="E506" s="248"/>
      <c r="F506" s="248"/>
      <c r="G506" s="249"/>
      <c r="H506" s="249"/>
      <c r="I506" s="249"/>
      <c r="J506" s="249"/>
      <c r="K506" s="249"/>
      <c r="L506" s="249"/>
      <c r="M506" s="249"/>
      <c r="N506" s="249"/>
      <c r="O506" s="249"/>
      <c r="P506" s="249"/>
      <c r="Q506" s="249"/>
      <c r="R506" s="106">
        <f t="shared" si="29"/>
        <v>0</v>
      </c>
      <c r="S506" s="16" t="b">
        <f t="shared" si="30"/>
        <v>1</v>
      </c>
      <c r="T506" s="226" t="b">
        <f t="shared" si="31"/>
        <v>1</v>
      </c>
      <c r="U506" s="226" t="b">
        <f t="shared" si="32"/>
        <v>1</v>
      </c>
    </row>
    <row r="507" spans="1:21" x14ac:dyDescent="0.25">
      <c r="A507" s="105">
        <v>492</v>
      </c>
      <c r="B507" s="260"/>
      <c r="C507" s="261"/>
      <c r="D507" s="248"/>
      <c r="E507" s="248"/>
      <c r="F507" s="248"/>
      <c r="G507" s="249"/>
      <c r="H507" s="249"/>
      <c r="I507" s="249"/>
      <c r="J507" s="249"/>
      <c r="K507" s="249"/>
      <c r="L507" s="249"/>
      <c r="M507" s="249"/>
      <c r="N507" s="249"/>
      <c r="O507" s="249"/>
      <c r="P507" s="249"/>
      <c r="Q507" s="249"/>
      <c r="R507" s="106">
        <f t="shared" si="29"/>
        <v>0</v>
      </c>
      <c r="S507" s="16" t="b">
        <f t="shared" si="30"/>
        <v>1</v>
      </c>
      <c r="T507" s="226" t="b">
        <f t="shared" si="31"/>
        <v>1</v>
      </c>
      <c r="U507" s="226" t="b">
        <f t="shared" si="32"/>
        <v>1</v>
      </c>
    </row>
    <row r="508" spans="1:21" x14ac:dyDescent="0.25">
      <c r="A508" s="105">
        <v>493</v>
      </c>
      <c r="B508" s="260"/>
      <c r="C508" s="261"/>
      <c r="D508" s="248"/>
      <c r="E508" s="248"/>
      <c r="F508" s="248"/>
      <c r="G508" s="249"/>
      <c r="H508" s="249"/>
      <c r="I508" s="249"/>
      <c r="J508" s="249"/>
      <c r="K508" s="249"/>
      <c r="L508" s="249"/>
      <c r="M508" s="249"/>
      <c r="N508" s="249"/>
      <c r="O508" s="249"/>
      <c r="P508" s="249"/>
      <c r="Q508" s="249"/>
      <c r="R508" s="106">
        <f t="shared" si="29"/>
        <v>0</v>
      </c>
      <c r="S508" s="16" t="b">
        <f t="shared" si="30"/>
        <v>1</v>
      </c>
      <c r="T508" s="226" t="b">
        <f t="shared" si="31"/>
        <v>1</v>
      </c>
      <c r="U508" s="226" t="b">
        <f t="shared" si="32"/>
        <v>1</v>
      </c>
    </row>
    <row r="509" spans="1:21" x14ac:dyDescent="0.25">
      <c r="A509" s="105">
        <v>494</v>
      </c>
      <c r="B509" s="260"/>
      <c r="C509" s="261"/>
      <c r="D509" s="248"/>
      <c r="E509" s="248"/>
      <c r="F509" s="248"/>
      <c r="G509" s="249"/>
      <c r="H509" s="249"/>
      <c r="I509" s="249"/>
      <c r="J509" s="249"/>
      <c r="K509" s="249"/>
      <c r="L509" s="249"/>
      <c r="M509" s="249"/>
      <c r="N509" s="249"/>
      <c r="O509" s="249"/>
      <c r="P509" s="249"/>
      <c r="Q509" s="249"/>
      <c r="R509" s="106">
        <f t="shared" si="29"/>
        <v>0</v>
      </c>
      <c r="S509" s="16" t="b">
        <f t="shared" si="30"/>
        <v>1</v>
      </c>
      <c r="T509" s="226" t="b">
        <f t="shared" si="31"/>
        <v>1</v>
      </c>
      <c r="U509" s="226" t="b">
        <f t="shared" si="32"/>
        <v>1</v>
      </c>
    </row>
    <row r="510" spans="1:21" x14ac:dyDescent="0.25">
      <c r="A510" s="105">
        <v>495</v>
      </c>
      <c r="B510" s="260"/>
      <c r="C510" s="261"/>
      <c r="D510" s="248"/>
      <c r="E510" s="248"/>
      <c r="F510" s="248"/>
      <c r="G510" s="249"/>
      <c r="H510" s="249"/>
      <c r="I510" s="249"/>
      <c r="J510" s="249"/>
      <c r="K510" s="249"/>
      <c r="L510" s="249"/>
      <c r="M510" s="249"/>
      <c r="N510" s="249"/>
      <c r="O510" s="249"/>
      <c r="P510" s="249"/>
      <c r="Q510" s="249"/>
      <c r="R510" s="106">
        <f t="shared" si="29"/>
        <v>0</v>
      </c>
      <c r="S510" s="16" t="b">
        <f t="shared" si="30"/>
        <v>1</v>
      </c>
      <c r="T510" s="226" t="b">
        <f t="shared" si="31"/>
        <v>1</v>
      </c>
      <c r="U510" s="226" t="b">
        <f t="shared" si="32"/>
        <v>1</v>
      </c>
    </row>
    <row r="511" spans="1:21" x14ac:dyDescent="0.25">
      <c r="A511" s="105">
        <v>496</v>
      </c>
      <c r="B511" s="260"/>
      <c r="C511" s="261"/>
      <c r="D511" s="248"/>
      <c r="E511" s="248"/>
      <c r="F511" s="248"/>
      <c r="G511" s="249"/>
      <c r="H511" s="249"/>
      <c r="I511" s="249"/>
      <c r="J511" s="249"/>
      <c r="K511" s="249"/>
      <c r="L511" s="249"/>
      <c r="M511" s="249"/>
      <c r="N511" s="249"/>
      <c r="O511" s="249"/>
      <c r="P511" s="249"/>
      <c r="Q511" s="249"/>
      <c r="R511" s="106">
        <f t="shared" si="29"/>
        <v>0</v>
      </c>
      <c r="S511" s="16" t="b">
        <f t="shared" si="30"/>
        <v>1</v>
      </c>
      <c r="T511" s="226" t="b">
        <f t="shared" si="31"/>
        <v>1</v>
      </c>
      <c r="U511" s="226" t="b">
        <f t="shared" si="32"/>
        <v>1</v>
      </c>
    </row>
    <row r="512" spans="1:21" x14ac:dyDescent="0.25">
      <c r="A512" s="105">
        <v>497</v>
      </c>
      <c r="B512" s="260"/>
      <c r="C512" s="261"/>
      <c r="D512" s="248"/>
      <c r="E512" s="248"/>
      <c r="F512" s="248"/>
      <c r="G512" s="249"/>
      <c r="H512" s="249"/>
      <c r="I512" s="249"/>
      <c r="J512" s="249"/>
      <c r="K512" s="249"/>
      <c r="L512" s="249"/>
      <c r="M512" s="249"/>
      <c r="N512" s="249"/>
      <c r="O512" s="249"/>
      <c r="P512" s="249"/>
      <c r="Q512" s="249"/>
      <c r="R512" s="106">
        <f t="shared" si="29"/>
        <v>0</v>
      </c>
      <c r="S512" s="16" t="b">
        <f t="shared" si="30"/>
        <v>1</v>
      </c>
      <c r="T512" s="226" t="b">
        <f t="shared" si="31"/>
        <v>1</v>
      </c>
      <c r="U512" s="226" t="b">
        <f t="shared" si="32"/>
        <v>1</v>
      </c>
    </row>
    <row r="513" spans="1:21" x14ac:dyDescent="0.25">
      <c r="A513" s="105">
        <v>498</v>
      </c>
      <c r="B513" s="260"/>
      <c r="C513" s="261"/>
      <c r="D513" s="248"/>
      <c r="E513" s="248"/>
      <c r="F513" s="248"/>
      <c r="G513" s="249"/>
      <c r="H513" s="249"/>
      <c r="I513" s="249"/>
      <c r="J513" s="249"/>
      <c r="K513" s="249"/>
      <c r="L513" s="249"/>
      <c r="M513" s="249"/>
      <c r="N513" s="249"/>
      <c r="O513" s="249"/>
      <c r="P513" s="249"/>
      <c r="Q513" s="249"/>
      <c r="R513" s="106">
        <f t="shared" si="29"/>
        <v>0</v>
      </c>
      <c r="S513" s="16" t="b">
        <f t="shared" si="30"/>
        <v>1</v>
      </c>
      <c r="T513" s="226" t="b">
        <f t="shared" si="31"/>
        <v>1</v>
      </c>
      <c r="U513" s="226" t="b">
        <f t="shared" si="32"/>
        <v>1</v>
      </c>
    </row>
    <row r="514" spans="1:21" x14ac:dyDescent="0.25">
      <c r="A514" s="105">
        <v>499</v>
      </c>
      <c r="B514" s="260"/>
      <c r="C514" s="261"/>
      <c r="D514" s="248"/>
      <c r="E514" s="248"/>
      <c r="F514" s="248"/>
      <c r="G514" s="249"/>
      <c r="H514" s="249"/>
      <c r="I514" s="249"/>
      <c r="J514" s="249"/>
      <c r="K514" s="249"/>
      <c r="L514" s="249"/>
      <c r="M514" s="249"/>
      <c r="N514" s="249"/>
      <c r="O514" s="249"/>
      <c r="P514" s="249"/>
      <c r="Q514" s="249"/>
      <c r="R514" s="106">
        <f t="shared" si="29"/>
        <v>0</v>
      </c>
      <c r="S514" s="16" t="b">
        <f t="shared" si="30"/>
        <v>1</v>
      </c>
      <c r="T514" s="226" t="b">
        <f t="shared" si="31"/>
        <v>1</v>
      </c>
      <c r="U514" s="226" t="b">
        <f t="shared" si="32"/>
        <v>1</v>
      </c>
    </row>
    <row r="515" spans="1:21" x14ac:dyDescent="0.25">
      <c r="A515" s="105">
        <v>500</v>
      </c>
      <c r="B515" s="260"/>
      <c r="C515" s="261"/>
      <c r="D515" s="248"/>
      <c r="E515" s="248"/>
      <c r="F515" s="248"/>
      <c r="G515" s="249"/>
      <c r="H515" s="249"/>
      <c r="I515" s="249"/>
      <c r="J515" s="249"/>
      <c r="K515" s="249"/>
      <c r="L515" s="249"/>
      <c r="M515" s="249"/>
      <c r="N515" s="249"/>
      <c r="O515" s="249"/>
      <c r="P515" s="249"/>
      <c r="Q515" s="249"/>
      <c r="R515" s="106">
        <f t="shared" si="29"/>
        <v>0</v>
      </c>
      <c r="S515" s="16" t="b">
        <f t="shared" si="30"/>
        <v>1</v>
      </c>
      <c r="T515" s="226" t="b">
        <f t="shared" si="31"/>
        <v>1</v>
      </c>
      <c r="U515" s="226" t="b">
        <f t="shared" si="32"/>
        <v>1</v>
      </c>
    </row>
    <row r="516" spans="1:21" x14ac:dyDescent="0.25">
      <c r="A516" s="105">
        <v>501</v>
      </c>
      <c r="B516" s="260"/>
      <c r="C516" s="261"/>
      <c r="D516" s="248"/>
      <c r="E516" s="248"/>
      <c r="F516" s="248"/>
      <c r="G516" s="249"/>
      <c r="H516" s="249"/>
      <c r="I516" s="249"/>
      <c r="J516" s="249"/>
      <c r="K516" s="249"/>
      <c r="L516" s="249"/>
      <c r="M516" s="249"/>
      <c r="N516" s="249"/>
      <c r="O516" s="249"/>
      <c r="P516" s="249"/>
      <c r="Q516" s="249"/>
      <c r="R516" s="106">
        <f t="shared" si="29"/>
        <v>0</v>
      </c>
      <c r="S516" s="16" t="b">
        <f t="shared" si="30"/>
        <v>1</v>
      </c>
      <c r="T516" s="226" t="b">
        <f t="shared" si="31"/>
        <v>1</v>
      </c>
      <c r="U516" s="226" t="b">
        <f t="shared" si="32"/>
        <v>1</v>
      </c>
    </row>
    <row r="517" spans="1:21" x14ac:dyDescent="0.25">
      <c r="A517" s="105">
        <v>502</v>
      </c>
      <c r="B517" s="260"/>
      <c r="C517" s="261"/>
      <c r="D517" s="248"/>
      <c r="E517" s="248"/>
      <c r="F517" s="248"/>
      <c r="G517" s="249"/>
      <c r="H517" s="249"/>
      <c r="I517" s="249"/>
      <c r="J517" s="249"/>
      <c r="K517" s="249"/>
      <c r="L517" s="249"/>
      <c r="M517" s="249"/>
      <c r="N517" s="249"/>
      <c r="O517" s="249"/>
      <c r="P517" s="249"/>
      <c r="Q517" s="249"/>
      <c r="R517" s="106">
        <f t="shared" si="29"/>
        <v>0</v>
      </c>
      <c r="S517" s="16" t="b">
        <f t="shared" si="30"/>
        <v>1</v>
      </c>
      <c r="T517" s="226" t="b">
        <f t="shared" si="31"/>
        <v>1</v>
      </c>
      <c r="U517" s="226" t="b">
        <f t="shared" si="32"/>
        <v>1</v>
      </c>
    </row>
    <row r="518" spans="1:21" x14ac:dyDescent="0.25">
      <c r="A518" s="105">
        <v>503</v>
      </c>
      <c r="B518" s="260"/>
      <c r="C518" s="261"/>
      <c r="D518" s="248"/>
      <c r="E518" s="248"/>
      <c r="F518" s="248"/>
      <c r="G518" s="249"/>
      <c r="H518" s="249"/>
      <c r="I518" s="249"/>
      <c r="J518" s="249"/>
      <c r="K518" s="249"/>
      <c r="L518" s="249"/>
      <c r="M518" s="249"/>
      <c r="N518" s="249"/>
      <c r="O518" s="249"/>
      <c r="P518" s="249"/>
      <c r="Q518" s="249"/>
      <c r="R518" s="106">
        <f t="shared" si="29"/>
        <v>0</v>
      </c>
      <c r="S518" s="16" t="b">
        <f t="shared" si="30"/>
        <v>1</v>
      </c>
      <c r="T518" s="226" t="b">
        <f t="shared" si="31"/>
        <v>1</v>
      </c>
      <c r="U518" s="226" t="b">
        <f t="shared" si="32"/>
        <v>1</v>
      </c>
    </row>
    <row r="519" spans="1:21" x14ac:dyDescent="0.25">
      <c r="A519" s="105">
        <v>504</v>
      </c>
      <c r="B519" s="260"/>
      <c r="C519" s="261"/>
      <c r="D519" s="248"/>
      <c r="E519" s="248"/>
      <c r="F519" s="248"/>
      <c r="G519" s="249"/>
      <c r="H519" s="249"/>
      <c r="I519" s="249"/>
      <c r="J519" s="249"/>
      <c r="K519" s="249"/>
      <c r="L519" s="249"/>
      <c r="M519" s="249"/>
      <c r="N519" s="249"/>
      <c r="O519" s="249"/>
      <c r="P519" s="249"/>
      <c r="Q519" s="249"/>
      <c r="R519" s="106">
        <f t="shared" si="29"/>
        <v>0</v>
      </c>
      <c r="S519" s="16" t="b">
        <f t="shared" si="30"/>
        <v>1</v>
      </c>
      <c r="T519" s="226" t="b">
        <f t="shared" si="31"/>
        <v>1</v>
      </c>
      <c r="U519" s="226" t="b">
        <f t="shared" si="32"/>
        <v>1</v>
      </c>
    </row>
    <row r="520" spans="1:21" x14ac:dyDescent="0.25">
      <c r="A520" s="105">
        <v>505</v>
      </c>
      <c r="B520" s="260"/>
      <c r="C520" s="261"/>
      <c r="D520" s="248"/>
      <c r="E520" s="248"/>
      <c r="F520" s="248"/>
      <c r="G520" s="249"/>
      <c r="H520" s="249"/>
      <c r="I520" s="249"/>
      <c r="J520" s="249"/>
      <c r="K520" s="249"/>
      <c r="L520" s="249"/>
      <c r="M520" s="249"/>
      <c r="N520" s="249"/>
      <c r="O520" s="249"/>
      <c r="P520" s="249"/>
      <c r="Q520" s="249"/>
      <c r="R520" s="106">
        <f t="shared" si="29"/>
        <v>0</v>
      </c>
      <c r="S520" s="16" t="b">
        <f t="shared" si="30"/>
        <v>1</v>
      </c>
      <c r="T520" s="226" t="b">
        <f t="shared" si="31"/>
        <v>1</v>
      </c>
      <c r="U520" s="226" t="b">
        <f t="shared" si="32"/>
        <v>1</v>
      </c>
    </row>
    <row r="521" spans="1:21" x14ac:dyDescent="0.25">
      <c r="A521" s="105">
        <v>506</v>
      </c>
      <c r="B521" s="260"/>
      <c r="C521" s="261"/>
      <c r="D521" s="248"/>
      <c r="E521" s="248"/>
      <c r="F521" s="248"/>
      <c r="G521" s="249"/>
      <c r="H521" s="249"/>
      <c r="I521" s="249"/>
      <c r="J521" s="249"/>
      <c r="K521" s="249"/>
      <c r="L521" s="249"/>
      <c r="M521" s="249"/>
      <c r="N521" s="249"/>
      <c r="O521" s="249"/>
      <c r="P521" s="249"/>
      <c r="Q521" s="249"/>
      <c r="R521" s="106">
        <f t="shared" si="29"/>
        <v>0</v>
      </c>
      <c r="S521" s="16" t="b">
        <f t="shared" si="30"/>
        <v>1</v>
      </c>
      <c r="T521" s="226" t="b">
        <f t="shared" si="31"/>
        <v>1</v>
      </c>
      <c r="U521" s="226" t="b">
        <f t="shared" si="32"/>
        <v>1</v>
      </c>
    </row>
    <row r="522" spans="1:21" x14ac:dyDescent="0.25">
      <c r="A522" s="105">
        <v>507</v>
      </c>
      <c r="B522" s="260"/>
      <c r="C522" s="261"/>
      <c r="D522" s="248"/>
      <c r="E522" s="248"/>
      <c r="F522" s="248"/>
      <c r="G522" s="249"/>
      <c r="H522" s="249"/>
      <c r="I522" s="249"/>
      <c r="J522" s="249"/>
      <c r="K522" s="249"/>
      <c r="L522" s="249"/>
      <c r="M522" s="249"/>
      <c r="N522" s="249"/>
      <c r="O522" s="249"/>
      <c r="P522" s="249"/>
      <c r="Q522" s="249"/>
      <c r="R522" s="106">
        <f t="shared" si="29"/>
        <v>0</v>
      </c>
      <c r="S522" s="16" t="b">
        <f t="shared" si="30"/>
        <v>1</v>
      </c>
      <c r="T522" s="226" t="b">
        <f t="shared" si="31"/>
        <v>1</v>
      </c>
      <c r="U522" s="226" t="b">
        <f t="shared" si="32"/>
        <v>1</v>
      </c>
    </row>
    <row r="523" spans="1:21" x14ac:dyDescent="0.25">
      <c r="A523" s="105">
        <v>508</v>
      </c>
      <c r="B523" s="260"/>
      <c r="C523" s="261"/>
      <c r="D523" s="248"/>
      <c r="E523" s="248"/>
      <c r="F523" s="248"/>
      <c r="G523" s="249"/>
      <c r="H523" s="249"/>
      <c r="I523" s="249"/>
      <c r="J523" s="249"/>
      <c r="K523" s="249"/>
      <c r="L523" s="249"/>
      <c r="M523" s="249"/>
      <c r="N523" s="249"/>
      <c r="O523" s="249"/>
      <c r="P523" s="249"/>
      <c r="Q523" s="249"/>
      <c r="R523" s="106">
        <f t="shared" si="29"/>
        <v>0</v>
      </c>
      <c r="S523" s="16" t="b">
        <f t="shared" si="30"/>
        <v>1</v>
      </c>
      <c r="T523" s="226" t="b">
        <f t="shared" si="31"/>
        <v>1</v>
      </c>
      <c r="U523" s="226" t="b">
        <f t="shared" si="32"/>
        <v>1</v>
      </c>
    </row>
    <row r="524" spans="1:21" x14ac:dyDescent="0.25">
      <c r="A524" s="105">
        <v>509</v>
      </c>
      <c r="B524" s="260"/>
      <c r="C524" s="261"/>
      <c r="D524" s="248"/>
      <c r="E524" s="248"/>
      <c r="F524" s="248"/>
      <c r="G524" s="249"/>
      <c r="H524" s="249"/>
      <c r="I524" s="249"/>
      <c r="J524" s="249"/>
      <c r="K524" s="249"/>
      <c r="L524" s="249"/>
      <c r="M524" s="249"/>
      <c r="N524" s="249"/>
      <c r="O524" s="249"/>
      <c r="P524" s="249"/>
      <c r="Q524" s="249"/>
      <c r="R524" s="106">
        <f t="shared" si="29"/>
        <v>0</v>
      </c>
      <c r="S524" s="16" t="b">
        <f t="shared" si="30"/>
        <v>1</v>
      </c>
      <c r="T524" s="226" t="b">
        <f t="shared" si="31"/>
        <v>1</v>
      </c>
      <c r="U524" s="226" t="b">
        <f t="shared" si="32"/>
        <v>1</v>
      </c>
    </row>
    <row r="525" spans="1:21" x14ac:dyDescent="0.25">
      <c r="A525" s="105">
        <v>510</v>
      </c>
      <c r="B525" s="260"/>
      <c r="C525" s="261"/>
      <c r="D525" s="248"/>
      <c r="E525" s="248"/>
      <c r="F525" s="248"/>
      <c r="G525" s="249"/>
      <c r="H525" s="249"/>
      <c r="I525" s="249"/>
      <c r="J525" s="249"/>
      <c r="K525" s="249"/>
      <c r="L525" s="249"/>
      <c r="M525" s="249"/>
      <c r="N525" s="249"/>
      <c r="O525" s="249"/>
      <c r="P525" s="249"/>
      <c r="Q525" s="249"/>
      <c r="R525" s="106">
        <f t="shared" si="29"/>
        <v>0</v>
      </c>
      <c r="S525" s="16" t="b">
        <f t="shared" si="30"/>
        <v>1</v>
      </c>
      <c r="T525" s="226" t="b">
        <f t="shared" si="31"/>
        <v>1</v>
      </c>
      <c r="U525" s="226" t="b">
        <f t="shared" si="32"/>
        <v>1</v>
      </c>
    </row>
    <row r="526" spans="1:21" x14ac:dyDescent="0.25">
      <c r="A526" s="105">
        <v>511</v>
      </c>
      <c r="B526" s="260"/>
      <c r="C526" s="261"/>
      <c r="D526" s="248"/>
      <c r="E526" s="248"/>
      <c r="F526" s="248"/>
      <c r="G526" s="249"/>
      <c r="H526" s="249"/>
      <c r="I526" s="249"/>
      <c r="J526" s="249"/>
      <c r="K526" s="249"/>
      <c r="L526" s="249"/>
      <c r="M526" s="249"/>
      <c r="N526" s="249"/>
      <c r="O526" s="249"/>
      <c r="P526" s="249"/>
      <c r="Q526" s="249"/>
      <c r="R526" s="106">
        <f t="shared" si="29"/>
        <v>0</v>
      </c>
      <c r="S526" s="16" t="b">
        <f t="shared" si="30"/>
        <v>1</v>
      </c>
      <c r="T526" s="226" t="b">
        <f t="shared" si="31"/>
        <v>1</v>
      </c>
      <c r="U526" s="226" t="b">
        <f t="shared" si="32"/>
        <v>1</v>
      </c>
    </row>
    <row r="527" spans="1:21" x14ac:dyDescent="0.25">
      <c r="A527" s="105">
        <v>512</v>
      </c>
      <c r="B527" s="260"/>
      <c r="C527" s="261"/>
      <c r="D527" s="248"/>
      <c r="E527" s="248"/>
      <c r="F527" s="248"/>
      <c r="G527" s="249"/>
      <c r="H527" s="249"/>
      <c r="I527" s="249"/>
      <c r="J527" s="249"/>
      <c r="K527" s="249"/>
      <c r="L527" s="249"/>
      <c r="M527" s="249"/>
      <c r="N527" s="249"/>
      <c r="O527" s="249"/>
      <c r="P527" s="249"/>
      <c r="Q527" s="249"/>
      <c r="R527" s="106">
        <f t="shared" si="29"/>
        <v>0</v>
      </c>
      <c r="S527" s="16" t="b">
        <f t="shared" si="30"/>
        <v>1</v>
      </c>
      <c r="T527" s="226" t="b">
        <f t="shared" si="31"/>
        <v>1</v>
      </c>
      <c r="U527" s="226" t="b">
        <f t="shared" si="32"/>
        <v>1</v>
      </c>
    </row>
    <row r="528" spans="1:21" x14ac:dyDescent="0.25">
      <c r="A528" s="105">
        <v>513</v>
      </c>
      <c r="B528" s="260"/>
      <c r="C528" s="261"/>
      <c r="D528" s="248"/>
      <c r="E528" s="248"/>
      <c r="F528" s="248"/>
      <c r="G528" s="249"/>
      <c r="H528" s="249"/>
      <c r="I528" s="249"/>
      <c r="J528" s="249"/>
      <c r="K528" s="249"/>
      <c r="L528" s="249"/>
      <c r="M528" s="249"/>
      <c r="N528" s="249"/>
      <c r="O528" s="249"/>
      <c r="P528" s="249"/>
      <c r="Q528" s="249"/>
      <c r="R528" s="106">
        <f t="shared" si="29"/>
        <v>0</v>
      </c>
      <c r="S528" s="16" t="b">
        <f t="shared" si="30"/>
        <v>1</v>
      </c>
      <c r="T528" s="226" t="b">
        <f t="shared" si="31"/>
        <v>1</v>
      </c>
      <c r="U528" s="226" t="b">
        <f t="shared" si="32"/>
        <v>1</v>
      </c>
    </row>
    <row r="529" spans="1:21" x14ac:dyDescent="0.25">
      <c r="A529" s="105">
        <v>514</v>
      </c>
      <c r="B529" s="260"/>
      <c r="C529" s="261"/>
      <c r="D529" s="248"/>
      <c r="E529" s="248"/>
      <c r="F529" s="248"/>
      <c r="G529" s="249"/>
      <c r="H529" s="249"/>
      <c r="I529" s="249"/>
      <c r="J529" s="249"/>
      <c r="K529" s="249"/>
      <c r="L529" s="249"/>
      <c r="M529" s="249"/>
      <c r="N529" s="249"/>
      <c r="O529" s="249"/>
      <c r="P529" s="249"/>
      <c r="Q529" s="249"/>
      <c r="R529" s="106">
        <f t="shared" ref="R529:R592" si="33">SUM(G529:Q529)</f>
        <v>0</v>
      </c>
      <c r="S529" s="16" t="b">
        <f t="shared" si="30"/>
        <v>1</v>
      </c>
      <c r="T529" s="226" t="b">
        <f t="shared" si="31"/>
        <v>1</v>
      </c>
      <c r="U529" s="226" t="b">
        <f t="shared" si="32"/>
        <v>1</v>
      </c>
    </row>
    <row r="530" spans="1:21" x14ac:dyDescent="0.25">
      <c r="A530" s="105">
        <v>515</v>
      </c>
      <c r="B530" s="260"/>
      <c r="C530" s="261"/>
      <c r="D530" s="248"/>
      <c r="E530" s="248"/>
      <c r="F530" s="248"/>
      <c r="G530" s="249"/>
      <c r="H530" s="249"/>
      <c r="I530" s="249"/>
      <c r="J530" s="249"/>
      <c r="K530" s="249"/>
      <c r="L530" s="249"/>
      <c r="M530" s="249"/>
      <c r="N530" s="249"/>
      <c r="O530" s="249"/>
      <c r="P530" s="249"/>
      <c r="Q530" s="249"/>
      <c r="R530" s="106">
        <f t="shared" si="33"/>
        <v>0</v>
      </c>
      <c r="S530" s="16" t="b">
        <f t="shared" ref="S530:S593" si="34">IF(ISBLANK(B530),TRUE,IF(OR(ISBLANK(C530),ISBLANK(D530),ISBLANK(E530),ISBLANK(F530),ISBLANK(G530),ISBLANK(H530),ISBLANK(I530),ISBLANK(J530),ISBLANK(K530),ISBLANK(L530),ISBLANK(M530),ISBLANK(N530),ISBLANK(O530),ISBLANK(P530),ISBLANK(Q530),ISBLANK(R530)),FALSE,TRUE))</f>
        <v>1</v>
      </c>
      <c r="T530" s="226" t="b">
        <f t="shared" ref="T530:T593" si="35">IF(OR(AND(B530="N/A",D530="N/A",E530="N/A",F530="N/A"),AND(ISBLANK(B530),ISBLANK(D530),ISBLANK(E530),ISBLANK(F530)),AND(NOT(ISBLANK(B530)),B530&lt;&gt;"N/A",NOT(ISBLANK(D530)),D530&lt;&gt;"N/A",NOT(ISBLANK(E530)),E530&lt;&gt;"N/A",NOT(ISBLANK(F530)),F530&lt;&gt;"N/A")),TRUE,FALSE)</f>
        <v>1</v>
      </c>
      <c r="U530" s="226" t="b">
        <f t="shared" ref="U530:U593" si="36">IF(OR((AND(B530="N/A",R530=0)),(AND((ISBLANK(B530)=TRUE),R530=0)),(AND(NOT(ISBLANK(B530)),B530&lt;&gt;"N/A",R530&lt;&gt;0))),TRUE,FALSE)</f>
        <v>1</v>
      </c>
    </row>
    <row r="531" spans="1:21" x14ac:dyDescent="0.25">
      <c r="A531" s="105">
        <v>516</v>
      </c>
      <c r="B531" s="260"/>
      <c r="C531" s="261"/>
      <c r="D531" s="248"/>
      <c r="E531" s="248"/>
      <c r="F531" s="248"/>
      <c r="G531" s="249"/>
      <c r="H531" s="249"/>
      <c r="I531" s="249"/>
      <c r="J531" s="249"/>
      <c r="K531" s="249"/>
      <c r="L531" s="249"/>
      <c r="M531" s="249"/>
      <c r="N531" s="249"/>
      <c r="O531" s="249"/>
      <c r="P531" s="249"/>
      <c r="Q531" s="249"/>
      <c r="R531" s="106">
        <f t="shared" si="33"/>
        <v>0</v>
      </c>
      <c r="S531" s="16" t="b">
        <f t="shared" si="34"/>
        <v>1</v>
      </c>
      <c r="T531" s="226" t="b">
        <f t="shared" si="35"/>
        <v>1</v>
      </c>
      <c r="U531" s="226" t="b">
        <f t="shared" si="36"/>
        <v>1</v>
      </c>
    </row>
    <row r="532" spans="1:21" x14ac:dyDescent="0.25">
      <c r="A532" s="105">
        <v>517</v>
      </c>
      <c r="B532" s="260"/>
      <c r="C532" s="261"/>
      <c r="D532" s="248"/>
      <c r="E532" s="248"/>
      <c r="F532" s="248"/>
      <c r="G532" s="249"/>
      <c r="H532" s="249"/>
      <c r="I532" s="249"/>
      <c r="J532" s="249"/>
      <c r="K532" s="249"/>
      <c r="L532" s="249"/>
      <c r="M532" s="249"/>
      <c r="N532" s="249"/>
      <c r="O532" s="249"/>
      <c r="P532" s="249"/>
      <c r="Q532" s="249"/>
      <c r="R532" s="106">
        <f t="shared" si="33"/>
        <v>0</v>
      </c>
      <c r="S532" s="16" t="b">
        <f t="shared" si="34"/>
        <v>1</v>
      </c>
      <c r="T532" s="226" t="b">
        <f t="shared" si="35"/>
        <v>1</v>
      </c>
      <c r="U532" s="226" t="b">
        <f t="shared" si="36"/>
        <v>1</v>
      </c>
    </row>
    <row r="533" spans="1:21" x14ac:dyDescent="0.25">
      <c r="A533" s="105">
        <v>518</v>
      </c>
      <c r="B533" s="260"/>
      <c r="C533" s="261"/>
      <c r="D533" s="248"/>
      <c r="E533" s="248"/>
      <c r="F533" s="248"/>
      <c r="G533" s="249"/>
      <c r="H533" s="249"/>
      <c r="I533" s="249"/>
      <c r="J533" s="249"/>
      <c r="K533" s="249"/>
      <c r="L533" s="249"/>
      <c r="M533" s="249"/>
      <c r="N533" s="249"/>
      <c r="O533" s="249"/>
      <c r="P533" s="249"/>
      <c r="Q533" s="249"/>
      <c r="R533" s="106">
        <f t="shared" si="33"/>
        <v>0</v>
      </c>
      <c r="S533" s="16" t="b">
        <f t="shared" si="34"/>
        <v>1</v>
      </c>
      <c r="T533" s="226" t="b">
        <f t="shared" si="35"/>
        <v>1</v>
      </c>
      <c r="U533" s="226" t="b">
        <f t="shared" si="36"/>
        <v>1</v>
      </c>
    </row>
    <row r="534" spans="1:21" x14ac:dyDescent="0.25">
      <c r="A534" s="105">
        <v>519</v>
      </c>
      <c r="B534" s="260"/>
      <c r="C534" s="261"/>
      <c r="D534" s="248"/>
      <c r="E534" s="248"/>
      <c r="F534" s="248"/>
      <c r="G534" s="249"/>
      <c r="H534" s="249"/>
      <c r="I534" s="249"/>
      <c r="J534" s="249"/>
      <c r="K534" s="249"/>
      <c r="L534" s="249"/>
      <c r="M534" s="249"/>
      <c r="N534" s="249"/>
      <c r="O534" s="249"/>
      <c r="P534" s="249"/>
      <c r="Q534" s="249"/>
      <c r="R534" s="106">
        <f t="shared" si="33"/>
        <v>0</v>
      </c>
      <c r="S534" s="16" t="b">
        <f t="shared" si="34"/>
        <v>1</v>
      </c>
      <c r="T534" s="226" t="b">
        <f t="shared" si="35"/>
        <v>1</v>
      </c>
      <c r="U534" s="226" t="b">
        <f t="shared" si="36"/>
        <v>1</v>
      </c>
    </row>
    <row r="535" spans="1:21" x14ac:dyDescent="0.25">
      <c r="A535" s="105">
        <v>520</v>
      </c>
      <c r="B535" s="260"/>
      <c r="C535" s="261"/>
      <c r="D535" s="248"/>
      <c r="E535" s="248"/>
      <c r="F535" s="248"/>
      <c r="G535" s="249"/>
      <c r="H535" s="249"/>
      <c r="I535" s="249"/>
      <c r="J535" s="249"/>
      <c r="K535" s="249"/>
      <c r="L535" s="249"/>
      <c r="M535" s="249"/>
      <c r="N535" s="249"/>
      <c r="O535" s="249"/>
      <c r="P535" s="249"/>
      <c r="Q535" s="249"/>
      <c r="R535" s="106">
        <f t="shared" si="33"/>
        <v>0</v>
      </c>
      <c r="S535" s="16" t="b">
        <f t="shared" si="34"/>
        <v>1</v>
      </c>
      <c r="T535" s="226" t="b">
        <f t="shared" si="35"/>
        <v>1</v>
      </c>
      <c r="U535" s="226" t="b">
        <f t="shared" si="36"/>
        <v>1</v>
      </c>
    </row>
    <row r="536" spans="1:21" x14ac:dyDescent="0.25">
      <c r="A536" s="105">
        <v>521</v>
      </c>
      <c r="B536" s="260"/>
      <c r="C536" s="261"/>
      <c r="D536" s="248"/>
      <c r="E536" s="248"/>
      <c r="F536" s="248"/>
      <c r="G536" s="249"/>
      <c r="H536" s="249"/>
      <c r="I536" s="249"/>
      <c r="J536" s="249"/>
      <c r="K536" s="249"/>
      <c r="L536" s="249"/>
      <c r="M536" s="249"/>
      <c r="N536" s="249"/>
      <c r="O536" s="249"/>
      <c r="P536" s="249"/>
      <c r="Q536" s="249"/>
      <c r="R536" s="106">
        <f t="shared" si="33"/>
        <v>0</v>
      </c>
      <c r="S536" s="16" t="b">
        <f t="shared" si="34"/>
        <v>1</v>
      </c>
      <c r="T536" s="226" t="b">
        <f t="shared" si="35"/>
        <v>1</v>
      </c>
      <c r="U536" s="226" t="b">
        <f t="shared" si="36"/>
        <v>1</v>
      </c>
    </row>
    <row r="537" spans="1:21" x14ac:dyDescent="0.25">
      <c r="A537" s="105">
        <v>522</v>
      </c>
      <c r="B537" s="260"/>
      <c r="C537" s="261"/>
      <c r="D537" s="248"/>
      <c r="E537" s="248"/>
      <c r="F537" s="248"/>
      <c r="G537" s="249"/>
      <c r="H537" s="249"/>
      <c r="I537" s="249"/>
      <c r="J537" s="249"/>
      <c r="K537" s="249"/>
      <c r="L537" s="249"/>
      <c r="M537" s="249"/>
      <c r="N537" s="249"/>
      <c r="O537" s="249"/>
      <c r="P537" s="249"/>
      <c r="Q537" s="249"/>
      <c r="R537" s="106">
        <f t="shared" si="33"/>
        <v>0</v>
      </c>
      <c r="S537" s="16" t="b">
        <f t="shared" si="34"/>
        <v>1</v>
      </c>
      <c r="T537" s="226" t="b">
        <f t="shared" si="35"/>
        <v>1</v>
      </c>
      <c r="U537" s="226" t="b">
        <f t="shared" si="36"/>
        <v>1</v>
      </c>
    </row>
    <row r="538" spans="1:21" x14ac:dyDescent="0.25">
      <c r="A538" s="105">
        <v>523</v>
      </c>
      <c r="B538" s="260"/>
      <c r="C538" s="261"/>
      <c r="D538" s="248"/>
      <c r="E538" s="248"/>
      <c r="F538" s="248"/>
      <c r="G538" s="249"/>
      <c r="H538" s="249"/>
      <c r="I538" s="249"/>
      <c r="J538" s="249"/>
      <c r="K538" s="249"/>
      <c r="L538" s="249"/>
      <c r="M538" s="249"/>
      <c r="N538" s="249"/>
      <c r="O538" s="249"/>
      <c r="P538" s="249"/>
      <c r="Q538" s="249"/>
      <c r="R538" s="106">
        <f t="shared" si="33"/>
        <v>0</v>
      </c>
      <c r="S538" s="16" t="b">
        <f t="shared" si="34"/>
        <v>1</v>
      </c>
      <c r="T538" s="226" t="b">
        <f t="shared" si="35"/>
        <v>1</v>
      </c>
      <c r="U538" s="226" t="b">
        <f t="shared" si="36"/>
        <v>1</v>
      </c>
    </row>
    <row r="539" spans="1:21" x14ac:dyDescent="0.25">
      <c r="A539" s="105">
        <v>524</v>
      </c>
      <c r="B539" s="260"/>
      <c r="C539" s="261"/>
      <c r="D539" s="248"/>
      <c r="E539" s="248"/>
      <c r="F539" s="248"/>
      <c r="G539" s="249"/>
      <c r="H539" s="249"/>
      <c r="I539" s="249"/>
      <c r="J539" s="249"/>
      <c r="K539" s="249"/>
      <c r="L539" s="249"/>
      <c r="M539" s="249"/>
      <c r="N539" s="249"/>
      <c r="O539" s="249"/>
      <c r="P539" s="249"/>
      <c r="Q539" s="249"/>
      <c r="R539" s="106">
        <f t="shared" si="33"/>
        <v>0</v>
      </c>
      <c r="S539" s="16" t="b">
        <f t="shared" si="34"/>
        <v>1</v>
      </c>
      <c r="T539" s="226" t="b">
        <f t="shared" si="35"/>
        <v>1</v>
      </c>
      <c r="U539" s="226" t="b">
        <f t="shared" si="36"/>
        <v>1</v>
      </c>
    </row>
    <row r="540" spans="1:21" x14ac:dyDescent="0.25">
      <c r="A540" s="105">
        <v>525</v>
      </c>
      <c r="B540" s="260"/>
      <c r="C540" s="261"/>
      <c r="D540" s="248"/>
      <c r="E540" s="248"/>
      <c r="F540" s="248"/>
      <c r="G540" s="249"/>
      <c r="H540" s="249"/>
      <c r="I540" s="249"/>
      <c r="J540" s="249"/>
      <c r="K540" s="249"/>
      <c r="L540" s="249"/>
      <c r="M540" s="249"/>
      <c r="N540" s="249"/>
      <c r="O540" s="249"/>
      <c r="P540" s="249"/>
      <c r="Q540" s="249"/>
      <c r="R540" s="106">
        <f t="shared" si="33"/>
        <v>0</v>
      </c>
      <c r="S540" s="16" t="b">
        <f t="shared" si="34"/>
        <v>1</v>
      </c>
      <c r="T540" s="226" t="b">
        <f t="shared" si="35"/>
        <v>1</v>
      </c>
      <c r="U540" s="226" t="b">
        <f t="shared" si="36"/>
        <v>1</v>
      </c>
    </row>
    <row r="541" spans="1:21" x14ac:dyDescent="0.25">
      <c r="A541" s="105">
        <v>526</v>
      </c>
      <c r="B541" s="260"/>
      <c r="C541" s="261"/>
      <c r="D541" s="248"/>
      <c r="E541" s="248"/>
      <c r="F541" s="248"/>
      <c r="G541" s="249"/>
      <c r="H541" s="249"/>
      <c r="I541" s="249"/>
      <c r="J541" s="249"/>
      <c r="K541" s="249"/>
      <c r="L541" s="249"/>
      <c r="M541" s="249"/>
      <c r="N541" s="249"/>
      <c r="O541" s="249"/>
      <c r="P541" s="249"/>
      <c r="Q541" s="249"/>
      <c r="R541" s="106">
        <f t="shared" si="33"/>
        <v>0</v>
      </c>
      <c r="S541" s="16" t="b">
        <f t="shared" si="34"/>
        <v>1</v>
      </c>
      <c r="T541" s="226" t="b">
        <f t="shared" si="35"/>
        <v>1</v>
      </c>
      <c r="U541" s="226" t="b">
        <f t="shared" si="36"/>
        <v>1</v>
      </c>
    </row>
    <row r="542" spans="1:21" x14ac:dyDescent="0.25">
      <c r="A542" s="105">
        <v>527</v>
      </c>
      <c r="B542" s="260"/>
      <c r="C542" s="261"/>
      <c r="D542" s="248"/>
      <c r="E542" s="248"/>
      <c r="F542" s="248"/>
      <c r="G542" s="249"/>
      <c r="H542" s="249"/>
      <c r="I542" s="249"/>
      <c r="J542" s="249"/>
      <c r="K542" s="249"/>
      <c r="L542" s="249"/>
      <c r="M542" s="249"/>
      <c r="N542" s="249"/>
      <c r="O542" s="249"/>
      <c r="P542" s="249"/>
      <c r="Q542" s="249"/>
      <c r="R542" s="106">
        <f t="shared" si="33"/>
        <v>0</v>
      </c>
      <c r="S542" s="16" t="b">
        <f t="shared" si="34"/>
        <v>1</v>
      </c>
      <c r="T542" s="226" t="b">
        <f t="shared" si="35"/>
        <v>1</v>
      </c>
      <c r="U542" s="226" t="b">
        <f t="shared" si="36"/>
        <v>1</v>
      </c>
    </row>
    <row r="543" spans="1:21" x14ac:dyDescent="0.25">
      <c r="A543" s="105">
        <v>528</v>
      </c>
      <c r="B543" s="260"/>
      <c r="C543" s="261"/>
      <c r="D543" s="248"/>
      <c r="E543" s="248"/>
      <c r="F543" s="248"/>
      <c r="G543" s="249"/>
      <c r="H543" s="249"/>
      <c r="I543" s="249"/>
      <c r="J543" s="249"/>
      <c r="K543" s="249"/>
      <c r="L543" s="249"/>
      <c r="M543" s="249"/>
      <c r="N543" s="249"/>
      <c r="O543" s="249"/>
      <c r="P543" s="249"/>
      <c r="Q543" s="249"/>
      <c r="R543" s="106">
        <f t="shared" si="33"/>
        <v>0</v>
      </c>
      <c r="S543" s="16" t="b">
        <f t="shared" si="34"/>
        <v>1</v>
      </c>
      <c r="T543" s="226" t="b">
        <f t="shared" si="35"/>
        <v>1</v>
      </c>
      <c r="U543" s="226" t="b">
        <f t="shared" si="36"/>
        <v>1</v>
      </c>
    </row>
    <row r="544" spans="1:21" x14ac:dyDescent="0.25">
      <c r="A544" s="105">
        <v>529</v>
      </c>
      <c r="B544" s="260"/>
      <c r="C544" s="261"/>
      <c r="D544" s="248"/>
      <c r="E544" s="248"/>
      <c r="F544" s="248"/>
      <c r="G544" s="249"/>
      <c r="H544" s="249"/>
      <c r="I544" s="249"/>
      <c r="J544" s="249"/>
      <c r="K544" s="249"/>
      <c r="L544" s="249"/>
      <c r="M544" s="249"/>
      <c r="N544" s="249"/>
      <c r="O544" s="249"/>
      <c r="P544" s="249"/>
      <c r="Q544" s="249"/>
      <c r="R544" s="106">
        <f t="shared" si="33"/>
        <v>0</v>
      </c>
      <c r="S544" s="16" t="b">
        <f t="shared" si="34"/>
        <v>1</v>
      </c>
      <c r="T544" s="226" t="b">
        <f t="shared" si="35"/>
        <v>1</v>
      </c>
      <c r="U544" s="226" t="b">
        <f t="shared" si="36"/>
        <v>1</v>
      </c>
    </row>
    <row r="545" spans="1:21" x14ac:dyDescent="0.25">
      <c r="A545" s="105">
        <v>530</v>
      </c>
      <c r="B545" s="260"/>
      <c r="C545" s="261"/>
      <c r="D545" s="248"/>
      <c r="E545" s="248"/>
      <c r="F545" s="248"/>
      <c r="G545" s="249"/>
      <c r="H545" s="249"/>
      <c r="I545" s="249"/>
      <c r="J545" s="249"/>
      <c r="K545" s="249"/>
      <c r="L545" s="249"/>
      <c r="M545" s="249"/>
      <c r="N545" s="249"/>
      <c r="O545" s="249"/>
      <c r="P545" s="249"/>
      <c r="Q545" s="249"/>
      <c r="R545" s="106">
        <f t="shared" si="33"/>
        <v>0</v>
      </c>
      <c r="S545" s="16" t="b">
        <f t="shared" si="34"/>
        <v>1</v>
      </c>
      <c r="T545" s="226" t="b">
        <f t="shared" si="35"/>
        <v>1</v>
      </c>
      <c r="U545" s="226" t="b">
        <f t="shared" si="36"/>
        <v>1</v>
      </c>
    </row>
    <row r="546" spans="1:21" x14ac:dyDescent="0.25">
      <c r="A546" s="105">
        <v>531</v>
      </c>
      <c r="B546" s="260"/>
      <c r="C546" s="261"/>
      <c r="D546" s="248"/>
      <c r="E546" s="248"/>
      <c r="F546" s="248"/>
      <c r="G546" s="249"/>
      <c r="H546" s="249"/>
      <c r="I546" s="249"/>
      <c r="J546" s="249"/>
      <c r="K546" s="249"/>
      <c r="L546" s="249"/>
      <c r="M546" s="249"/>
      <c r="N546" s="249"/>
      <c r="O546" s="249"/>
      <c r="P546" s="249"/>
      <c r="Q546" s="249"/>
      <c r="R546" s="106">
        <f t="shared" si="33"/>
        <v>0</v>
      </c>
      <c r="S546" s="16" t="b">
        <f t="shared" si="34"/>
        <v>1</v>
      </c>
      <c r="T546" s="226" t="b">
        <f t="shared" si="35"/>
        <v>1</v>
      </c>
      <c r="U546" s="226" t="b">
        <f t="shared" si="36"/>
        <v>1</v>
      </c>
    </row>
    <row r="547" spans="1:21" x14ac:dyDescent="0.25">
      <c r="A547" s="105">
        <v>532</v>
      </c>
      <c r="B547" s="260"/>
      <c r="C547" s="261"/>
      <c r="D547" s="248"/>
      <c r="E547" s="248"/>
      <c r="F547" s="248"/>
      <c r="G547" s="249"/>
      <c r="H547" s="249"/>
      <c r="I547" s="249"/>
      <c r="J547" s="249"/>
      <c r="K547" s="249"/>
      <c r="L547" s="249"/>
      <c r="M547" s="249"/>
      <c r="N547" s="249"/>
      <c r="O547" s="249"/>
      <c r="P547" s="249"/>
      <c r="Q547" s="249"/>
      <c r="R547" s="106">
        <f t="shared" si="33"/>
        <v>0</v>
      </c>
      <c r="S547" s="16" t="b">
        <f t="shared" si="34"/>
        <v>1</v>
      </c>
      <c r="T547" s="226" t="b">
        <f t="shared" si="35"/>
        <v>1</v>
      </c>
      <c r="U547" s="226" t="b">
        <f t="shared" si="36"/>
        <v>1</v>
      </c>
    </row>
    <row r="548" spans="1:21" x14ac:dyDescent="0.25">
      <c r="A548" s="105">
        <v>533</v>
      </c>
      <c r="B548" s="260"/>
      <c r="C548" s="261"/>
      <c r="D548" s="248"/>
      <c r="E548" s="248"/>
      <c r="F548" s="248"/>
      <c r="G548" s="249"/>
      <c r="H548" s="249"/>
      <c r="I548" s="249"/>
      <c r="J548" s="249"/>
      <c r="K548" s="249"/>
      <c r="L548" s="249"/>
      <c r="M548" s="249"/>
      <c r="N548" s="249"/>
      <c r="O548" s="249"/>
      <c r="P548" s="249"/>
      <c r="Q548" s="249"/>
      <c r="R548" s="106">
        <f t="shared" si="33"/>
        <v>0</v>
      </c>
      <c r="S548" s="16" t="b">
        <f t="shared" si="34"/>
        <v>1</v>
      </c>
      <c r="T548" s="226" t="b">
        <f t="shared" si="35"/>
        <v>1</v>
      </c>
      <c r="U548" s="226" t="b">
        <f t="shared" si="36"/>
        <v>1</v>
      </c>
    </row>
    <row r="549" spans="1:21" x14ac:dyDescent="0.25">
      <c r="A549" s="105">
        <v>534</v>
      </c>
      <c r="B549" s="260"/>
      <c r="C549" s="261"/>
      <c r="D549" s="248"/>
      <c r="E549" s="248"/>
      <c r="F549" s="248"/>
      <c r="G549" s="249"/>
      <c r="H549" s="249"/>
      <c r="I549" s="249"/>
      <c r="J549" s="249"/>
      <c r="K549" s="249"/>
      <c r="L549" s="249"/>
      <c r="M549" s="249"/>
      <c r="N549" s="249"/>
      <c r="O549" s="249"/>
      <c r="P549" s="249"/>
      <c r="Q549" s="249"/>
      <c r="R549" s="106">
        <f t="shared" si="33"/>
        <v>0</v>
      </c>
      <c r="S549" s="16" t="b">
        <f t="shared" si="34"/>
        <v>1</v>
      </c>
      <c r="T549" s="226" t="b">
        <f t="shared" si="35"/>
        <v>1</v>
      </c>
      <c r="U549" s="226" t="b">
        <f t="shared" si="36"/>
        <v>1</v>
      </c>
    </row>
    <row r="550" spans="1:21" x14ac:dyDescent="0.25">
      <c r="A550" s="105">
        <v>535</v>
      </c>
      <c r="B550" s="260"/>
      <c r="C550" s="261"/>
      <c r="D550" s="248"/>
      <c r="E550" s="248"/>
      <c r="F550" s="248"/>
      <c r="G550" s="249"/>
      <c r="H550" s="249"/>
      <c r="I550" s="249"/>
      <c r="J550" s="249"/>
      <c r="K550" s="249"/>
      <c r="L550" s="249"/>
      <c r="M550" s="249"/>
      <c r="N550" s="249"/>
      <c r="O550" s="249"/>
      <c r="P550" s="249"/>
      <c r="Q550" s="249"/>
      <c r="R550" s="106">
        <f t="shared" si="33"/>
        <v>0</v>
      </c>
      <c r="S550" s="16" t="b">
        <f t="shared" si="34"/>
        <v>1</v>
      </c>
      <c r="T550" s="226" t="b">
        <f t="shared" si="35"/>
        <v>1</v>
      </c>
      <c r="U550" s="226" t="b">
        <f t="shared" si="36"/>
        <v>1</v>
      </c>
    </row>
    <row r="551" spans="1:21" x14ac:dyDescent="0.25">
      <c r="A551" s="105">
        <v>536</v>
      </c>
      <c r="B551" s="260"/>
      <c r="C551" s="261"/>
      <c r="D551" s="248"/>
      <c r="E551" s="248"/>
      <c r="F551" s="248"/>
      <c r="G551" s="249"/>
      <c r="H551" s="249"/>
      <c r="I551" s="249"/>
      <c r="J551" s="249"/>
      <c r="K551" s="249"/>
      <c r="L551" s="249"/>
      <c r="M551" s="249"/>
      <c r="N551" s="249"/>
      <c r="O551" s="249"/>
      <c r="P551" s="249"/>
      <c r="Q551" s="249"/>
      <c r="R551" s="106">
        <f t="shared" si="33"/>
        <v>0</v>
      </c>
      <c r="S551" s="16" t="b">
        <f t="shared" si="34"/>
        <v>1</v>
      </c>
      <c r="T551" s="226" t="b">
        <f t="shared" si="35"/>
        <v>1</v>
      </c>
      <c r="U551" s="226" t="b">
        <f t="shared" si="36"/>
        <v>1</v>
      </c>
    </row>
    <row r="552" spans="1:21" x14ac:dyDescent="0.25">
      <c r="A552" s="105">
        <v>537</v>
      </c>
      <c r="B552" s="260"/>
      <c r="C552" s="261"/>
      <c r="D552" s="248"/>
      <c r="E552" s="248"/>
      <c r="F552" s="248"/>
      <c r="G552" s="249"/>
      <c r="H552" s="249"/>
      <c r="I552" s="249"/>
      <c r="J552" s="249"/>
      <c r="K552" s="249"/>
      <c r="L552" s="249"/>
      <c r="M552" s="249"/>
      <c r="N552" s="249"/>
      <c r="O552" s="249"/>
      <c r="P552" s="249"/>
      <c r="Q552" s="249"/>
      <c r="R552" s="106">
        <f t="shared" si="33"/>
        <v>0</v>
      </c>
      <c r="S552" s="16" t="b">
        <f t="shared" si="34"/>
        <v>1</v>
      </c>
      <c r="T552" s="226" t="b">
        <f t="shared" si="35"/>
        <v>1</v>
      </c>
      <c r="U552" s="226" t="b">
        <f t="shared" si="36"/>
        <v>1</v>
      </c>
    </row>
    <row r="553" spans="1:21" x14ac:dyDescent="0.25">
      <c r="A553" s="105">
        <v>538</v>
      </c>
      <c r="B553" s="260"/>
      <c r="C553" s="261"/>
      <c r="D553" s="248"/>
      <c r="E553" s="248"/>
      <c r="F553" s="248"/>
      <c r="G553" s="249"/>
      <c r="H553" s="249"/>
      <c r="I553" s="249"/>
      <c r="J553" s="249"/>
      <c r="K553" s="249"/>
      <c r="L553" s="249"/>
      <c r="M553" s="249"/>
      <c r="N553" s="249"/>
      <c r="O553" s="249"/>
      <c r="P553" s="249"/>
      <c r="Q553" s="249"/>
      <c r="R553" s="106">
        <f t="shared" si="33"/>
        <v>0</v>
      </c>
      <c r="S553" s="16" t="b">
        <f t="shared" si="34"/>
        <v>1</v>
      </c>
      <c r="T553" s="226" t="b">
        <f t="shared" si="35"/>
        <v>1</v>
      </c>
      <c r="U553" s="226" t="b">
        <f t="shared" si="36"/>
        <v>1</v>
      </c>
    </row>
    <row r="554" spans="1:21" x14ac:dyDescent="0.25">
      <c r="A554" s="105">
        <v>539</v>
      </c>
      <c r="B554" s="260"/>
      <c r="C554" s="261"/>
      <c r="D554" s="248"/>
      <c r="E554" s="248"/>
      <c r="F554" s="248"/>
      <c r="G554" s="249"/>
      <c r="H554" s="249"/>
      <c r="I554" s="249"/>
      <c r="J554" s="249"/>
      <c r="K554" s="249"/>
      <c r="L554" s="249"/>
      <c r="M554" s="249"/>
      <c r="N554" s="249"/>
      <c r="O554" s="249"/>
      <c r="P554" s="249"/>
      <c r="Q554" s="249"/>
      <c r="R554" s="106">
        <f t="shared" si="33"/>
        <v>0</v>
      </c>
      <c r="S554" s="16" t="b">
        <f t="shared" si="34"/>
        <v>1</v>
      </c>
      <c r="T554" s="226" t="b">
        <f t="shared" si="35"/>
        <v>1</v>
      </c>
      <c r="U554" s="226" t="b">
        <f t="shared" si="36"/>
        <v>1</v>
      </c>
    </row>
    <row r="555" spans="1:21" x14ac:dyDescent="0.25">
      <c r="A555" s="105">
        <v>540</v>
      </c>
      <c r="B555" s="260"/>
      <c r="C555" s="261"/>
      <c r="D555" s="248"/>
      <c r="E555" s="248"/>
      <c r="F555" s="248"/>
      <c r="G555" s="249"/>
      <c r="H555" s="249"/>
      <c r="I555" s="249"/>
      <c r="J555" s="249"/>
      <c r="K555" s="249"/>
      <c r="L555" s="249"/>
      <c r="M555" s="249"/>
      <c r="N555" s="249"/>
      <c r="O555" s="249"/>
      <c r="P555" s="249"/>
      <c r="Q555" s="249"/>
      <c r="R555" s="106">
        <f t="shared" si="33"/>
        <v>0</v>
      </c>
      <c r="S555" s="16" t="b">
        <f t="shared" si="34"/>
        <v>1</v>
      </c>
      <c r="T555" s="226" t="b">
        <f t="shared" si="35"/>
        <v>1</v>
      </c>
      <c r="U555" s="226" t="b">
        <f t="shared" si="36"/>
        <v>1</v>
      </c>
    </row>
    <row r="556" spans="1:21" x14ac:dyDescent="0.25">
      <c r="A556" s="105">
        <v>541</v>
      </c>
      <c r="B556" s="260"/>
      <c r="C556" s="261"/>
      <c r="D556" s="248"/>
      <c r="E556" s="248"/>
      <c r="F556" s="248"/>
      <c r="G556" s="249"/>
      <c r="H556" s="249"/>
      <c r="I556" s="249"/>
      <c r="J556" s="249"/>
      <c r="K556" s="249"/>
      <c r="L556" s="249"/>
      <c r="M556" s="249"/>
      <c r="N556" s="249"/>
      <c r="O556" s="249"/>
      <c r="P556" s="249"/>
      <c r="Q556" s="249"/>
      <c r="R556" s="106">
        <f t="shared" si="33"/>
        <v>0</v>
      </c>
      <c r="S556" s="16" t="b">
        <f t="shared" si="34"/>
        <v>1</v>
      </c>
      <c r="T556" s="226" t="b">
        <f t="shared" si="35"/>
        <v>1</v>
      </c>
      <c r="U556" s="226" t="b">
        <f t="shared" si="36"/>
        <v>1</v>
      </c>
    </row>
    <row r="557" spans="1:21" x14ac:dyDescent="0.25">
      <c r="A557" s="105">
        <v>542</v>
      </c>
      <c r="B557" s="260"/>
      <c r="C557" s="261"/>
      <c r="D557" s="248"/>
      <c r="E557" s="248"/>
      <c r="F557" s="248"/>
      <c r="G557" s="249"/>
      <c r="H557" s="249"/>
      <c r="I557" s="249"/>
      <c r="J557" s="249"/>
      <c r="K557" s="249"/>
      <c r="L557" s="249"/>
      <c r="M557" s="249"/>
      <c r="N557" s="249"/>
      <c r="O557" s="249"/>
      <c r="P557" s="249"/>
      <c r="Q557" s="249"/>
      <c r="R557" s="106">
        <f t="shared" si="33"/>
        <v>0</v>
      </c>
      <c r="S557" s="16" t="b">
        <f t="shared" si="34"/>
        <v>1</v>
      </c>
      <c r="T557" s="226" t="b">
        <f t="shared" si="35"/>
        <v>1</v>
      </c>
      <c r="U557" s="226" t="b">
        <f t="shared" si="36"/>
        <v>1</v>
      </c>
    </row>
    <row r="558" spans="1:21" x14ac:dyDescent="0.25">
      <c r="A558" s="105">
        <v>543</v>
      </c>
      <c r="B558" s="260"/>
      <c r="C558" s="261"/>
      <c r="D558" s="248"/>
      <c r="E558" s="248"/>
      <c r="F558" s="248"/>
      <c r="G558" s="249"/>
      <c r="H558" s="249"/>
      <c r="I558" s="249"/>
      <c r="J558" s="249"/>
      <c r="K558" s="249"/>
      <c r="L558" s="249"/>
      <c r="M558" s="249"/>
      <c r="N558" s="249"/>
      <c r="O558" s="249"/>
      <c r="P558" s="249"/>
      <c r="Q558" s="249"/>
      <c r="R558" s="106">
        <f t="shared" si="33"/>
        <v>0</v>
      </c>
      <c r="S558" s="16" t="b">
        <f t="shared" si="34"/>
        <v>1</v>
      </c>
      <c r="T558" s="226" t="b">
        <f t="shared" si="35"/>
        <v>1</v>
      </c>
      <c r="U558" s="226" t="b">
        <f t="shared" si="36"/>
        <v>1</v>
      </c>
    </row>
    <row r="559" spans="1:21" x14ac:dyDescent="0.25">
      <c r="A559" s="105">
        <v>544</v>
      </c>
      <c r="B559" s="260"/>
      <c r="C559" s="261"/>
      <c r="D559" s="248"/>
      <c r="E559" s="248"/>
      <c r="F559" s="248"/>
      <c r="G559" s="249"/>
      <c r="H559" s="249"/>
      <c r="I559" s="249"/>
      <c r="J559" s="249"/>
      <c r="K559" s="249"/>
      <c r="L559" s="249"/>
      <c r="M559" s="249"/>
      <c r="N559" s="249"/>
      <c r="O559" s="249"/>
      <c r="P559" s="249"/>
      <c r="Q559" s="249"/>
      <c r="R559" s="106">
        <f t="shared" si="33"/>
        <v>0</v>
      </c>
      <c r="S559" s="16" t="b">
        <f t="shared" si="34"/>
        <v>1</v>
      </c>
      <c r="T559" s="226" t="b">
        <f t="shared" si="35"/>
        <v>1</v>
      </c>
      <c r="U559" s="226" t="b">
        <f t="shared" si="36"/>
        <v>1</v>
      </c>
    </row>
    <row r="560" spans="1:21" x14ac:dyDescent="0.25">
      <c r="A560" s="105">
        <v>545</v>
      </c>
      <c r="B560" s="260"/>
      <c r="C560" s="261"/>
      <c r="D560" s="248"/>
      <c r="E560" s="248"/>
      <c r="F560" s="248"/>
      <c r="G560" s="249"/>
      <c r="H560" s="249"/>
      <c r="I560" s="249"/>
      <c r="J560" s="249"/>
      <c r="K560" s="249"/>
      <c r="L560" s="249"/>
      <c r="M560" s="249"/>
      <c r="N560" s="249"/>
      <c r="O560" s="249"/>
      <c r="P560" s="249"/>
      <c r="Q560" s="249"/>
      <c r="R560" s="106">
        <f t="shared" si="33"/>
        <v>0</v>
      </c>
      <c r="S560" s="16" t="b">
        <f t="shared" si="34"/>
        <v>1</v>
      </c>
      <c r="T560" s="226" t="b">
        <f t="shared" si="35"/>
        <v>1</v>
      </c>
      <c r="U560" s="226" t="b">
        <f t="shared" si="36"/>
        <v>1</v>
      </c>
    </row>
    <row r="561" spans="1:21" x14ac:dyDescent="0.25">
      <c r="A561" s="105">
        <v>546</v>
      </c>
      <c r="B561" s="260"/>
      <c r="C561" s="261"/>
      <c r="D561" s="248"/>
      <c r="E561" s="248"/>
      <c r="F561" s="248"/>
      <c r="G561" s="249"/>
      <c r="H561" s="249"/>
      <c r="I561" s="249"/>
      <c r="J561" s="249"/>
      <c r="K561" s="249"/>
      <c r="L561" s="249"/>
      <c r="M561" s="249"/>
      <c r="N561" s="249"/>
      <c r="O561" s="249"/>
      <c r="P561" s="249"/>
      <c r="Q561" s="249"/>
      <c r="R561" s="106">
        <f t="shared" si="33"/>
        <v>0</v>
      </c>
      <c r="S561" s="16" t="b">
        <f t="shared" si="34"/>
        <v>1</v>
      </c>
      <c r="T561" s="226" t="b">
        <f t="shared" si="35"/>
        <v>1</v>
      </c>
      <c r="U561" s="226" t="b">
        <f t="shared" si="36"/>
        <v>1</v>
      </c>
    </row>
    <row r="562" spans="1:21" x14ac:dyDescent="0.25">
      <c r="A562" s="105">
        <v>547</v>
      </c>
      <c r="B562" s="260"/>
      <c r="C562" s="261"/>
      <c r="D562" s="248"/>
      <c r="E562" s="248"/>
      <c r="F562" s="248"/>
      <c r="G562" s="249"/>
      <c r="H562" s="249"/>
      <c r="I562" s="249"/>
      <c r="J562" s="249"/>
      <c r="K562" s="249"/>
      <c r="L562" s="249"/>
      <c r="M562" s="249"/>
      <c r="N562" s="249"/>
      <c r="O562" s="249"/>
      <c r="P562" s="249"/>
      <c r="Q562" s="249"/>
      <c r="R562" s="106">
        <f t="shared" si="33"/>
        <v>0</v>
      </c>
      <c r="S562" s="16" t="b">
        <f t="shared" si="34"/>
        <v>1</v>
      </c>
      <c r="T562" s="226" t="b">
        <f t="shared" si="35"/>
        <v>1</v>
      </c>
      <c r="U562" s="226" t="b">
        <f t="shared" si="36"/>
        <v>1</v>
      </c>
    </row>
    <row r="563" spans="1:21" x14ac:dyDescent="0.25">
      <c r="A563" s="105">
        <v>548</v>
      </c>
      <c r="B563" s="260"/>
      <c r="C563" s="261"/>
      <c r="D563" s="248"/>
      <c r="E563" s="248"/>
      <c r="F563" s="248"/>
      <c r="G563" s="249"/>
      <c r="H563" s="249"/>
      <c r="I563" s="249"/>
      <c r="J563" s="249"/>
      <c r="K563" s="249"/>
      <c r="L563" s="249"/>
      <c r="M563" s="249"/>
      <c r="N563" s="249"/>
      <c r="O563" s="249"/>
      <c r="P563" s="249"/>
      <c r="Q563" s="249"/>
      <c r="R563" s="106">
        <f t="shared" si="33"/>
        <v>0</v>
      </c>
      <c r="S563" s="16" t="b">
        <f t="shared" si="34"/>
        <v>1</v>
      </c>
      <c r="T563" s="226" t="b">
        <f t="shared" si="35"/>
        <v>1</v>
      </c>
      <c r="U563" s="226" t="b">
        <f t="shared" si="36"/>
        <v>1</v>
      </c>
    </row>
    <row r="564" spans="1:21" x14ac:dyDescent="0.25">
      <c r="A564" s="105">
        <v>549</v>
      </c>
      <c r="B564" s="260"/>
      <c r="C564" s="261"/>
      <c r="D564" s="248"/>
      <c r="E564" s="248"/>
      <c r="F564" s="248"/>
      <c r="G564" s="249"/>
      <c r="H564" s="249"/>
      <c r="I564" s="249"/>
      <c r="J564" s="249"/>
      <c r="K564" s="249"/>
      <c r="L564" s="249"/>
      <c r="M564" s="249"/>
      <c r="N564" s="249"/>
      <c r="O564" s="249"/>
      <c r="P564" s="249"/>
      <c r="Q564" s="249"/>
      <c r="R564" s="106">
        <f t="shared" si="33"/>
        <v>0</v>
      </c>
      <c r="S564" s="16" t="b">
        <f t="shared" si="34"/>
        <v>1</v>
      </c>
      <c r="T564" s="226" t="b">
        <f t="shared" si="35"/>
        <v>1</v>
      </c>
      <c r="U564" s="226" t="b">
        <f t="shared" si="36"/>
        <v>1</v>
      </c>
    </row>
    <row r="565" spans="1:21" x14ac:dyDescent="0.25">
      <c r="A565" s="105">
        <v>550</v>
      </c>
      <c r="B565" s="260"/>
      <c r="C565" s="261"/>
      <c r="D565" s="248"/>
      <c r="E565" s="248"/>
      <c r="F565" s="248"/>
      <c r="G565" s="249"/>
      <c r="H565" s="249"/>
      <c r="I565" s="249"/>
      <c r="J565" s="249"/>
      <c r="K565" s="249"/>
      <c r="L565" s="249"/>
      <c r="M565" s="249"/>
      <c r="N565" s="249"/>
      <c r="O565" s="249"/>
      <c r="P565" s="249"/>
      <c r="Q565" s="249"/>
      <c r="R565" s="106">
        <f t="shared" si="33"/>
        <v>0</v>
      </c>
      <c r="S565" s="16" t="b">
        <f t="shared" si="34"/>
        <v>1</v>
      </c>
      <c r="T565" s="226" t="b">
        <f t="shared" si="35"/>
        <v>1</v>
      </c>
      <c r="U565" s="226" t="b">
        <f t="shared" si="36"/>
        <v>1</v>
      </c>
    </row>
    <row r="566" spans="1:21" x14ac:dyDescent="0.25">
      <c r="A566" s="105">
        <v>551</v>
      </c>
      <c r="B566" s="260"/>
      <c r="C566" s="261"/>
      <c r="D566" s="248"/>
      <c r="E566" s="248"/>
      <c r="F566" s="248"/>
      <c r="G566" s="249"/>
      <c r="H566" s="249"/>
      <c r="I566" s="249"/>
      <c r="J566" s="249"/>
      <c r="K566" s="249"/>
      <c r="L566" s="249"/>
      <c r="M566" s="249"/>
      <c r="N566" s="249"/>
      <c r="O566" s="249"/>
      <c r="P566" s="249"/>
      <c r="Q566" s="249"/>
      <c r="R566" s="106">
        <f t="shared" si="33"/>
        <v>0</v>
      </c>
      <c r="S566" s="16" t="b">
        <f t="shared" si="34"/>
        <v>1</v>
      </c>
      <c r="T566" s="226" t="b">
        <f t="shared" si="35"/>
        <v>1</v>
      </c>
      <c r="U566" s="226" t="b">
        <f t="shared" si="36"/>
        <v>1</v>
      </c>
    </row>
    <row r="567" spans="1:21" x14ac:dyDescent="0.25">
      <c r="A567" s="105">
        <v>552</v>
      </c>
      <c r="B567" s="260"/>
      <c r="C567" s="261"/>
      <c r="D567" s="248"/>
      <c r="E567" s="248"/>
      <c r="F567" s="248"/>
      <c r="G567" s="249"/>
      <c r="H567" s="249"/>
      <c r="I567" s="249"/>
      <c r="J567" s="249"/>
      <c r="K567" s="249"/>
      <c r="L567" s="249"/>
      <c r="M567" s="249"/>
      <c r="N567" s="249"/>
      <c r="O567" s="249"/>
      <c r="P567" s="249"/>
      <c r="Q567" s="249"/>
      <c r="R567" s="106">
        <f t="shared" si="33"/>
        <v>0</v>
      </c>
      <c r="S567" s="16" t="b">
        <f t="shared" si="34"/>
        <v>1</v>
      </c>
      <c r="T567" s="226" t="b">
        <f t="shared" si="35"/>
        <v>1</v>
      </c>
      <c r="U567" s="226" t="b">
        <f t="shared" si="36"/>
        <v>1</v>
      </c>
    </row>
    <row r="568" spans="1:21" x14ac:dyDescent="0.25">
      <c r="A568" s="105">
        <v>553</v>
      </c>
      <c r="B568" s="260"/>
      <c r="C568" s="261"/>
      <c r="D568" s="248"/>
      <c r="E568" s="248"/>
      <c r="F568" s="248"/>
      <c r="G568" s="249"/>
      <c r="H568" s="249"/>
      <c r="I568" s="249"/>
      <c r="J568" s="249"/>
      <c r="K568" s="249"/>
      <c r="L568" s="249"/>
      <c r="M568" s="249"/>
      <c r="N568" s="249"/>
      <c r="O568" s="249"/>
      <c r="P568" s="249"/>
      <c r="Q568" s="249"/>
      <c r="R568" s="106">
        <f t="shared" si="33"/>
        <v>0</v>
      </c>
      <c r="S568" s="16" t="b">
        <f t="shared" si="34"/>
        <v>1</v>
      </c>
      <c r="T568" s="226" t="b">
        <f t="shared" si="35"/>
        <v>1</v>
      </c>
      <c r="U568" s="226" t="b">
        <f t="shared" si="36"/>
        <v>1</v>
      </c>
    </row>
    <row r="569" spans="1:21" x14ac:dyDescent="0.25">
      <c r="A569" s="105">
        <v>554</v>
      </c>
      <c r="B569" s="260"/>
      <c r="C569" s="261"/>
      <c r="D569" s="248"/>
      <c r="E569" s="248"/>
      <c r="F569" s="248"/>
      <c r="G569" s="249"/>
      <c r="H569" s="249"/>
      <c r="I569" s="249"/>
      <c r="J569" s="249"/>
      <c r="K569" s="249"/>
      <c r="L569" s="249"/>
      <c r="M569" s="249"/>
      <c r="N569" s="249"/>
      <c r="O569" s="249"/>
      <c r="P569" s="249"/>
      <c r="Q569" s="249"/>
      <c r="R569" s="106">
        <f t="shared" si="33"/>
        <v>0</v>
      </c>
      <c r="S569" s="16" t="b">
        <f t="shared" si="34"/>
        <v>1</v>
      </c>
      <c r="T569" s="226" t="b">
        <f t="shared" si="35"/>
        <v>1</v>
      </c>
      <c r="U569" s="226" t="b">
        <f t="shared" si="36"/>
        <v>1</v>
      </c>
    </row>
    <row r="570" spans="1:21" x14ac:dyDescent="0.25">
      <c r="A570" s="105">
        <v>555</v>
      </c>
      <c r="B570" s="260"/>
      <c r="C570" s="261"/>
      <c r="D570" s="248"/>
      <c r="E570" s="248"/>
      <c r="F570" s="248"/>
      <c r="G570" s="249"/>
      <c r="H570" s="249"/>
      <c r="I570" s="249"/>
      <c r="J570" s="249"/>
      <c r="K570" s="249"/>
      <c r="L570" s="249"/>
      <c r="M570" s="249"/>
      <c r="N570" s="249"/>
      <c r="O570" s="249"/>
      <c r="P570" s="249"/>
      <c r="Q570" s="249"/>
      <c r="R570" s="106">
        <f t="shared" si="33"/>
        <v>0</v>
      </c>
      <c r="S570" s="16" t="b">
        <f t="shared" si="34"/>
        <v>1</v>
      </c>
      <c r="T570" s="226" t="b">
        <f t="shared" si="35"/>
        <v>1</v>
      </c>
      <c r="U570" s="226" t="b">
        <f t="shared" si="36"/>
        <v>1</v>
      </c>
    </row>
    <row r="571" spans="1:21" x14ac:dyDescent="0.25">
      <c r="A571" s="105">
        <v>556</v>
      </c>
      <c r="B571" s="260"/>
      <c r="C571" s="261"/>
      <c r="D571" s="248"/>
      <c r="E571" s="248"/>
      <c r="F571" s="248"/>
      <c r="G571" s="249"/>
      <c r="H571" s="249"/>
      <c r="I571" s="249"/>
      <c r="J571" s="249"/>
      <c r="K571" s="249"/>
      <c r="L571" s="249"/>
      <c r="M571" s="249"/>
      <c r="N571" s="249"/>
      <c r="O571" s="249"/>
      <c r="P571" s="249"/>
      <c r="Q571" s="249"/>
      <c r="R571" s="106">
        <f t="shared" si="33"/>
        <v>0</v>
      </c>
      <c r="S571" s="16" t="b">
        <f t="shared" si="34"/>
        <v>1</v>
      </c>
      <c r="T571" s="226" t="b">
        <f t="shared" si="35"/>
        <v>1</v>
      </c>
      <c r="U571" s="226" t="b">
        <f t="shared" si="36"/>
        <v>1</v>
      </c>
    </row>
    <row r="572" spans="1:21" x14ac:dyDescent="0.25">
      <c r="A572" s="105">
        <v>557</v>
      </c>
      <c r="B572" s="260"/>
      <c r="C572" s="261"/>
      <c r="D572" s="248"/>
      <c r="E572" s="248"/>
      <c r="F572" s="248"/>
      <c r="G572" s="249"/>
      <c r="H572" s="249"/>
      <c r="I572" s="249"/>
      <c r="J572" s="249"/>
      <c r="K572" s="249"/>
      <c r="L572" s="249"/>
      <c r="M572" s="249"/>
      <c r="N572" s="249"/>
      <c r="O572" s="249"/>
      <c r="P572" s="249"/>
      <c r="Q572" s="249"/>
      <c r="R572" s="106">
        <f t="shared" si="33"/>
        <v>0</v>
      </c>
      <c r="S572" s="16" t="b">
        <f t="shared" si="34"/>
        <v>1</v>
      </c>
      <c r="T572" s="226" t="b">
        <f t="shared" si="35"/>
        <v>1</v>
      </c>
      <c r="U572" s="226" t="b">
        <f t="shared" si="36"/>
        <v>1</v>
      </c>
    </row>
    <row r="573" spans="1:21" x14ac:dyDescent="0.25">
      <c r="A573" s="105">
        <v>558</v>
      </c>
      <c r="B573" s="260"/>
      <c r="C573" s="261"/>
      <c r="D573" s="248"/>
      <c r="E573" s="248"/>
      <c r="F573" s="248"/>
      <c r="G573" s="249"/>
      <c r="H573" s="249"/>
      <c r="I573" s="249"/>
      <c r="J573" s="249"/>
      <c r="K573" s="249"/>
      <c r="L573" s="249"/>
      <c r="M573" s="249"/>
      <c r="N573" s="249"/>
      <c r="O573" s="249"/>
      <c r="P573" s="249"/>
      <c r="Q573" s="249"/>
      <c r="R573" s="106">
        <f t="shared" si="33"/>
        <v>0</v>
      </c>
      <c r="S573" s="16" t="b">
        <f t="shared" si="34"/>
        <v>1</v>
      </c>
      <c r="T573" s="226" t="b">
        <f t="shared" si="35"/>
        <v>1</v>
      </c>
      <c r="U573" s="226" t="b">
        <f t="shared" si="36"/>
        <v>1</v>
      </c>
    </row>
    <row r="574" spans="1:21" x14ac:dyDescent="0.25">
      <c r="A574" s="105">
        <v>559</v>
      </c>
      <c r="B574" s="260"/>
      <c r="C574" s="261"/>
      <c r="D574" s="248"/>
      <c r="E574" s="248"/>
      <c r="F574" s="248"/>
      <c r="G574" s="249"/>
      <c r="H574" s="249"/>
      <c r="I574" s="249"/>
      <c r="J574" s="249"/>
      <c r="K574" s="249"/>
      <c r="L574" s="249"/>
      <c r="M574" s="249"/>
      <c r="N574" s="249"/>
      <c r="O574" s="249"/>
      <c r="P574" s="249"/>
      <c r="Q574" s="249"/>
      <c r="R574" s="106">
        <f t="shared" si="33"/>
        <v>0</v>
      </c>
      <c r="S574" s="16" t="b">
        <f t="shared" si="34"/>
        <v>1</v>
      </c>
      <c r="T574" s="226" t="b">
        <f t="shared" si="35"/>
        <v>1</v>
      </c>
      <c r="U574" s="226" t="b">
        <f t="shared" si="36"/>
        <v>1</v>
      </c>
    </row>
    <row r="575" spans="1:21" x14ac:dyDescent="0.25">
      <c r="A575" s="105">
        <v>560</v>
      </c>
      <c r="B575" s="260"/>
      <c r="C575" s="261"/>
      <c r="D575" s="248"/>
      <c r="E575" s="248"/>
      <c r="F575" s="248"/>
      <c r="G575" s="249"/>
      <c r="H575" s="249"/>
      <c r="I575" s="249"/>
      <c r="J575" s="249"/>
      <c r="K575" s="249"/>
      <c r="L575" s="249"/>
      <c r="M575" s="249"/>
      <c r="N575" s="249"/>
      <c r="O575" s="249"/>
      <c r="P575" s="249"/>
      <c r="Q575" s="249"/>
      <c r="R575" s="106">
        <f t="shared" si="33"/>
        <v>0</v>
      </c>
      <c r="S575" s="16" t="b">
        <f t="shared" si="34"/>
        <v>1</v>
      </c>
      <c r="T575" s="226" t="b">
        <f t="shared" si="35"/>
        <v>1</v>
      </c>
      <c r="U575" s="226" t="b">
        <f t="shared" si="36"/>
        <v>1</v>
      </c>
    </row>
    <row r="576" spans="1:21" x14ac:dyDescent="0.25">
      <c r="A576" s="105">
        <v>561</v>
      </c>
      <c r="B576" s="260"/>
      <c r="C576" s="261"/>
      <c r="D576" s="248"/>
      <c r="E576" s="248"/>
      <c r="F576" s="248"/>
      <c r="G576" s="249"/>
      <c r="H576" s="249"/>
      <c r="I576" s="249"/>
      <c r="J576" s="249"/>
      <c r="K576" s="249"/>
      <c r="L576" s="249"/>
      <c r="M576" s="249"/>
      <c r="N576" s="249"/>
      <c r="O576" s="249"/>
      <c r="P576" s="249"/>
      <c r="Q576" s="249"/>
      <c r="R576" s="106">
        <f t="shared" si="33"/>
        <v>0</v>
      </c>
      <c r="S576" s="16" t="b">
        <f t="shared" si="34"/>
        <v>1</v>
      </c>
      <c r="T576" s="226" t="b">
        <f t="shared" si="35"/>
        <v>1</v>
      </c>
      <c r="U576" s="226" t="b">
        <f t="shared" si="36"/>
        <v>1</v>
      </c>
    </row>
    <row r="577" spans="1:21" x14ac:dyDescent="0.25">
      <c r="A577" s="105">
        <v>562</v>
      </c>
      <c r="B577" s="260"/>
      <c r="C577" s="261"/>
      <c r="D577" s="248"/>
      <c r="E577" s="248"/>
      <c r="F577" s="248"/>
      <c r="G577" s="249"/>
      <c r="H577" s="249"/>
      <c r="I577" s="249"/>
      <c r="J577" s="249"/>
      <c r="K577" s="249"/>
      <c r="L577" s="249"/>
      <c r="M577" s="249"/>
      <c r="N577" s="249"/>
      <c r="O577" s="249"/>
      <c r="P577" s="249"/>
      <c r="Q577" s="249"/>
      <c r="R577" s="106">
        <f t="shared" si="33"/>
        <v>0</v>
      </c>
      <c r="S577" s="16" t="b">
        <f t="shared" si="34"/>
        <v>1</v>
      </c>
      <c r="T577" s="226" t="b">
        <f t="shared" si="35"/>
        <v>1</v>
      </c>
      <c r="U577" s="226" t="b">
        <f t="shared" si="36"/>
        <v>1</v>
      </c>
    </row>
    <row r="578" spans="1:21" x14ac:dyDescent="0.25">
      <c r="A578" s="105">
        <v>563</v>
      </c>
      <c r="B578" s="260"/>
      <c r="C578" s="261"/>
      <c r="D578" s="248"/>
      <c r="E578" s="248"/>
      <c r="F578" s="248"/>
      <c r="G578" s="249"/>
      <c r="H578" s="249"/>
      <c r="I578" s="249"/>
      <c r="J578" s="249"/>
      <c r="K578" s="249"/>
      <c r="L578" s="249"/>
      <c r="M578" s="249"/>
      <c r="N578" s="249"/>
      <c r="O578" s="249"/>
      <c r="P578" s="249"/>
      <c r="Q578" s="249"/>
      <c r="R578" s="106">
        <f t="shared" si="33"/>
        <v>0</v>
      </c>
      <c r="S578" s="16" t="b">
        <f t="shared" si="34"/>
        <v>1</v>
      </c>
      <c r="T578" s="226" t="b">
        <f t="shared" si="35"/>
        <v>1</v>
      </c>
      <c r="U578" s="226" t="b">
        <f t="shared" si="36"/>
        <v>1</v>
      </c>
    </row>
    <row r="579" spans="1:21" x14ac:dyDescent="0.25">
      <c r="A579" s="105">
        <v>564</v>
      </c>
      <c r="B579" s="260"/>
      <c r="C579" s="261"/>
      <c r="D579" s="248"/>
      <c r="E579" s="248"/>
      <c r="F579" s="248"/>
      <c r="G579" s="249"/>
      <c r="H579" s="249"/>
      <c r="I579" s="249"/>
      <c r="J579" s="249"/>
      <c r="K579" s="249"/>
      <c r="L579" s="249"/>
      <c r="M579" s="249"/>
      <c r="N579" s="249"/>
      <c r="O579" s="249"/>
      <c r="P579" s="249"/>
      <c r="Q579" s="249"/>
      <c r="R579" s="106">
        <f t="shared" si="33"/>
        <v>0</v>
      </c>
      <c r="S579" s="16" t="b">
        <f t="shared" si="34"/>
        <v>1</v>
      </c>
      <c r="T579" s="226" t="b">
        <f t="shared" si="35"/>
        <v>1</v>
      </c>
      <c r="U579" s="226" t="b">
        <f t="shared" si="36"/>
        <v>1</v>
      </c>
    </row>
    <row r="580" spans="1:21" x14ac:dyDescent="0.25">
      <c r="A580" s="105">
        <v>565</v>
      </c>
      <c r="B580" s="260"/>
      <c r="C580" s="261"/>
      <c r="D580" s="248"/>
      <c r="E580" s="248"/>
      <c r="F580" s="248"/>
      <c r="G580" s="249"/>
      <c r="H580" s="249"/>
      <c r="I580" s="249"/>
      <c r="J580" s="249"/>
      <c r="K580" s="249"/>
      <c r="L580" s="249"/>
      <c r="M580" s="249"/>
      <c r="N580" s="249"/>
      <c r="O580" s="249"/>
      <c r="P580" s="249"/>
      <c r="Q580" s="249"/>
      <c r="R580" s="106">
        <f t="shared" si="33"/>
        <v>0</v>
      </c>
      <c r="S580" s="16" t="b">
        <f t="shared" si="34"/>
        <v>1</v>
      </c>
      <c r="T580" s="226" t="b">
        <f t="shared" si="35"/>
        <v>1</v>
      </c>
      <c r="U580" s="226" t="b">
        <f t="shared" si="36"/>
        <v>1</v>
      </c>
    </row>
    <row r="581" spans="1:21" x14ac:dyDescent="0.25">
      <c r="A581" s="105">
        <v>566</v>
      </c>
      <c r="B581" s="260"/>
      <c r="C581" s="261"/>
      <c r="D581" s="248"/>
      <c r="E581" s="248"/>
      <c r="F581" s="248"/>
      <c r="G581" s="249"/>
      <c r="H581" s="249"/>
      <c r="I581" s="249"/>
      <c r="J581" s="249"/>
      <c r="K581" s="249"/>
      <c r="L581" s="249"/>
      <c r="M581" s="249"/>
      <c r="N581" s="249"/>
      <c r="O581" s="249"/>
      <c r="P581" s="249"/>
      <c r="Q581" s="249"/>
      <c r="R581" s="106">
        <f t="shared" si="33"/>
        <v>0</v>
      </c>
      <c r="S581" s="16" t="b">
        <f t="shared" si="34"/>
        <v>1</v>
      </c>
      <c r="T581" s="226" t="b">
        <f t="shared" si="35"/>
        <v>1</v>
      </c>
      <c r="U581" s="226" t="b">
        <f t="shared" si="36"/>
        <v>1</v>
      </c>
    </row>
    <row r="582" spans="1:21" x14ac:dyDescent="0.25">
      <c r="A582" s="105">
        <v>567</v>
      </c>
      <c r="B582" s="260"/>
      <c r="C582" s="261"/>
      <c r="D582" s="248"/>
      <c r="E582" s="248"/>
      <c r="F582" s="248"/>
      <c r="G582" s="249"/>
      <c r="H582" s="249"/>
      <c r="I582" s="249"/>
      <c r="J582" s="249"/>
      <c r="K582" s="249"/>
      <c r="L582" s="249"/>
      <c r="M582" s="249"/>
      <c r="N582" s="249"/>
      <c r="O582" s="249"/>
      <c r="P582" s="249"/>
      <c r="Q582" s="249"/>
      <c r="R582" s="106">
        <f t="shared" si="33"/>
        <v>0</v>
      </c>
      <c r="S582" s="16" t="b">
        <f t="shared" si="34"/>
        <v>1</v>
      </c>
      <c r="T582" s="226" t="b">
        <f t="shared" si="35"/>
        <v>1</v>
      </c>
      <c r="U582" s="226" t="b">
        <f t="shared" si="36"/>
        <v>1</v>
      </c>
    </row>
    <row r="583" spans="1:21" x14ac:dyDescent="0.25">
      <c r="A583" s="105">
        <v>568</v>
      </c>
      <c r="B583" s="260"/>
      <c r="C583" s="261"/>
      <c r="D583" s="248"/>
      <c r="E583" s="248"/>
      <c r="F583" s="248"/>
      <c r="G583" s="249"/>
      <c r="H583" s="249"/>
      <c r="I583" s="249"/>
      <c r="J583" s="249"/>
      <c r="K583" s="249"/>
      <c r="L583" s="249"/>
      <c r="M583" s="249"/>
      <c r="N583" s="249"/>
      <c r="O583" s="249"/>
      <c r="P583" s="249"/>
      <c r="Q583" s="249"/>
      <c r="R583" s="106">
        <f t="shared" si="33"/>
        <v>0</v>
      </c>
      <c r="S583" s="16" t="b">
        <f t="shared" si="34"/>
        <v>1</v>
      </c>
      <c r="T583" s="226" t="b">
        <f t="shared" si="35"/>
        <v>1</v>
      </c>
      <c r="U583" s="226" t="b">
        <f t="shared" si="36"/>
        <v>1</v>
      </c>
    </row>
    <row r="584" spans="1:21" x14ac:dyDescent="0.25">
      <c r="A584" s="105">
        <v>569</v>
      </c>
      <c r="B584" s="260"/>
      <c r="C584" s="261"/>
      <c r="D584" s="248"/>
      <c r="E584" s="248"/>
      <c r="F584" s="248"/>
      <c r="G584" s="249"/>
      <c r="H584" s="249"/>
      <c r="I584" s="249"/>
      <c r="J584" s="249"/>
      <c r="K584" s="249"/>
      <c r="L584" s="249"/>
      <c r="M584" s="249"/>
      <c r="N584" s="249"/>
      <c r="O584" s="249"/>
      <c r="P584" s="249"/>
      <c r="Q584" s="249"/>
      <c r="R584" s="106">
        <f t="shared" si="33"/>
        <v>0</v>
      </c>
      <c r="S584" s="16" t="b">
        <f t="shared" si="34"/>
        <v>1</v>
      </c>
      <c r="T584" s="226" t="b">
        <f t="shared" si="35"/>
        <v>1</v>
      </c>
      <c r="U584" s="226" t="b">
        <f t="shared" si="36"/>
        <v>1</v>
      </c>
    </row>
    <row r="585" spans="1:21" x14ac:dyDescent="0.25">
      <c r="A585" s="105">
        <v>570</v>
      </c>
      <c r="B585" s="260"/>
      <c r="C585" s="261"/>
      <c r="D585" s="248"/>
      <c r="E585" s="248"/>
      <c r="F585" s="248"/>
      <c r="G585" s="249"/>
      <c r="H585" s="249"/>
      <c r="I585" s="249"/>
      <c r="J585" s="249"/>
      <c r="K585" s="249"/>
      <c r="L585" s="249"/>
      <c r="M585" s="249"/>
      <c r="N585" s="249"/>
      <c r="O585" s="249"/>
      <c r="P585" s="249"/>
      <c r="Q585" s="249"/>
      <c r="R585" s="106">
        <f t="shared" si="33"/>
        <v>0</v>
      </c>
      <c r="S585" s="16" t="b">
        <f t="shared" si="34"/>
        <v>1</v>
      </c>
      <c r="T585" s="226" t="b">
        <f t="shared" si="35"/>
        <v>1</v>
      </c>
      <c r="U585" s="226" t="b">
        <f t="shared" si="36"/>
        <v>1</v>
      </c>
    </row>
    <row r="586" spans="1:21" x14ac:dyDescent="0.25">
      <c r="A586" s="105">
        <v>571</v>
      </c>
      <c r="B586" s="260"/>
      <c r="C586" s="261"/>
      <c r="D586" s="248"/>
      <c r="E586" s="248"/>
      <c r="F586" s="248"/>
      <c r="G586" s="249"/>
      <c r="H586" s="249"/>
      <c r="I586" s="249"/>
      <c r="J586" s="249"/>
      <c r="K586" s="249"/>
      <c r="L586" s="249"/>
      <c r="M586" s="249"/>
      <c r="N586" s="249"/>
      <c r="O586" s="249"/>
      <c r="P586" s="249"/>
      <c r="Q586" s="249"/>
      <c r="R586" s="106">
        <f t="shared" si="33"/>
        <v>0</v>
      </c>
      <c r="S586" s="16" t="b">
        <f t="shared" si="34"/>
        <v>1</v>
      </c>
      <c r="T586" s="226" t="b">
        <f t="shared" si="35"/>
        <v>1</v>
      </c>
      <c r="U586" s="226" t="b">
        <f t="shared" si="36"/>
        <v>1</v>
      </c>
    </row>
    <row r="587" spans="1:21" x14ac:dyDescent="0.25">
      <c r="A587" s="105">
        <v>572</v>
      </c>
      <c r="B587" s="260"/>
      <c r="C587" s="261"/>
      <c r="D587" s="248"/>
      <c r="E587" s="248"/>
      <c r="F587" s="248"/>
      <c r="G587" s="249"/>
      <c r="H587" s="249"/>
      <c r="I587" s="249"/>
      <c r="J587" s="249"/>
      <c r="K587" s="249"/>
      <c r="L587" s="249"/>
      <c r="M587" s="249"/>
      <c r="N587" s="249"/>
      <c r="O587" s="249"/>
      <c r="P587" s="249"/>
      <c r="Q587" s="249"/>
      <c r="R587" s="106">
        <f t="shared" si="33"/>
        <v>0</v>
      </c>
      <c r="S587" s="16" t="b">
        <f t="shared" si="34"/>
        <v>1</v>
      </c>
      <c r="T587" s="226" t="b">
        <f t="shared" si="35"/>
        <v>1</v>
      </c>
      <c r="U587" s="226" t="b">
        <f t="shared" si="36"/>
        <v>1</v>
      </c>
    </row>
    <row r="588" spans="1:21" x14ac:dyDescent="0.25">
      <c r="A588" s="105">
        <v>573</v>
      </c>
      <c r="B588" s="260"/>
      <c r="C588" s="261"/>
      <c r="D588" s="248"/>
      <c r="E588" s="248"/>
      <c r="F588" s="248"/>
      <c r="G588" s="249"/>
      <c r="H588" s="249"/>
      <c r="I588" s="249"/>
      <c r="J588" s="249"/>
      <c r="K588" s="249"/>
      <c r="L588" s="249"/>
      <c r="M588" s="249"/>
      <c r="N588" s="249"/>
      <c r="O588" s="249"/>
      <c r="P588" s="249"/>
      <c r="Q588" s="249"/>
      <c r="R588" s="106">
        <f t="shared" si="33"/>
        <v>0</v>
      </c>
      <c r="S588" s="16" t="b">
        <f t="shared" si="34"/>
        <v>1</v>
      </c>
      <c r="T588" s="226" t="b">
        <f t="shared" si="35"/>
        <v>1</v>
      </c>
      <c r="U588" s="226" t="b">
        <f t="shared" si="36"/>
        <v>1</v>
      </c>
    </row>
    <row r="589" spans="1:21" x14ac:dyDescent="0.25">
      <c r="A589" s="105">
        <v>574</v>
      </c>
      <c r="B589" s="260"/>
      <c r="C589" s="261"/>
      <c r="D589" s="248"/>
      <c r="E589" s="248"/>
      <c r="F589" s="248"/>
      <c r="G589" s="249"/>
      <c r="H589" s="249"/>
      <c r="I589" s="249"/>
      <c r="J589" s="249"/>
      <c r="K589" s="249"/>
      <c r="L589" s="249"/>
      <c r="M589" s="249"/>
      <c r="N589" s="249"/>
      <c r="O589" s="249"/>
      <c r="P589" s="249"/>
      <c r="Q589" s="249"/>
      <c r="R589" s="106">
        <f t="shared" si="33"/>
        <v>0</v>
      </c>
      <c r="S589" s="16" t="b">
        <f t="shared" si="34"/>
        <v>1</v>
      </c>
      <c r="T589" s="226" t="b">
        <f t="shared" si="35"/>
        <v>1</v>
      </c>
      <c r="U589" s="226" t="b">
        <f t="shared" si="36"/>
        <v>1</v>
      </c>
    </row>
    <row r="590" spans="1:21" x14ac:dyDescent="0.25">
      <c r="A590" s="105">
        <v>575</v>
      </c>
      <c r="B590" s="260"/>
      <c r="C590" s="261"/>
      <c r="D590" s="248"/>
      <c r="E590" s="248"/>
      <c r="F590" s="248"/>
      <c r="G590" s="249"/>
      <c r="H590" s="249"/>
      <c r="I590" s="249"/>
      <c r="J590" s="249"/>
      <c r="K590" s="249"/>
      <c r="L590" s="249"/>
      <c r="M590" s="249"/>
      <c r="N590" s="249"/>
      <c r="O590" s="249"/>
      <c r="P590" s="249"/>
      <c r="Q590" s="249"/>
      <c r="R590" s="106">
        <f t="shared" si="33"/>
        <v>0</v>
      </c>
      <c r="S590" s="16" t="b">
        <f t="shared" si="34"/>
        <v>1</v>
      </c>
      <c r="T590" s="226" t="b">
        <f t="shared" si="35"/>
        <v>1</v>
      </c>
      <c r="U590" s="226" t="b">
        <f t="shared" si="36"/>
        <v>1</v>
      </c>
    </row>
    <row r="591" spans="1:21" x14ac:dyDescent="0.25">
      <c r="A591" s="105">
        <v>576</v>
      </c>
      <c r="B591" s="260"/>
      <c r="C591" s="261"/>
      <c r="D591" s="248"/>
      <c r="E591" s="248"/>
      <c r="F591" s="248"/>
      <c r="G591" s="249"/>
      <c r="H591" s="249"/>
      <c r="I591" s="249"/>
      <c r="J591" s="249"/>
      <c r="K591" s="249"/>
      <c r="L591" s="249"/>
      <c r="M591" s="249"/>
      <c r="N591" s="249"/>
      <c r="O591" s="249"/>
      <c r="P591" s="249"/>
      <c r="Q591" s="249"/>
      <c r="R591" s="106">
        <f t="shared" si="33"/>
        <v>0</v>
      </c>
      <c r="S591" s="16" t="b">
        <f t="shared" si="34"/>
        <v>1</v>
      </c>
      <c r="T591" s="226" t="b">
        <f t="shared" si="35"/>
        <v>1</v>
      </c>
      <c r="U591" s="226" t="b">
        <f t="shared" si="36"/>
        <v>1</v>
      </c>
    </row>
    <row r="592" spans="1:21" x14ac:dyDescent="0.25">
      <c r="A592" s="105">
        <v>577</v>
      </c>
      <c r="B592" s="260"/>
      <c r="C592" s="261"/>
      <c r="D592" s="248"/>
      <c r="E592" s="248"/>
      <c r="F592" s="248"/>
      <c r="G592" s="249"/>
      <c r="H592" s="249"/>
      <c r="I592" s="249"/>
      <c r="J592" s="249"/>
      <c r="K592" s="249"/>
      <c r="L592" s="249"/>
      <c r="M592" s="249"/>
      <c r="N592" s="249"/>
      <c r="O592" s="249"/>
      <c r="P592" s="249"/>
      <c r="Q592" s="249"/>
      <c r="R592" s="106">
        <f t="shared" si="33"/>
        <v>0</v>
      </c>
      <c r="S592" s="16" t="b">
        <f t="shared" si="34"/>
        <v>1</v>
      </c>
      <c r="T592" s="226" t="b">
        <f t="shared" si="35"/>
        <v>1</v>
      </c>
      <c r="U592" s="226" t="b">
        <f t="shared" si="36"/>
        <v>1</v>
      </c>
    </row>
    <row r="593" spans="1:21" x14ac:dyDescent="0.25">
      <c r="A593" s="105">
        <v>578</v>
      </c>
      <c r="B593" s="260"/>
      <c r="C593" s="261"/>
      <c r="D593" s="248"/>
      <c r="E593" s="248"/>
      <c r="F593" s="248"/>
      <c r="G593" s="249"/>
      <c r="H593" s="249"/>
      <c r="I593" s="249"/>
      <c r="J593" s="249"/>
      <c r="K593" s="249"/>
      <c r="L593" s="249"/>
      <c r="M593" s="249"/>
      <c r="N593" s="249"/>
      <c r="O593" s="249"/>
      <c r="P593" s="249"/>
      <c r="Q593" s="249"/>
      <c r="R593" s="106">
        <f t="shared" ref="R593:R656" si="37">SUM(G593:Q593)</f>
        <v>0</v>
      </c>
      <c r="S593" s="16" t="b">
        <f t="shared" si="34"/>
        <v>1</v>
      </c>
      <c r="T593" s="226" t="b">
        <f t="shared" si="35"/>
        <v>1</v>
      </c>
      <c r="U593" s="226" t="b">
        <f t="shared" si="36"/>
        <v>1</v>
      </c>
    </row>
    <row r="594" spans="1:21" x14ac:dyDescent="0.25">
      <c r="A594" s="105">
        <v>579</v>
      </c>
      <c r="B594" s="260"/>
      <c r="C594" s="261"/>
      <c r="D594" s="248"/>
      <c r="E594" s="248"/>
      <c r="F594" s="248"/>
      <c r="G594" s="249"/>
      <c r="H594" s="249"/>
      <c r="I594" s="249"/>
      <c r="J594" s="249"/>
      <c r="K594" s="249"/>
      <c r="L594" s="249"/>
      <c r="M594" s="249"/>
      <c r="N594" s="249"/>
      <c r="O594" s="249"/>
      <c r="P594" s="249"/>
      <c r="Q594" s="249"/>
      <c r="R594" s="106">
        <f t="shared" si="37"/>
        <v>0</v>
      </c>
      <c r="S594" s="16" t="b">
        <f t="shared" ref="S594:S657" si="38">IF(ISBLANK(B594),TRUE,IF(OR(ISBLANK(C594),ISBLANK(D594),ISBLANK(E594),ISBLANK(F594),ISBLANK(G594),ISBLANK(H594),ISBLANK(I594),ISBLANK(J594),ISBLANK(K594),ISBLANK(L594),ISBLANK(M594),ISBLANK(N594),ISBLANK(O594),ISBLANK(P594),ISBLANK(Q594),ISBLANK(R594)),FALSE,TRUE))</f>
        <v>1</v>
      </c>
      <c r="T594" s="226" t="b">
        <f t="shared" ref="T594:T657" si="39">IF(OR(AND(B594="N/A",D594="N/A",E594="N/A",F594="N/A"),AND(ISBLANK(B594),ISBLANK(D594),ISBLANK(E594),ISBLANK(F594)),AND(NOT(ISBLANK(B594)),B594&lt;&gt;"N/A",NOT(ISBLANK(D594)),D594&lt;&gt;"N/A",NOT(ISBLANK(E594)),E594&lt;&gt;"N/A",NOT(ISBLANK(F594)),F594&lt;&gt;"N/A")),TRUE,FALSE)</f>
        <v>1</v>
      </c>
      <c r="U594" s="226" t="b">
        <f t="shared" ref="U594:U657" si="40">IF(OR((AND(B594="N/A",R594=0)),(AND((ISBLANK(B594)=TRUE),R594=0)),(AND(NOT(ISBLANK(B594)),B594&lt;&gt;"N/A",R594&lt;&gt;0))),TRUE,FALSE)</f>
        <v>1</v>
      </c>
    </row>
    <row r="595" spans="1:21" x14ac:dyDescent="0.25">
      <c r="A595" s="105">
        <v>580</v>
      </c>
      <c r="B595" s="260"/>
      <c r="C595" s="261"/>
      <c r="D595" s="248"/>
      <c r="E595" s="248"/>
      <c r="F595" s="248"/>
      <c r="G595" s="249"/>
      <c r="H595" s="249"/>
      <c r="I595" s="249"/>
      <c r="J595" s="249"/>
      <c r="K595" s="249"/>
      <c r="L595" s="249"/>
      <c r="M595" s="249"/>
      <c r="N595" s="249"/>
      <c r="O595" s="249"/>
      <c r="P595" s="249"/>
      <c r="Q595" s="249"/>
      <c r="R595" s="106">
        <f t="shared" si="37"/>
        <v>0</v>
      </c>
      <c r="S595" s="16" t="b">
        <f t="shared" si="38"/>
        <v>1</v>
      </c>
      <c r="T595" s="226" t="b">
        <f t="shared" si="39"/>
        <v>1</v>
      </c>
      <c r="U595" s="226" t="b">
        <f t="shared" si="40"/>
        <v>1</v>
      </c>
    </row>
    <row r="596" spans="1:21" x14ac:dyDescent="0.25">
      <c r="A596" s="105">
        <v>581</v>
      </c>
      <c r="B596" s="260"/>
      <c r="C596" s="261"/>
      <c r="D596" s="248"/>
      <c r="E596" s="248"/>
      <c r="F596" s="248"/>
      <c r="G596" s="249"/>
      <c r="H596" s="249"/>
      <c r="I596" s="249"/>
      <c r="J596" s="249"/>
      <c r="K596" s="249"/>
      <c r="L596" s="249"/>
      <c r="M596" s="249"/>
      <c r="N596" s="249"/>
      <c r="O596" s="249"/>
      <c r="P596" s="249"/>
      <c r="Q596" s="249"/>
      <c r="R596" s="106">
        <f t="shared" si="37"/>
        <v>0</v>
      </c>
      <c r="S596" s="16" t="b">
        <f t="shared" si="38"/>
        <v>1</v>
      </c>
      <c r="T596" s="226" t="b">
        <f t="shared" si="39"/>
        <v>1</v>
      </c>
      <c r="U596" s="226" t="b">
        <f t="shared" si="40"/>
        <v>1</v>
      </c>
    </row>
    <row r="597" spans="1:21" x14ac:dyDescent="0.25">
      <c r="A597" s="105">
        <v>582</v>
      </c>
      <c r="B597" s="260"/>
      <c r="C597" s="261"/>
      <c r="D597" s="248"/>
      <c r="E597" s="248"/>
      <c r="F597" s="248"/>
      <c r="G597" s="249"/>
      <c r="H597" s="249"/>
      <c r="I597" s="249"/>
      <c r="J597" s="249"/>
      <c r="K597" s="249"/>
      <c r="L597" s="249"/>
      <c r="M597" s="249"/>
      <c r="N597" s="249"/>
      <c r="O597" s="249"/>
      <c r="P597" s="249"/>
      <c r="Q597" s="249"/>
      <c r="R597" s="106">
        <f t="shared" si="37"/>
        <v>0</v>
      </c>
      <c r="S597" s="16" t="b">
        <f t="shared" si="38"/>
        <v>1</v>
      </c>
      <c r="T597" s="226" t="b">
        <f t="shared" si="39"/>
        <v>1</v>
      </c>
      <c r="U597" s="226" t="b">
        <f t="shared" si="40"/>
        <v>1</v>
      </c>
    </row>
    <row r="598" spans="1:21" x14ac:dyDescent="0.25">
      <c r="A598" s="105">
        <v>583</v>
      </c>
      <c r="B598" s="260"/>
      <c r="C598" s="261"/>
      <c r="D598" s="248"/>
      <c r="E598" s="248"/>
      <c r="F598" s="248"/>
      <c r="G598" s="249"/>
      <c r="H598" s="249"/>
      <c r="I598" s="249"/>
      <c r="J598" s="249"/>
      <c r="K598" s="249"/>
      <c r="L598" s="249"/>
      <c r="M598" s="249"/>
      <c r="N598" s="249"/>
      <c r="O598" s="249"/>
      <c r="P598" s="249"/>
      <c r="Q598" s="249"/>
      <c r="R598" s="106">
        <f t="shared" si="37"/>
        <v>0</v>
      </c>
      <c r="S598" s="16" t="b">
        <f t="shared" si="38"/>
        <v>1</v>
      </c>
      <c r="T598" s="226" t="b">
        <f t="shared" si="39"/>
        <v>1</v>
      </c>
      <c r="U598" s="226" t="b">
        <f t="shared" si="40"/>
        <v>1</v>
      </c>
    </row>
    <row r="599" spans="1:21" x14ac:dyDescent="0.25">
      <c r="A599" s="105">
        <v>584</v>
      </c>
      <c r="B599" s="260"/>
      <c r="C599" s="261"/>
      <c r="D599" s="248"/>
      <c r="E599" s="248"/>
      <c r="F599" s="248"/>
      <c r="G599" s="249"/>
      <c r="H599" s="249"/>
      <c r="I599" s="249"/>
      <c r="J599" s="249"/>
      <c r="K599" s="249"/>
      <c r="L599" s="249"/>
      <c r="M599" s="249"/>
      <c r="N599" s="249"/>
      <c r="O599" s="249"/>
      <c r="P599" s="249"/>
      <c r="Q599" s="249"/>
      <c r="R599" s="106">
        <f t="shared" si="37"/>
        <v>0</v>
      </c>
      <c r="S599" s="16" t="b">
        <f t="shared" si="38"/>
        <v>1</v>
      </c>
      <c r="T599" s="226" t="b">
        <f t="shared" si="39"/>
        <v>1</v>
      </c>
      <c r="U599" s="226" t="b">
        <f t="shared" si="40"/>
        <v>1</v>
      </c>
    </row>
    <row r="600" spans="1:21" x14ac:dyDescent="0.25">
      <c r="A600" s="105">
        <v>585</v>
      </c>
      <c r="B600" s="260"/>
      <c r="C600" s="261"/>
      <c r="D600" s="248"/>
      <c r="E600" s="248"/>
      <c r="F600" s="248"/>
      <c r="G600" s="249"/>
      <c r="H600" s="249"/>
      <c r="I600" s="249"/>
      <c r="J600" s="249"/>
      <c r="K600" s="249"/>
      <c r="L600" s="249"/>
      <c r="M600" s="249"/>
      <c r="N600" s="249"/>
      <c r="O600" s="249"/>
      <c r="P600" s="249"/>
      <c r="Q600" s="249"/>
      <c r="R600" s="106">
        <f t="shared" si="37"/>
        <v>0</v>
      </c>
      <c r="S600" s="16" t="b">
        <f t="shared" si="38"/>
        <v>1</v>
      </c>
      <c r="T600" s="226" t="b">
        <f t="shared" si="39"/>
        <v>1</v>
      </c>
      <c r="U600" s="226" t="b">
        <f t="shared" si="40"/>
        <v>1</v>
      </c>
    </row>
    <row r="601" spans="1:21" x14ac:dyDescent="0.25">
      <c r="A601" s="105">
        <v>586</v>
      </c>
      <c r="B601" s="260"/>
      <c r="C601" s="261"/>
      <c r="D601" s="248"/>
      <c r="E601" s="248"/>
      <c r="F601" s="248"/>
      <c r="G601" s="249"/>
      <c r="H601" s="249"/>
      <c r="I601" s="249"/>
      <c r="J601" s="249"/>
      <c r="K601" s="249"/>
      <c r="L601" s="249"/>
      <c r="M601" s="249"/>
      <c r="N601" s="249"/>
      <c r="O601" s="249"/>
      <c r="P601" s="249"/>
      <c r="Q601" s="249"/>
      <c r="R601" s="106">
        <f t="shared" si="37"/>
        <v>0</v>
      </c>
      <c r="S601" s="16" t="b">
        <f t="shared" si="38"/>
        <v>1</v>
      </c>
      <c r="T601" s="226" t="b">
        <f t="shared" si="39"/>
        <v>1</v>
      </c>
      <c r="U601" s="226" t="b">
        <f t="shared" si="40"/>
        <v>1</v>
      </c>
    </row>
    <row r="602" spans="1:21" x14ac:dyDescent="0.25">
      <c r="A602" s="105">
        <v>587</v>
      </c>
      <c r="B602" s="260"/>
      <c r="C602" s="261"/>
      <c r="D602" s="248"/>
      <c r="E602" s="248"/>
      <c r="F602" s="248"/>
      <c r="G602" s="249"/>
      <c r="H602" s="249"/>
      <c r="I602" s="249"/>
      <c r="J602" s="249"/>
      <c r="K602" s="249"/>
      <c r="L602" s="249"/>
      <c r="M602" s="249"/>
      <c r="N602" s="249"/>
      <c r="O602" s="249"/>
      <c r="P602" s="249"/>
      <c r="Q602" s="249"/>
      <c r="R602" s="106">
        <f t="shared" si="37"/>
        <v>0</v>
      </c>
      <c r="S602" s="16" t="b">
        <f t="shared" si="38"/>
        <v>1</v>
      </c>
      <c r="T602" s="226" t="b">
        <f t="shared" si="39"/>
        <v>1</v>
      </c>
      <c r="U602" s="226" t="b">
        <f t="shared" si="40"/>
        <v>1</v>
      </c>
    </row>
    <row r="603" spans="1:21" x14ac:dyDescent="0.25">
      <c r="A603" s="105">
        <v>588</v>
      </c>
      <c r="B603" s="260"/>
      <c r="C603" s="261"/>
      <c r="D603" s="248"/>
      <c r="E603" s="248"/>
      <c r="F603" s="248"/>
      <c r="G603" s="249"/>
      <c r="H603" s="249"/>
      <c r="I603" s="249"/>
      <c r="J603" s="249"/>
      <c r="K603" s="249"/>
      <c r="L603" s="249"/>
      <c r="M603" s="249"/>
      <c r="N603" s="249"/>
      <c r="O603" s="249"/>
      <c r="P603" s="249"/>
      <c r="Q603" s="249"/>
      <c r="R603" s="106">
        <f t="shared" si="37"/>
        <v>0</v>
      </c>
      <c r="S603" s="16" t="b">
        <f t="shared" si="38"/>
        <v>1</v>
      </c>
      <c r="T603" s="226" t="b">
        <f t="shared" si="39"/>
        <v>1</v>
      </c>
      <c r="U603" s="226" t="b">
        <f t="shared" si="40"/>
        <v>1</v>
      </c>
    </row>
    <row r="604" spans="1:21" x14ac:dyDescent="0.25">
      <c r="A604" s="105">
        <v>589</v>
      </c>
      <c r="B604" s="260"/>
      <c r="C604" s="261"/>
      <c r="D604" s="248"/>
      <c r="E604" s="248"/>
      <c r="F604" s="248"/>
      <c r="G604" s="249"/>
      <c r="H604" s="249"/>
      <c r="I604" s="249"/>
      <c r="J604" s="249"/>
      <c r="K604" s="249"/>
      <c r="L604" s="249"/>
      <c r="M604" s="249"/>
      <c r="N604" s="249"/>
      <c r="O604" s="249"/>
      <c r="P604" s="249"/>
      <c r="Q604" s="249"/>
      <c r="R604" s="106">
        <f t="shared" si="37"/>
        <v>0</v>
      </c>
      <c r="S604" s="16" t="b">
        <f t="shared" si="38"/>
        <v>1</v>
      </c>
      <c r="T604" s="226" t="b">
        <f t="shared" si="39"/>
        <v>1</v>
      </c>
      <c r="U604" s="226" t="b">
        <f t="shared" si="40"/>
        <v>1</v>
      </c>
    </row>
    <row r="605" spans="1:21" x14ac:dyDescent="0.25">
      <c r="A605" s="105">
        <v>590</v>
      </c>
      <c r="B605" s="260"/>
      <c r="C605" s="261"/>
      <c r="D605" s="248"/>
      <c r="E605" s="248"/>
      <c r="F605" s="248"/>
      <c r="G605" s="249"/>
      <c r="H605" s="249"/>
      <c r="I605" s="249"/>
      <c r="J605" s="249"/>
      <c r="K605" s="249"/>
      <c r="L605" s="249"/>
      <c r="M605" s="249"/>
      <c r="N605" s="249"/>
      <c r="O605" s="249"/>
      <c r="P605" s="249"/>
      <c r="Q605" s="249"/>
      <c r="R605" s="106">
        <f t="shared" si="37"/>
        <v>0</v>
      </c>
      <c r="S605" s="16" t="b">
        <f t="shared" si="38"/>
        <v>1</v>
      </c>
      <c r="T605" s="226" t="b">
        <f t="shared" si="39"/>
        <v>1</v>
      </c>
      <c r="U605" s="226" t="b">
        <f t="shared" si="40"/>
        <v>1</v>
      </c>
    </row>
    <row r="606" spans="1:21" x14ac:dyDescent="0.25">
      <c r="A606" s="105">
        <v>591</v>
      </c>
      <c r="B606" s="260"/>
      <c r="C606" s="261"/>
      <c r="D606" s="248"/>
      <c r="E606" s="248"/>
      <c r="F606" s="248"/>
      <c r="G606" s="249"/>
      <c r="H606" s="249"/>
      <c r="I606" s="249"/>
      <c r="J606" s="249"/>
      <c r="K606" s="249"/>
      <c r="L606" s="249"/>
      <c r="M606" s="249"/>
      <c r="N606" s="249"/>
      <c r="O606" s="249"/>
      <c r="P606" s="249"/>
      <c r="Q606" s="249"/>
      <c r="R606" s="106">
        <f t="shared" si="37"/>
        <v>0</v>
      </c>
      <c r="S606" s="16" t="b">
        <f t="shared" si="38"/>
        <v>1</v>
      </c>
      <c r="T606" s="226" t="b">
        <f t="shared" si="39"/>
        <v>1</v>
      </c>
      <c r="U606" s="226" t="b">
        <f t="shared" si="40"/>
        <v>1</v>
      </c>
    </row>
    <row r="607" spans="1:21" x14ac:dyDescent="0.25">
      <c r="A607" s="105">
        <v>592</v>
      </c>
      <c r="B607" s="260"/>
      <c r="C607" s="261"/>
      <c r="D607" s="248"/>
      <c r="E607" s="248"/>
      <c r="F607" s="248"/>
      <c r="G607" s="249"/>
      <c r="H607" s="249"/>
      <c r="I607" s="249"/>
      <c r="J607" s="249"/>
      <c r="K607" s="249"/>
      <c r="L607" s="249"/>
      <c r="M607" s="249"/>
      <c r="N607" s="249"/>
      <c r="O607" s="249"/>
      <c r="P607" s="249"/>
      <c r="Q607" s="249"/>
      <c r="R607" s="106">
        <f t="shared" si="37"/>
        <v>0</v>
      </c>
      <c r="S607" s="16" t="b">
        <f t="shared" si="38"/>
        <v>1</v>
      </c>
      <c r="T607" s="226" t="b">
        <f t="shared" si="39"/>
        <v>1</v>
      </c>
      <c r="U607" s="226" t="b">
        <f t="shared" si="40"/>
        <v>1</v>
      </c>
    </row>
    <row r="608" spans="1:21" x14ac:dyDescent="0.25">
      <c r="A608" s="105">
        <v>593</v>
      </c>
      <c r="B608" s="260"/>
      <c r="C608" s="261"/>
      <c r="D608" s="248"/>
      <c r="E608" s="248"/>
      <c r="F608" s="248"/>
      <c r="G608" s="249"/>
      <c r="H608" s="249"/>
      <c r="I608" s="249"/>
      <c r="J608" s="249"/>
      <c r="K608" s="249"/>
      <c r="L608" s="249"/>
      <c r="M608" s="249"/>
      <c r="N608" s="249"/>
      <c r="O608" s="249"/>
      <c r="P608" s="249"/>
      <c r="Q608" s="249"/>
      <c r="R608" s="106">
        <f t="shared" si="37"/>
        <v>0</v>
      </c>
      <c r="S608" s="16" t="b">
        <f t="shared" si="38"/>
        <v>1</v>
      </c>
      <c r="T608" s="226" t="b">
        <f t="shared" si="39"/>
        <v>1</v>
      </c>
      <c r="U608" s="226" t="b">
        <f t="shared" si="40"/>
        <v>1</v>
      </c>
    </row>
    <row r="609" spans="1:21" x14ac:dyDescent="0.25">
      <c r="A609" s="105">
        <v>594</v>
      </c>
      <c r="B609" s="260"/>
      <c r="C609" s="261"/>
      <c r="D609" s="248"/>
      <c r="E609" s="248"/>
      <c r="F609" s="248"/>
      <c r="G609" s="249"/>
      <c r="H609" s="249"/>
      <c r="I609" s="249"/>
      <c r="J609" s="249"/>
      <c r="K609" s="249"/>
      <c r="L609" s="249"/>
      <c r="M609" s="249"/>
      <c r="N609" s="249"/>
      <c r="O609" s="249"/>
      <c r="P609" s="249"/>
      <c r="Q609" s="249"/>
      <c r="R609" s="106">
        <f t="shared" si="37"/>
        <v>0</v>
      </c>
      <c r="S609" s="16" t="b">
        <f t="shared" si="38"/>
        <v>1</v>
      </c>
      <c r="T609" s="226" t="b">
        <f t="shared" si="39"/>
        <v>1</v>
      </c>
      <c r="U609" s="226" t="b">
        <f t="shared" si="40"/>
        <v>1</v>
      </c>
    </row>
    <row r="610" spans="1:21" x14ac:dyDescent="0.25">
      <c r="A610" s="105">
        <v>595</v>
      </c>
      <c r="B610" s="260"/>
      <c r="C610" s="261"/>
      <c r="D610" s="248"/>
      <c r="E610" s="248"/>
      <c r="F610" s="248"/>
      <c r="G610" s="249"/>
      <c r="H610" s="249"/>
      <c r="I610" s="249"/>
      <c r="J610" s="249"/>
      <c r="K610" s="249"/>
      <c r="L610" s="249"/>
      <c r="M610" s="249"/>
      <c r="N610" s="249"/>
      <c r="O610" s="249"/>
      <c r="P610" s="249"/>
      <c r="Q610" s="249"/>
      <c r="R610" s="106">
        <f t="shared" si="37"/>
        <v>0</v>
      </c>
      <c r="S610" s="16" t="b">
        <f t="shared" si="38"/>
        <v>1</v>
      </c>
      <c r="T610" s="226" t="b">
        <f t="shared" si="39"/>
        <v>1</v>
      </c>
      <c r="U610" s="226" t="b">
        <f t="shared" si="40"/>
        <v>1</v>
      </c>
    </row>
    <row r="611" spans="1:21" x14ac:dyDescent="0.25">
      <c r="A611" s="105">
        <v>596</v>
      </c>
      <c r="B611" s="260"/>
      <c r="C611" s="261"/>
      <c r="D611" s="248"/>
      <c r="E611" s="248"/>
      <c r="F611" s="248"/>
      <c r="G611" s="249"/>
      <c r="H611" s="249"/>
      <c r="I611" s="249"/>
      <c r="J611" s="249"/>
      <c r="K611" s="249"/>
      <c r="L611" s="249"/>
      <c r="M611" s="249"/>
      <c r="N611" s="249"/>
      <c r="O611" s="249"/>
      <c r="P611" s="249"/>
      <c r="Q611" s="249"/>
      <c r="R611" s="106">
        <f t="shared" si="37"/>
        <v>0</v>
      </c>
      <c r="S611" s="16" t="b">
        <f t="shared" si="38"/>
        <v>1</v>
      </c>
      <c r="T611" s="226" t="b">
        <f t="shared" si="39"/>
        <v>1</v>
      </c>
      <c r="U611" s="226" t="b">
        <f t="shared" si="40"/>
        <v>1</v>
      </c>
    </row>
    <row r="612" spans="1:21" x14ac:dyDescent="0.25">
      <c r="A612" s="105">
        <v>597</v>
      </c>
      <c r="B612" s="260"/>
      <c r="C612" s="261"/>
      <c r="D612" s="248"/>
      <c r="E612" s="248"/>
      <c r="F612" s="248"/>
      <c r="G612" s="249"/>
      <c r="H612" s="249"/>
      <c r="I612" s="249"/>
      <c r="J612" s="249"/>
      <c r="K612" s="249"/>
      <c r="L612" s="249"/>
      <c r="M612" s="249"/>
      <c r="N612" s="249"/>
      <c r="O612" s="249"/>
      <c r="P612" s="249"/>
      <c r="Q612" s="249"/>
      <c r="R612" s="106">
        <f t="shared" si="37"/>
        <v>0</v>
      </c>
      <c r="S612" s="16" t="b">
        <f t="shared" si="38"/>
        <v>1</v>
      </c>
      <c r="T612" s="226" t="b">
        <f t="shared" si="39"/>
        <v>1</v>
      </c>
      <c r="U612" s="226" t="b">
        <f t="shared" si="40"/>
        <v>1</v>
      </c>
    </row>
    <row r="613" spans="1:21" x14ac:dyDescent="0.25">
      <c r="A613" s="105">
        <v>598</v>
      </c>
      <c r="B613" s="260"/>
      <c r="C613" s="261"/>
      <c r="D613" s="248"/>
      <c r="E613" s="248"/>
      <c r="F613" s="248"/>
      <c r="G613" s="249"/>
      <c r="H613" s="249"/>
      <c r="I613" s="249"/>
      <c r="J613" s="249"/>
      <c r="K613" s="249"/>
      <c r="L613" s="249"/>
      <c r="M613" s="249"/>
      <c r="N613" s="249"/>
      <c r="O613" s="249"/>
      <c r="P613" s="249"/>
      <c r="Q613" s="249"/>
      <c r="R613" s="106">
        <f t="shared" si="37"/>
        <v>0</v>
      </c>
      <c r="S613" s="16" t="b">
        <f t="shared" si="38"/>
        <v>1</v>
      </c>
      <c r="T613" s="226" t="b">
        <f t="shared" si="39"/>
        <v>1</v>
      </c>
      <c r="U613" s="226" t="b">
        <f t="shared" si="40"/>
        <v>1</v>
      </c>
    </row>
    <row r="614" spans="1:21" x14ac:dyDescent="0.25">
      <c r="A614" s="105">
        <v>599</v>
      </c>
      <c r="B614" s="260"/>
      <c r="C614" s="261"/>
      <c r="D614" s="248"/>
      <c r="E614" s="248"/>
      <c r="F614" s="248"/>
      <c r="G614" s="249"/>
      <c r="H614" s="249"/>
      <c r="I614" s="249"/>
      <c r="J614" s="249"/>
      <c r="K614" s="249"/>
      <c r="L614" s="249"/>
      <c r="M614" s="249"/>
      <c r="N614" s="249"/>
      <c r="O614" s="249"/>
      <c r="P614" s="249"/>
      <c r="Q614" s="249"/>
      <c r="R614" s="106">
        <f t="shared" si="37"/>
        <v>0</v>
      </c>
      <c r="S614" s="16" t="b">
        <f t="shared" si="38"/>
        <v>1</v>
      </c>
      <c r="T614" s="226" t="b">
        <f t="shared" si="39"/>
        <v>1</v>
      </c>
      <c r="U614" s="226" t="b">
        <f t="shared" si="40"/>
        <v>1</v>
      </c>
    </row>
    <row r="615" spans="1:21" x14ac:dyDescent="0.25">
      <c r="A615" s="105">
        <v>600</v>
      </c>
      <c r="B615" s="260"/>
      <c r="C615" s="261"/>
      <c r="D615" s="248"/>
      <c r="E615" s="248"/>
      <c r="F615" s="248"/>
      <c r="G615" s="249"/>
      <c r="H615" s="249"/>
      <c r="I615" s="249"/>
      <c r="J615" s="249"/>
      <c r="K615" s="249"/>
      <c r="L615" s="249"/>
      <c r="M615" s="249"/>
      <c r="N615" s="249"/>
      <c r="O615" s="249"/>
      <c r="P615" s="249"/>
      <c r="Q615" s="249"/>
      <c r="R615" s="106">
        <f t="shared" si="37"/>
        <v>0</v>
      </c>
      <c r="S615" s="16" t="b">
        <f t="shared" si="38"/>
        <v>1</v>
      </c>
      <c r="T615" s="226" t="b">
        <f t="shared" si="39"/>
        <v>1</v>
      </c>
      <c r="U615" s="226" t="b">
        <f t="shared" si="40"/>
        <v>1</v>
      </c>
    </row>
    <row r="616" spans="1:21" x14ac:dyDescent="0.25">
      <c r="A616" s="105">
        <v>601</v>
      </c>
      <c r="B616" s="260"/>
      <c r="C616" s="261"/>
      <c r="D616" s="248"/>
      <c r="E616" s="248"/>
      <c r="F616" s="248"/>
      <c r="G616" s="249"/>
      <c r="H616" s="249"/>
      <c r="I616" s="249"/>
      <c r="J616" s="249"/>
      <c r="K616" s="249"/>
      <c r="L616" s="249"/>
      <c r="M616" s="249"/>
      <c r="N616" s="249"/>
      <c r="O616" s="249"/>
      <c r="P616" s="249"/>
      <c r="Q616" s="249"/>
      <c r="R616" s="106">
        <f t="shared" si="37"/>
        <v>0</v>
      </c>
      <c r="S616" s="16" t="b">
        <f t="shared" si="38"/>
        <v>1</v>
      </c>
      <c r="T616" s="226" t="b">
        <f t="shared" si="39"/>
        <v>1</v>
      </c>
      <c r="U616" s="226" t="b">
        <f t="shared" si="40"/>
        <v>1</v>
      </c>
    </row>
    <row r="617" spans="1:21" x14ac:dyDescent="0.25">
      <c r="A617" s="105">
        <v>602</v>
      </c>
      <c r="B617" s="260"/>
      <c r="C617" s="261"/>
      <c r="D617" s="248"/>
      <c r="E617" s="248"/>
      <c r="F617" s="248"/>
      <c r="G617" s="249"/>
      <c r="H617" s="249"/>
      <c r="I617" s="249"/>
      <c r="J617" s="249"/>
      <c r="K617" s="249"/>
      <c r="L617" s="249"/>
      <c r="M617" s="249"/>
      <c r="N617" s="249"/>
      <c r="O617" s="249"/>
      <c r="P617" s="249"/>
      <c r="Q617" s="249"/>
      <c r="R617" s="106">
        <f t="shared" si="37"/>
        <v>0</v>
      </c>
      <c r="S617" s="16" t="b">
        <f t="shared" si="38"/>
        <v>1</v>
      </c>
      <c r="T617" s="226" t="b">
        <f t="shared" si="39"/>
        <v>1</v>
      </c>
      <c r="U617" s="226" t="b">
        <f t="shared" si="40"/>
        <v>1</v>
      </c>
    </row>
    <row r="618" spans="1:21" x14ac:dyDescent="0.25">
      <c r="A618" s="105">
        <v>603</v>
      </c>
      <c r="B618" s="260"/>
      <c r="C618" s="261"/>
      <c r="D618" s="248"/>
      <c r="E618" s="248"/>
      <c r="F618" s="248"/>
      <c r="G618" s="249"/>
      <c r="H618" s="249"/>
      <c r="I618" s="249"/>
      <c r="J618" s="249"/>
      <c r="K618" s="249"/>
      <c r="L618" s="249"/>
      <c r="M618" s="249"/>
      <c r="N618" s="249"/>
      <c r="O618" s="249"/>
      <c r="P618" s="249"/>
      <c r="Q618" s="249"/>
      <c r="R618" s="106">
        <f t="shared" si="37"/>
        <v>0</v>
      </c>
      <c r="S618" s="16" t="b">
        <f t="shared" si="38"/>
        <v>1</v>
      </c>
      <c r="T618" s="226" t="b">
        <f t="shared" si="39"/>
        <v>1</v>
      </c>
      <c r="U618" s="226" t="b">
        <f t="shared" si="40"/>
        <v>1</v>
      </c>
    </row>
    <row r="619" spans="1:21" x14ac:dyDescent="0.25">
      <c r="A619" s="105">
        <v>604</v>
      </c>
      <c r="B619" s="260"/>
      <c r="C619" s="261"/>
      <c r="D619" s="248"/>
      <c r="E619" s="248"/>
      <c r="F619" s="248"/>
      <c r="G619" s="249"/>
      <c r="H619" s="249"/>
      <c r="I619" s="249"/>
      <c r="J619" s="249"/>
      <c r="K619" s="249"/>
      <c r="L619" s="249"/>
      <c r="M619" s="249"/>
      <c r="N619" s="249"/>
      <c r="O619" s="249"/>
      <c r="P619" s="249"/>
      <c r="Q619" s="249"/>
      <c r="R619" s="106">
        <f t="shared" si="37"/>
        <v>0</v>
      </c>
      <c r="S619" s="16" t="b">
        <f t="shared" si="38"/>
        <v>1</v>
      </c>
      <c r="T619" s="226" t="b">
        <f t="shared" si="39"/>
        <v>1</v>
      </c>
      <c r="U619" s="226" t="b">
        <f t="shared" si="40"/>
        <v>1</v>
      </c>
    </row>
    <row r="620" spans="1:21" x14ac:dyDescent="0.25">
      <c r="A620" s="105">
        <v>605</v>
      </c>
      <c r="B620" s="260"/>
      <c r="C620" s="261"/>
      <c r="D620" s="248"/>
      <c r="E620" s="248"/>
      <c r="F620" s="248"/>
      <c r="G620" s="249"/>
      <c r="H620" s="249"/>
      <c r="I620" s="249"/>
      <c r="J620" s="249"/>
      <c r="K620" s="249"/>
      <c r="L620" s="249"/>
      <c r="M620" s="249"/>
      <c r="N620" s="249"/>
      <c r="O620" s="249"/>
      <c r="P620" s="249"/>
      <c r="Q620" s="249"/>
      <c r="R620" s="106">
        <f t="shared" si="37"/>
        <v>0</v>
      </c>
      <c r="S620" s="16" t="b">
        <f t="shared" si="38"/>
        <v>1</v>
      </c>
      <c r="T620" s="226" t="b">
        <f t="shared" si="39"/>
        <v>1</v>
      </c>
      <c r="U620" s="226" t="b">
        <f t="shared" si="40"/>
        <v>1</v>
      </c>
    </row>
    <row r="621" spans="1:21" x14ac:dyDescent="0.25">
      <c r="A621" s="105">
        <v>606</v>
      </c>
      <c r="B621" s="260"/>
      <c r="C621" s="261"/>
      <c r="D621" s="248"/>
      <c r="E621" s="248"/>
      <c r="F621" s="248"/>
      <c r="G621" s="249"/>
      <c r="H621" s="249"/>
      <c r="I621" s="249"/>
      <c r="J621" s="249"/>
      <c r="K621" s="249"/>
      <c r="L621" s="249"/>
      <c r="M621" s="249"/>
      <c r="N621" s="249"/>
      <c r="O621" s="249"/>
      <c r="P621" s="249"/>
      <c r="Q621" s="249"/>
      <c r="R621" s="106">
        <f t="shared" si="37"/>
        <v>0</v>
      </c>
      <c r="S621" s="16" t="b">
        <f t="shared" si="38"/>
        <v>1</v>
      </c>
      <c r="T621" s="226" t="b">
        <f t="shared" si="39"/>
        <v>1</v>
      </c>
      <c r="U621" s="226" t="b">
        <f t="shared" si="40"/>
        <v>1</v>
      </c>
    </row>
    <row r="622" spans="1:21" x14ac:dyDescent="0.25">
      <c r="A622" s="105">
        <v>607</v>
      </c>
      <c r="B622" s="260"/>
      <c r="C622" s="261"/>
      <c r="D622" s="248"/>
      <c r="E622" s="248"/>
      <c r="F622" s="248"/>
      <c r="G622" s="249"/>
      <c r="H622" s="249"/>
      <c r="I622" s="249"/>
      <c r="J622" s="249"/>
      <c r="K622" s="249"/>
      <c r="L622" s="249"/>
      <c r="M622" s="249"/>
      <c r="N622" s="249"/>
      <c r="O622" s="249"/>
      <c r="P622" s="249"/>
      <c r="Q622" s="249"/>
      <c r="R622" s="106">
        <f t="shared" si="37"/>
        <v>0</v>
      </c>
      <c r="S622" s="16" t="b">
        <f t="shared" si="38"/>
        <v>1</v>
      </c>
      <c r="T622" s="226" t="b">
        <f t="shared" si="39"/>
        <v>1</v>
      </c>
      <c r="U622" s="226" t="b">
        <f t="shared" si="40"/>
        <v>1</v>
      </c>
    </row>
    <row r="623" spans="1:21" x14ac:dyDescent="0.25">
      <c r="A623" s="105">
        <v>608</v>
      </c>
      <c r="B623" s="260"/>
      <c r="C623" s="261"/>
      <c r="D623" s="248"/>
      <c r="E623" s="248"/>
      <c r="F623" s="248"/>
      <c r="G623" s="249"/>
      <c r="H623" s="249"/>
      <c r="I623" s="249"/>
      <c r="J623" s="249"/>
      <c r="K623" s="249"/>
      <c r="L623" s="249"/>
      <c r="M623" s="249"/>
      <c r="N623" s="249"/>
      <c r="O623" s="249"/>
      <c r="P623" s="249"/>
      <c r="Q623" s="249"/>
      <c r="R623" s="106">
        <f t="shared" si="37"/>
        <v>0</v>
      </c>
      <c r="S623" s="16" t="b">
        <f t="shared" si="38"/>
        <v>1</v>
      </c>
      <c r="T623" s="226" t="b">
        <f t="shared" si="39"/>
        <v>1</v>
      </c>
      <c r="U623" s="226" t="b">
        <f t="shared" si="40"/>
        <v>1</v>
      </c>
    </row>
    <row r="624" spans="1:21" x14ac:dyDescent="0.25">
      <c r="A624" s="105">
        <v>609</v>
      </c>
      <c r="B624" s="260"/>
      <c r="C624" s="261"/>
      <c r="D624" s="248"/>
      <c r="E624" s="248"/>
      <c r="F624" s="248"/>
      <c r="G624" s="249"/>
      <c r="H624" s="249"/>
      <c r="I624" s="249"/>
      <c r="J624" s="249"/>
      <c r="K624" s="249"/>
      <c r="L624" s="249"/>
      <c r="M624" s="249"/>
      <c r="N624" s="249"/>
      <c r="O624" s="249"/>
      <c r="P624" s="249"/>
      <c r="Q624" s="249"/>
      <c r="R624" s="106">
        <f t="shared" si="37"/>
        <v>0</v>
      </c>
      <c r="S624" s="16" t="b">
        <f t="shared" si="38"/>
        <v>1</v>
      </c>
      <c r="T624" s="226" t="b">
        <f t="shared" si="39"/>
        <v>1</v>
      </c>
      <c r="U624" s="226" t="b">
        <f t="shared" si="40"/>
        <v>1</v>
      </c>
    </row>
    <row r="625" spans="1:21" x14ac:dyDescent="0.25">
      <c r="A625" s="105">
        <v>610</v>
      </c>
      <c r="B625" s="260"/>
      <c r="C625" s="261"/>
      <c r="D625" s="248"/>
      <c r="E625" s="248"/>
      <c r="F625" s="248"/>
      <c r="G625" s="249"/>
      <c r="H625" s="249"/>
      <c r="I625" s="249"/>
      <c r="J625" s="249"/>
      <c r="K625" s="249"/>
      <c r="L625" s="249"/>
      <c r="M625" s="249"/>
      <c r="N625" s="249"/>
      <c r="O625" s="249"/>
      <c r="P625" s="249"/>
      <c r="Q625" s="249"/>
      <c r="R625" s="106">
        <f t="shared" si="37"/>
        <v>0</v>
      </c>
      <c r="S625" s="16" t="b">
        <f t="shared" si="38"/>
        <v>1</v>
      </c>
      <c r="T625" s="226" t="b">
        <f t="shared" si="39"/>
        <v>1</v>
      </c>
      <c r="U625" s="226" t="b">
        <f t="shared" si="40"/>
        <v>1</v>
      </c>
    </row>
    <row r="626" spans="1:21" x14ac:dyDescent="0.25">
      <c r="A626" s="105">
        <v>611</v>
      </c>
      <c r="B626" s="260"/>
      <c r="C626" s="261"/>
      <c r="D626" s="248"/>
      <c r="E626" s="248"/>
      <c r="F626" s="248"/>
      <c r="G626" s="249"/>
      <c r="H626" s="249"/>
      <c r="I626" s="249"/>
      <c r="J626" s="249"/>
      <c r="K626" s="249"/>
      <c r="L626" s="249"/>
      <c r="M626" s="249"/>
      <c r="N626" s="249"/>
      <c r="O626" s="249"/>
      <c r="P626" s="249"/>
      <c r="Q626" s="249"/>
      <c r="R626" s="106">
        <f t="shared" si="37"/>
        <v>0</v>
      </c>
      <c r="S626" s="16" t="b">
        <f t="shared" si="38"/>
        <v>1</v>
      </c>
      <c r="T626" s="226" t="b">
        <f t="shared" si="39"/>
        <v>1</v>
      </c>
      <c r="U626" s="226" t="b">
        <f t="shared" si="40"/>
        <v>1</v>
      </c>
    </row>
    <row r="627" spans="1:21" x14ac:dyDescent="0.25">
      <c r="A627" s="105">
        <v>612</v>
      </c>
      <c r="B627" s="260"/>
      <c r="C627" s="261"/>
      <c r="D627" s="248"/>
      <c r="E627" s="248"/>
      <c r="F627" s="248"/>
      <c r="G627" s="249"/>
      <c r="H627" s="249"/>
      <c r="I627" s="249"/>
      <c r="J627" s="249"/>
      <c r="K627" s="249"/>
      <c r="L627" s="249"/>
      <c r="M627" s="249"/>
      <c r="N627" s="249"/>
      <c r="O627" s="249"/>
      <c r="P627" s="249"/>
      <c r="Q627" s="249"/>
      <c r="R627" s="106">
        <f t="shared" si="37"/>
        <v>0</v>
      </c>
      <c r="S627" s="16" t="b">
        <f t="shared" si="38"/>
        <v>1</v>
      </c>
      <c r="T627" s="226" t="b">
        <f t="shared" si="39"/>
        <v>1</v>
      </c>
      <c r="U627" s="226" t="b">
        <f t="shared" si="40"/>
        <v>1</v>
      </c>
    </row>
    <row r="628" spans="1:21" x14ac:dyDescent="0.25">
      <c r="A628" s="105">
        <v>613</v>
      </c>
      <c r="B628" s="260"/>
      <c r="C628" s="261"/>
      <c r="D628" s="248"/>
      <c r="E628" s="248"/>
      <c r="F628" s="248"/>
      <c r="G628" s="249"/>
      <c r="H628" s="249"/>
      <c r="I628" s="249"/>
      <c r="J628" s="249"/>
      <c r="K628" s="249"/>
      <c r="L628" s="249"/>
      <c r="M628" s="249"/>
      <c r="N628" s="249"/>
      <c r="O628" s="249"/>
      <c r="P628" s="249"/>
      <c r="Q628" s="249"/>
      <c r="R628" s="106">
        <f t="shared" si="37"/>
        <v>0</v>
      </c>
      <c r="S628" s="16" t="b">
        <f t="shared" si="38"/>
        <v>1</v>
      </c>
      <c r="T628" s="226" t="b">
        <f t="shared" si="39"/>
        <v>1</v>
      </c>
      <c r="U628" s="226" t="b">
        <f t="shared" si="40"/>
        <v>1</v>
      </c>
    </row>
    <row r="629" spans="1:21" x14ac:dyDescent="0.25">
      <c r="A629" s="105">
        <v>614</v>
      </c>
      <c r="B629" s="260"/>
      <c r="C629" s="261"/>
      <c r="D629" s="248"/>
      <c r="E629" s="248"/>
      <c r="F629" s="248"/>
      <c r="G629" s="249"/>
      <c r="H629" s="249"/>
      <c r="I629" s="249"/>
      <c r="J629" s="249"/>
      <c r="K629" s="249"/>
      <c r="L629" s="249"/>
      <c r="M629" s="249"/>
      <c r="N629" s="249"/>
      <c r="O629" s="249"/>
      <c r="P629" s="249"/>
      <c r="Q629" s="249"/>
      <c r="R629" s="106">
        <f t="shared" si="37"/>
        <v>0</v>
      </c>
      <c r="S629" s="16" t="b">
        <f t="shared" si="38"/>
        <v>1</v>
      </c>
      <c r="T629" s="226" t="b">
        <f t="shared" si="39"/>
        <v>1</v>
      </c>
      <c r="U629" s="226" t="b">
        <f t="shared" si="40"/>
        <v>1</v>
      </c>
    </row>
    <row r="630" spans="1:21" x14ac:dyDescent="0.25">
      <c r="A630" s="105">
        <v>615</v>
      </c>
      <c r="B630" s="260"/>
      <c r="C630" s="261"/>
      <c r="D630" s="248"/>
      <c r="E630" s="248"/>
      <c r="F630" s="248"/>
      <c r="G630" s="249"/>
      <c r="H630" s="249"/>
      <c r="I630" s="249"/>
      <c r="J630" s="249"/>
      <c r="K630" s="249"/>
      <c r="L630" s="249"/>
      <c r="M630" s="249"/>
      <c r="N630" s="249"/>
      <c r="O630" s="249"/>
      <c r="P630" s="249"/>
      <c r="Q630" s="249"/>
      <c r="R630" s="106">
        <f t="shared" si="37"/>
        <v>0</v>
      </c>
      <c r="S630" s="16" t="b">
        <f t="shared" si="38"/>
        <v>1</v>
      </c>
      <c r="T630" s="226" t="b">
        <f t="shared" si="39"/>
        <v>1</v>
      </c>
      <c r="U630" s="226" t="b">
        <f t="shared" si="40"/>
        <v>1</v>
      </c>
    </row>
    <row r="631" spans="1:21" x14ac:dyDescent="0.25">
      <c r="A631" s="105">
        <v>616</v>
      </c>
      <c r="B631" s="260"/>
      <c r="C631" s="261"/>
      <c r="D631" s="248"/>
      <c r="E631" s="248"/>
      <c r="F631" s="248"/>
      <c r="G631" s="249"/>
      <c r="H631" s="249"/>
      <c r="I631" s="249"/>
      <c r="J631" s="249"/>
      <c r="K631" s="249"/>
      <c r="L631" s="249"/>
      <c r="M631" s="249"/>
      <c r="N631" s="249"/>
      <c r="O631" s="249"/>
      <c r="P631" s="249"/>
      <c r="Q631" s="249"/>
      <c r="R631" s="106">
        <f t="shared" si="37"/>
        <v>0</v>
      </c>
      <c r="S631" s="16" t="b">
        <f t="shared" si="38"/>
        <v>1</v>
      </c>
      <c r="T631" s="226" t="b">
        <f t="shared" si="39"/>
        <v>1</v>
      </c>
      <c r="U631" s="226" t="b">
        <f t="shared" si="40"/>
        <v>1</v>
      </c>
    </row>
    <row r="632" spans="1:21" x14ac:dyDescent="0.25">
      <c r="A632" s="105">
        <v>617</v>
      </c>
      <c r="B632" s="260"/>
      <c r="C632" s="261"/>
      <c r="D632" s="248"/>
      <c r="E632" s="248"/>
      <c r="F632" s="248"/>
      <c r="G632" s="249"/>
      <c r="H632" s="249"/>
      <c r="I632" s="249"/>
      <c r="J632" s="249"/>
      <c r="K632" s="249"/>
      <c r="L632" s="249"/>
      <c r="M632" s="249"/>
      <c r="N632" s="249"/>
      <c r="O632" s="249"/>
      <c r="P632" s="249"/>
      <c r="Q632" s="249"/>
      <c r="R632" s="106">
        <f t="shared" si="37"/>
        <v>0</v>
      </c>
      <c r="S632" s="16" t="b">
        <f t="shared" si="38"/>
        <v>1</v>
      </c>
      <c r="T632" s="226" t="b">
        <f t="shared" si="39"/>
        <v>1</v>
      </c>
      <c r="U632" s="226" t="b">
        <f t="shared" si="40"/>
        <v>1</v>
      </c>
    </row>
    <row r="633" spans="1:21" x14ac:dyDescent="0.25">
      <c r="A633" s="105">
        <v>618</v>
      </c>
      <c r="B633" s="260"/>
      <c r="C633" s="261"/>
      <c r="D633" s="248"/>
      <c r="E633" s="248"/>
      <c r="F633" s="248"/>
      <c r="G633" s="249"/>
      <c r="H633" s="249"/>
      <c r="I633" s="249"/>
      <c r="J633" s="249"/>
      <c r="K633" s="249"/>
      <c r="L633" s="249"/>
      <c r="M633" s="249"/>
      <c r="N633" s="249"/>
      <c r="O633" s="249"/>
      <c r="P633" s="249"/>
      <c r="Q633" s="249"/>
      <c r="R633" s="106">
        <f t="shared" si="37"/>
        <v>0</v>
      </c>
      <c r="S633" s="16" t="b">
        <f t="shared" si="38"/>
        <v>1</v>
      </c>
      <c r="T633" s="226" t="b">
        <f t="shared" si="39"/>
        <v>1</v>
      </c>
      <c r="U633" s="226" t="b">
        <f t="shared" si="40"/>
        <v>1</v>
      </c>
    </row>
    <row r="634" spans="1:21" x14ac:dyDescent="0.25">
      <c r="A634" s="105">
        <v>619</v>
      </c>
      <c r="B634" s="260"/>
      <c r="C634" s="261"/>
      <c r="D634" s="248"/>
      <c r="E634" s="248"/>
      <c r="F634" s="248"/>
      <c r="G634" s="249"/>
      <c r="H634" s="249"/>
      <c r="I634" s="249"/>
      <c r="J634" s="249"/>
      <c r="K634" s="249"/>
      <c r="L634" s="249"/>
      <c r="M634" s="249"/>
      <c r="N634" s="249"/>
      <c r="O634" s="249"/>
      <c r="P634" s="249"/>
      <c r="Q634" s="249"/>
      <c r="R634" s="106">
        <f t="shared" si="37"/>
        <v>0</v>
      </c>
      <c r="S634" s="16" t="b">
        <f t="shared" si="38"/>
        <v>1</v>
      </c>
      <c r="T634" s="226" t="b">
        <f t="shared" si="39"/>
        <v>1</v>
      </c>
      <c r="U634" s="226" t="b">
        <f t="shared" si="40"/>
        <v>1</v>
      </c>
    </row>
    <row r="635" spans="1:21" x14ac:dyDescent="0.25">
      <c r="A635" s="105">
        <v>620</v>
      </c>
      <c r="B635" s="260"/>
      <c r="C635" s="261"/>
      <c r="D635" s="248"/>
      <c r="E635" s="248"/>
      <c r="F635" s="248"/>
      <c r="G635" s="249"/>
      <c r="H635" s="249"/>
      <c r="I635" s="249"/>
      <c r="J635" s="249"/>
      <c r="K635" s="249"/>
      <c r="L635" s="249"/>
      <c r="M635" s="249"/>
      <c r="N635" s="249"/>
      <c r="O635" s="249"/>
      <c r="P635" s="249"/>
      <c r="Q635" s="249"/>
      <c r="R635" s="106">
        <f t="shared" si="37"/>
        <v>0</v>
      </c>
      <c r="S635" s="16" t="b">
        <f t="shared" si="38"/>
        <v>1</v>
      </c>
      <c r="T635" s="226" t="b">
        <f t="shared" si="39"/>
        <v>1</v>
      </c>
      <c r="U635" s="226" t="b">
        <f t="shared" si="40"/>
        <v>1</v>
      </c>
    </row>
    <row r="636" spans="1:21" x14ac:dyDescent="0.25">
      <c r="A636" s="105">
        <v>621</v>
      </c>
      <c r="B636" s="260"/>
      <c r="C636" s="261"/>
      <c r="D636" s="248"/>
      <c r="E636" s="248"/>
      <c r="F636" s="248"/>
      <c r="G636" s="249"/>
      <c r="H636" s="249"/>
      <c r="I636" s="249"/>
      <c r="J636" s="249"/>
      <c r="K636" s="249"/>
      <c r="L636" s="249"/>
      <c r="M636" s="249"/>
      <c r="N636" s="249"/>
      <c r="O636" s="249"/>
      <c r="P636" s="249"/>
      <c r="Q636" s="249"/>
      <c r="R636" s="106">
        <f t="shared" si="37"/>
        <v>0</v>
      </c>
      <c r="S636" s="16" t="b">
        <f t="shared" si="38"/>
        <v>1</v>
      </c>
      <c r="T636" s="226" t="b">
        <f t="shared" si="39"/>
        <v>1</v>
      </c>
      <c r="U636" s="226" t="b">
        <f t="shared" si="40"/>
        <v>1</v>
      </c>
    </row>
    <row r="637" spans="1:21" x14ac:dyDescent="0.25">
      <c r="A637" s="105">
        <v>622</v>
      </c>
      <c r="B637" s="260"/>
      <c r="C637" s="261"/>
      <c r="D637" s="248"/>
      <c r="E637" s="248"/>
      <c r="F637" s="248"/>
      <c r="G637" s="249"/>
      <c r="H637" s="249"/>
      <c r="I637" s="249"/>
      <c r="J637" s="249"/>
      <c r="K637" s="249"/>
      <c r="L637" s="249"/>
      <c r="M637" s="249"/>
      <c r="N637" s="249"/>
      <c r="O637" s="249"/>
      <c r="P637" s="249"/>
      <c r="Q637" s="249"/>
      <c r="R637" s="106">
        <f t="shared" si="37"/>
        <v>0</v>
      </c>
      <c r="S637" s="16" t="b">
        <f t="shared" si="38"/>
        <v>1</v>
      </c>
      <c r="T637" s="226" t="b">
        <f t="shared" si="39"/>
        <v>1</v>
      </c>
      <c r="U637" s="226" t="b">
        <f t="shared" si="40"/>
        <v>1</v>
      </c>
    </row>
    <row r="638" spans="1:21" x14ac:dyDescent="0.25">
      <c r="A638" s="105">
        <v>623</v>
      </c>
      <c r="B638" s="260"/>
      <c r="C638" s="261"/>
      <c r="D638" s="248"/>
      <c r="E638" s="248"/>
      <c r="F638" s="248"/>
      <c r="G638" s="249"/>
      <c r="H638" s="249"/>
      <c r="I638" s="249"/>
      <c r="J638" s="249"/>
      <c r="K638" s="249"/>
      <c r="L638" s="249"/>
      <c r="M638" s="249"/>
      <c r="N638" s="249"/>
      <c r="O638" s="249"/>
      <c r="P638" s="249"/>
      <c r="Q638" s="249"/>
      <c r="R638" s="106">
        <f t="shared" si="37"/>
        <v>0</v>
      </c>
      <c r="S638" s="16" t="b">
        <f t="shared" si="38"/>
        <v>1</v>
      </c>
      <c r="T638" s="226" t="b">
        <f t="shared" si="39"/>
        <v>1</v>
      </c>
      <c r="U638" s="226" t="b">
        <f t="shared" si="40"/>
        <v>1</v>
      </c>
    </row>
    <row r="639" spans="1:21" x14ac:dyDescent="0.25">
      <c r="A639" s="105">
        <v>624</v>
      </c>
      <c r="B639" s="260"/>
      <c r="C639" s="261"/>
      <c r="D639" s="248"/>
      <c r="E639" s="248"/>
      <c r="F639" s="248"/>
      <c r="G639" s="249"/>
      <c r="H639" s="249"/>
      <c r="I639" s="249"/>
      <c r="J639" s="249"/>
      <c r="K639" s="249"/>
      <c r="L639" s="249"/>
      <c r="M639" s="249"/>
      <c r="N639" s="249"/>
      <c r="O639" s="249"/>
      <c r="P639" s="249"/>
      <c r="Q639" s="249"/>
      <c r="R639" s="106">
        <f t="shared" si="37"/>
        <v>0</v>
      </c>
      <c r="S639" s="16" t="b">
        <f t="shared" si="38"/>
        <v>1</v>
      </c>
      <c r="T639" s="226" t="b">
        <f t="shared" si="39"/>
        <v>1</v>
      </c>
      <c r="U639" s="226" t="b">
        <f t="shared" si="40"/>
        <v>1</v>
      </c>
    </row>
    <row r="640" spans="1:21" x14ac:dyDescent="0.25">
      <c r="A640" s="105">
        <v>625</v>
      </c>
      <c r="B640" s="260"/>
      <c r="C640" s="261"/>
      <c r="D640" s="248"/>
      <c r="E640" s="248"/>
      <c r="F640" s="248"/>
      <c r="G640" s="249"/>
      <c r="H640" s="249"/>
      <c r="I640" s="249"/>
      <c r="J640" s="249"/>
      <c r="K640" s="249"/>
      <c r="L640" s="249"/>
      <c r="M640" s="249"/>
      <c r="N640" s="249"/>
      <c r="O640" s="249"/>
      <c r="P640" s="249"/>
      <c r="Q640" s="249"/>
      <c r="R640" s="106">
        <f t="shared" si="37"/>
        <v>0</v>
      </c>
      <c r="S640" s="16" t="b">
        <f t="shared" si="38"/>
        <v>1</v>
      </c>
      <c r="T640" s="226" t="b">
        <f t="shared" si="39"/>
        <v>1</v>
      </c>
      <c r="U640" s="226" t="b">
        <f t="shared" si="40"/>
        <v>1</v>
      </c>
    </row>
    <row r="641" spans="1:21" x14ac:dyDescent="0.25">
      <c r="A641" s="105">
        <v>626</v>
      </c>
      <c r="B641" s="260"/>
      <c r="C641" s="261"/>
      <c r="D641" s="248"/>
      <c r="E641" s="248"/>
      <c r="F641" s="248"/>
      <c r="G641" s="249"/>
      <c r="H641" s="249"/>
      <c r="I641" s="249"/>
      <c r="J641" s="249"/>
      <c r="K641" s="249"/>
      <c r="L641" s="249"/>
      <c r="M641" s="249"/>
      <c r="N641" s="249"/>
      <c r="O641" s="249"/>
      <c r="P641" s="249"/>
      <c r="Q641" s="249"/>
      <c r="R641" s="106">
        <f t="shared" si="37"/>
        <v>0</v>
      </c>
      <c r="S641" s="16" t="b">
        <f t="shared" si="38"/>
        <v>1</v>
      </c>
      <c r="T641" s="226" t="b">
        <f t="shared" si="39"/>
        <v>1</v>
      </c>
      <c r="U641" s="226" t="b">
        <f t="shared" si="40"/>
        <v>1</v>
      </c>
    </row>
    <row r="642" spans="1:21" x14ac:dyDescent="0.25">
      <c r="A642" s="105">
        <v>627</v>
      </c>
      <c r="B642" s="260"/>
      <c r="C642" s="261"/>
      <c r="D642" s="248"/>
      <c r="E642" s="248"/>
      <c r="F642" s="248"/>
      <c r="G642" s="249"/>
      <c r="H642" s="249"/>
      <c r="I642" s="249"/>
      <c r="J642" s="249"/>
      <c r="K642" s="249"/>
      <c r="L642" s="249"/>
      <c r="M642" s="249"/>
      <c r="N642" s="249"/>
      <c r="O642" s="249"/>
      <c r="P642" s="249"/>
      <c r="Q642" s="249"/>
      <c r="R642" s="106">
        <f t="shared" si="37"/>
        <v>0</v>
      </c>
      <c r="S642" s="16" t="b">
        <f t="shared" si="38"/>
        <v>1</v>
      </c>
      <c r="T642" s="226" t="b">
        <f t="shared" si="39"/>
        <v>1</v>
      </c>
      <c r="U642" s="226" t="b">
        <f t="shared" si="40"/>
        <v>1</v>
      </c>
    </row>
    <row r="643" spans="1:21" x14ac:dyDescent="0.25">
      <c r="A643" s="105">
        <v>628</v>
      </c>
      <c r="B643" s="260"/>
      <c r="C643" s="261"/>
      <c r="D643" s="248"/>
      <c r="E643" s="248"/>
      <c r="F643" s="248"/>
      <c r="G643" s="249"/>
      <c r="H643" s="249"/>
      <c r="I643" s="249"/>
      <c r="J643" s="249"/>
      <c r="K643" s="249"/>
      <c r="L643" s="249"/>
      <c r="M643" s="249"/>
      <c r="N643" s="249"/>
      <c r="O643" s="249"/>
      <c r="P643" s="249"/>
      <c r="Q643" s="249"/>
      <c r="R643" s="106">
        <f t="shared" si="37"/>
        <v>0</v>
      </c>
      <c r="S643" s="16" t="b">
        <f t="shared" si="38"/>
        <v>1</v>
      </c>
      <c r="T643" s="226" t="b">
        <f t="shared" si="39"/>
        <v>1</v>
      </c>
      <c r="U643" s="226" t="b">
        <f t="shared" si="40"/>
        <v>1</v>
      </c>
    </row>
    <row r="644" spans="1:21" x14ac:dyDescent="0.25">
      <c r="A644" s="105">
        <v>629</v>
      </c>
      <c r="B644" s="260"/>
      <c r="C644" s="261"/>
      <c r="D644" s="248"/>
      <c r="E644" s="248"/>
      <c r="F644" s="248"/>
      <c r="G644" s="249"/>
      <c r="H644" s="249"/>
      <c r="I644" s="249"/>
      <c r="J644" s="249"/>
      <c r="K644" s="249"/>
      <c r="L644" s="249"/>
      <c r="M644" s="249"/>
      <c r="N644" s="249"/>
      <c r="O644" s="249"/>
      <c r="P644" s="249"/>
      <c r="Q644" s="249"/>
      <c r="R644" s="106">
        <f t="shared" si="37"/>
        <v>0</v>
      </c>
      <c r="S644" s="16" t="b">
        <f t="shared" si="38"/>
        <v>1</v>
      </c>
      <c r="T644" s="226" t="b">
        <f t="shared" si="39"/>
        <v>1</v>
      </c>
      <c r="U644" s="226" t="b">
        <f t="shared" si="40"/>
        <v>1</v>
      </c>
    </row>
    <row r="645" spans="1:21" x14ac:dyDescent="0.25">
      <c r="A645" s="105">
        <v>630</v>
      </c>
      <c r="B645" s="260"/>
      <c r="C645" s="261"/>
      <c r="D645" s="248"/>
      <c r="E645" s="248"/>
      <c r="F645" s="248"/>
      <c r="G645" s="249"/>
      <c r="H645" s="249"/>
      <c r="I645" s="249"/>
      <c r="J645" s="249"/>
      <c r="K645" s="249"/>
      <c r="L645" s="249"/>
      <c r="M645" s="249"/>
      <c r="N645" s="249"/>
      <c r="O645" s="249"/>
      <c r="P645" s="249"/>
      <c r="Q645" s="249"/>
      <c r="R645" s="106">
        <f t="shared" si="37"/>
        <v>0</v>
      </c>
      <c r="S645" s="16" t="b">
        <f t="shared" si="38"/>
        <v>1</v>
      </c>
      <c r="T645" s="226" t="b">
        <f t="shared" si="39"/>
        <v>1</v>
      </c>
      <c r="U645" s="226" t="b">
        <f t="shared" si="40"/>
        <v>1</v>
      </c>
    </row>
    <row r="646" spans="1:21" x14ac:dyDescent="0.25">
      <c r="A646" s="105">
        <v>631</v>
      </c>
      <c r="B646" s="260"/>
      <c r="C646" s="261"/>
      <c r="D646" s="248"/>
      <c r="E646" s="248"/>
      <c r="F646" s="248"/>
      <c r="G646" s="249"/>
      <c r="H646" s="249"/>
      <c r="I646" s="249"/>
      <c r="J646" s="249"/>
      <c r="K646" s="249"/>
      <c r="L646" s="249"/>
      <c r="M646" s="249"/>
      <c r="N646" s="249"/>
      <c r="O646" s="249"/>
      <c r="P646" s="249"/>
      <c r="Q646" s="249"/>
      <c r="R646" s="106">
        <f t="shared" si="37"/>
        <v>0</v>
      </c>
      <c r="S646" s="16" t="b">
        <f t="shared" si="38"/>
        <v>1</v>
      </c>
      <c r="T646" s="226" t="b">
        <f t="shared" si="39"/>
        <v>1</v>
      </c>
      <c r="U646" s="226" t="b">
        <f t="shared" si="40"/>
        <v>1</v>
      </c>
    </row>
    <row r="647" spans="1:21" x14ac:dyDescent="0.25">
      <c r="A647" s="105">
        <v>632</v>
      </c>
      <c r="B647" s="260"/>
      <c r="C647" s="261"/>
      <c r="D647" s="248"/>
      <c r="E647" s="248"/>
      <c r="F647" s="248"/>
      <c r="G647" s="249"/>
      <c r="H647" s="249"/>
      <c r="I647" s="249"/>
      <c r="J647" s="249"/>
      <c r="K647" s="249"/>
      <c r="L647" s="249"/>
      <c r="M647" s="249"/>
      <c r="N647" s="249"/>
      <c r="O647" s="249"/>
      <c r="P647" s="249"/>
      <c r="Q647" s="249"/>
      <c r="R647" s="106">
        <f t="shared" si="37"/>
        <v>0</v>
      </c>
      <c r="S647" s="16" t="b">
        <f t="shared" si="38"/>
        <v>1</v>
      </c>
      <c r="T647" s="226" t="b">
        <f t="shared" si="39"/>
        <v>1</v>
      </c>
      <c r="U647" s="226" t="b">
        <f t="shared" si="40"/>
        <v>1</v>
      </c>
    </row>
    <row r="648" spans="1:21" x14ac:dyDescent="0.25">
      <c r="A648" s="105">
        <v>633</v>
      </c>
      <c r="B648" s="260"/>
      <c r="C648" s="261"/>
      <c r="D648" s="248"/>
      <c r="E648" s="248"/>
      <c r="F648" s="248"/>
      <c r="G648" s="249"/>
      <c r="H648" s="249"/>
      <c r="I648" s="249"/>
      <c r="J648" s="249"/>
      <c r="K648" s="249"/>
      <c r="L648" s="249"/>
      <c r="M648" s="249"/>
      <c r="N648" s="249"/>
      <c r="O648" s="249"/>
      <c r="P648" s="249"/>
      <c r="Q648" s="249"/>
      <c r="R648" s="106">
        <f t="shared" si="37"/>
        <v>0</v>
      </c>
      <c r="S648" s="16" t="b">
        <f t="shared" si="38"/>
        <v>1</v>
      </c>
      <c r="T648" s="226" t="b">
        <f t="shared" si="39"/>
        <v>1</v>
      </c>
      <c r="U648" s="226" t="b">
        <f t="shared" si="40"/>
        <v>1</v>
      </c>
    </row>
    <row r="649" spans="1:21" x14ac:dyDescent="0.25">
      <c r="A649" s="105">
        <v>634</v>
      </c>
      <c r="B649" s="260"/>
      <c r="C649" s="261"/>
      <c r="D649" s="248"/>
      <c r="E649" s="248"/>
      <c r="F649" s="248"/>
      <c r="G649" s="249"/>
      <c r="H649" s="249"/>
      <c r="I649" s="249"/>
      <c r="J649" s="249"/>
      <c r="K649" s="249"/>
      <c r="L649" s="249"/>
      <c r="M649" s="249"/>
      <c r="N649" s="249"/>
      <c r="O649" s="249"/>
      <c r="P649" s="249"/>
      <c r="Q649" s="249"/>
      <c r="R649" s="106">
        <f t="shared" si="37"/>
        <v>0</v>
      </c>
      <c r="S649" s="16" t="b">
        <f t="shared" si="38"/>
        <v>1</v>
      </c>
      <c r="T649" s="226" t="b">
        <f t="shared" si="39"/>
        <v>1</v>
      </c>
      <c r="U649" s="226" t="b">
        <f t="shared" si="40"/>
        <v>1</v>
      </c>
    </row>
    <row r="650" spans="1:21" x14ac:dyDescent="0.25">
      <c r="A650" s="105">
        <v>635</v>
      </c>
      <c r="B650" s="260"/>
      <c r="C650" s="261"/>
      <c r="D650" s="248"/>
      <c r="E650" s="248"/>
      <c r="F650" s="248"/>
      <c r="G650" s="249"/>
      <c r="H650" s="249"/>
      <c r="I650" s="249"/>
      <c r="J650" s="249"/>
      <c r="K650" s="249"/>
      <c r="L650" s="249"/>
      <c r="M650" s="249"/>
      <c r="N650" s="249"/>
      <c r="O650" s="249"/>
      <c r="P650" s="249"/>
      <c r="Q650" s="249"/>
      <c r="R650" s="106">
        <f t="shared" si="37"/>
        <v>0</v>
      </c>
      <c r="S650" s="16" t="b">
        <f t="shared" si="38"/>
        <v>1</v>
      </c>
      <c r="T650" s="226" t="b">
        <f t="shared" si="39"/>
        <v>1</v>
      </c>
      <c r="U650" s="226" t="b">
        <f t="shared" si="40"/>
        <v>1</v>
      </c>
    </row>
    <row r="651" spans="1:21" x14ac:dyDescent="0.25">
      <c r="A651" s="105">
        <v>636</v>
      </c>
      <c r="B651" s="260"/>
      <c r="C651" s="261"/>
      <c r="D651" s="248"/>
      <c r="E651" s="248"/>
      <c r="F651" s="248"/>
      <c r="G651" s="249"/>
      <c r="H651" s="249"/>
      <c r="I651" s="249"/>
      <c r="J651" s="249"/>
      <c r="K651" s="249"/>
      <c r="L651" s="249"/>
      <c r="M651" s="249"/>
      <c r="N651" s="249"/>
      <c r="O651" s="249"/>
      <c r="P651" s="249"/>
      <c r="Q651" s="249"/>
      <c r="R651" s="106">
        <f t="shared" si="37"/>
        <v>0</v>
      </c>
      <c r="S651" s="16" t="b">
        <f t="shared" si="38"/>
        <v>1</v>
      </c>
      <c r="T651" s="226" t="b">
        <f t="shared" si="39"/>
        <v>1</v>
      </c>
      <c r="U651" s="226" t="b">
        <f t="shared" si="40"/>
        <v>1</v>
      </c>
    </row>
    <row r="652" spans="1:21" x14ac:dyDescent="0.25">
      <c r="A652" s="105">
        <v>637</v>
      </c>
      <c r="B652" s="260"/>
      <c r="C652" s="261"/>
      <c r="D652" s="248"/>
      <c r="E652" s="248"/>
      <c r="F652" s="248"/>
      <c r="G652" s="249"/>
      <c r="H652" s="249"/>
      <c r="I652" s="249"/>
      <c r="J652" s="249"/>
      <c r="K652" s="249"/>
      <c r="L652" s="249"/>
      <c r="M652" s="249"/>
      <c r="N652" s="249"/>
      <c r="O652" s="249"/>
      <c r="P652" s="249"/>
      <c r="Q652" s="249"/>
      <c r="R652" s="106">
        <f t="shared" si="37"/>
        <v>0</v>
      </c>
      <c r="S652" s="16" t="b">
        <f t="shared" si="38"/>
        <v>1</v>
      </c>
      <c r="T652" s="226" t="b">
        <f t="shared" si="39"/>
        <v>1</v>
      </c>
      <c r="U652" s="226" t="b">
        <f t="shared" si="40"/>
        <v>1</v>
      </c>
    </row>
    <row r="653" spans="1:21" x14ac:dyDescent="0.25">
      <c r="A653" s="105">
        <v>638</v>
      </c>
      <c r="B653" s="260"/>
      <c r="C653" s="261"/>
      <c r="D653" s="248"/>
      <c r="E653" s="248"/>
      <c r="F653" s="248"/>
      <c r="G653" s="249"/>
      <c r="H653" s="249"/>
      <c r="I653" s="249"/>
      <c r="J653" s="249"/>
      <c r="K653" s="249"/>
      <c r="L653" s="249"/>
      <c r="M653" s="249"/>
      <c r="N653" s="249"/>
      <c r="O653" s="249"/>
      <c r="P653" s="249"/>
      <c r="Q653" s="249"/>
      <c r="R653" s="106">
        <f t="shared" si="37"/>
        <v>0</v>
      </c>
      <c r="S653" s="16" t="b">
        <f t="shared" si="38"/>
        <v>1</v>
      </c>
      <c r="T653" s="226" t="b">
        <f t="shared" si="39"/>
        <v>1</v>
      </c>
      <c r="U653" s="226" t="b">
        <f t="shared" si="40"/>
        <v>1</v>
      </c>
    </row>
    <row r="654" spans="1:21" x14ac:dyDescent="0.25">
      <c r="A654" s="105">
        <v>639</v>
      </c>
      <c r="B654" s="260"/>
      <c r="C654" s="261"/>
      <c r="D654" s="248"/>
      <c r="E654" s="248"/>
      <c r="F654" s="248"/>
      <c r="G654" s="249"/>
      <c r="H654" s="249"/>
      <c r="I654" s="249"/>
      <c r="J654" s="249"/>
      <c r="K654" s="249"/>
      <c r="L654" s="249"/>
      <c r="M654" s="249"/>
      <c r="N654" s="249"/>
      <c r="O654" s="249"/>
      <c r="P654" s="249"/>
      <c r="Q654" s="249"/>
      <c r="R654" s="106">
        <f t="shared" si="37"/>
        <v>0</v>
      </c>
      <c r="S654" s="16" t="b">
        <f t="shared" si="38"/>
        <v>1</v>
      </c>
      <c r="T654" s="226" t="b">
        <f t="shared" si="39"/>
        <v>1</v>
      </c>
      <c r="U654" s="226" t="b">
        <f t="shared" si="40"/>
        <v>1</v>
      </c>
    </row>
    <row r="655" spans="1:21" x14ac:dyDescent="0.25">
      <c r="A655" s="105">
        <v>640</v>
      </c>
      <c r="B655" s="260"/>
      <c r="C655" s="261"/>
      <c r="D655" s="248"/>
      <c r="E655" s="248"/>
      <c r="F655" s="248"/>
      <c r="G655" s="249"/>
      <c r="H655" s="249"/>
      <c r="I655" s="249"/>
      <c r="J655" s="249"/>
      <c r="K655" s="249"/>
      <c r="L655" s="249"/>
      <c r="M655" s="249"/>
      <c r="N655" s="249"/>
      <c r="O655" s="249"/>
      <c r="P655" s="249"/>
      <c r="Q655" s="249"/>
      <c r="R655" s="106">
        <f t="shared" si="37"/>
        <v>0</v>
      </c>
      <c r="S655" s="16" t="b">
        <f t="shared" si="38"/>
        <v>1</v>
      </c>
      <c r="T655" s="226" t="b">
        <f t="shared" si="39"/>
        <v>1</v>
      </c>
      <c r="U655" s="226" t="b">
        <f t="shared" si="40"/>
        <v>1</v>
      </c>
    </row>
    <row r="656" spans="1:21" x14ac:dyDescent="0.25">
      <c r="A656" s="105">
        <v>641</v>
      </c>
      <c r="B656" s="260"/>
      <c r="C656" s="261"/>
      <c r="D656" s="248"/>
      <c r="E656" s="248"/>
      <c r="F656" s="248"/>
      <c r="G656" s="249"/>
      <c r="H656" s="249"/>
      <c r="I656" s="249"/>
      <c r="J656" s="249"/>
      <c r="K656" s="249"/>
      <c r="L656" s="249"/>
      <c r="M656" s="249"/>
      <c r="N656" s="249"/>
      <c r="O656" s="249"/>
      <c r="P656" s="249"/>
      <c r="Q656" s="249"/>
      <c r="R656" s="106">
        <f t="shared" si="37"/>
        <v>0</v>
      </c>
      <c r="S656" s="16" t="b">
        <f t="shared" si="38"/>
        <v>1</v>
      </c>
      <c r="T656" s="226" t="b">
        <f t="shared" si="39"/>
        <v>1</v>
      </c>
      <c r="U656" s="226" t="b">
        <f t="shared" si="40"/>
        <v>1</v>
      </c>
    </row>
    <row r="657" spans="1:21" x14ac:dyDescent="0.25">
      <c r="A657" s="105">
        <v>642</v>
      </c>
      <c r="B657" s="260"/>
      <c r="C657" s="261"/>
      <c r="D657" s="248"/>
      <c r="E657" s="248"/>
      <c r="F657" s="248"/>
      <c r="G657" s="249"/>
      <c r="H657" s="249"/>
      <c r="I657" s="249"/>
      <c r="J657" s="249"/>
      <c r="K657" s="249"/>
      <c r="L657" s="249"/>
      <c r="M657" s="249"/>
      <c r="N657" s="249"/>
      <c r="O657" s="249"/>
      <c r="P657" s="249"/>
      <c r="Q657" s="249"/>
      <c r="R657" s="106">
        <f t="shared" ref="R657:R720" si="41">SUM(G657:Q657)</f>
        <v>0</v>
      </c>
      <c r="S657" s="16" t="b">
        <f t="shared" si="38"/>
        <v>1</v>
      </c>
      <c r="T657" s="226" t="b">
        <f t="shared" si="39"/>
        <v>1</v>
      </c>
      <c r="U657" s="226" t="b">
        <f t="shared" si="40"/>
        <v>1</v>
      </c>
    </row>
    <row r="658" spans="1:21" x14ac:dyDescent="0.25">
      <c r="A658" s="105">
        <v>643</v>
      </c>
      <c r="B658" s="260"/>
      <c r="C658" s="261"/>
      <c r="D658" s="248"/>
      <c r="E658" s="248"/>
      <c r="F658" s="248"/>
      <c r="G658" s="249"/>
      <c r="H658" s="249"/>
      <c r="I658" s="249"/>
      <c r="J658" s="249"/>
      <c r="K658" s="249"/>
      <c r="L658" s="249"/>
      <c r="M658" s="249"/>
      <c r="N658" s="249"/>
      <c r="O658" s="249"/>
      <c r="P658" s="249"/>
      <c r="Q658" s="249"/>
      <c r="R658" s="106">
        <f t="shared" si="41"/>
        <v>0</v>
      </c>
      <c r="S658" s="16" t="b">
        <f t="shared" ref="S658:S721" si="42">IF(ISBLANK(B658),TRUE,IF(OR(ISBLANK(C658),ISBLANK(D658),ISBLANK(E658),ISBLANK(F658),ISBLANK(G658),ISBLANK(H658),ISBLANK(I658),ISBLANK(J658),ISBLANK(K658),ISBLANK(L658),ISBLANK(M658),ISBLANK(N658),ISBLANK(O658),ISBLANK(P658),ISBLANK(Q658),ISBLANK(R658)),FALSE,TRUE))</f>
        <v>1</v>
      </c>
      <c r="T658" s="226" t="b">
        <f t="shared" ref="T658:T721" si="43">IF(OR(AND(B658="N/A",D658="N/A",E658="N/A",F658="N/A"),AND(ISBLANK(B658),ISBLANK(D658),ISBLANK(E658),ISBLANK(F658)),AND(NOT(ISBLANK(B658)),B658&lt;&gt;"N/A",NOT(ISBLANK(D658)),D658&lt;&gt;"N/A",NOT(ISBLANK(E658)),E658&lt;&gt;"N/A",NOT(ISBLANK(F658)),F658&lt;&gt;"N/A")),TRUE,FALSE)</f>
        <v>1</v>
      </c>
      <c r="U658" s="226" t="b">
        <f t="shared" ref="U658:U721" si="44">IF(OR((AND(B658="N/A",R658=0)),(AND((ISBLANK(B658)=TRUE),R658=0)),(AND(NOT(ISBLANK(B658)),B658&lt;&gt;"N/A",R658&lt;&gt;0))),TRUE,FALSE)</f>
        <v>1</v>
      </c>
    </row>
    <row r="659" spans="1:21" x14ac:dyDescent="0.25">
      <c r="A659" s="105">
        <v>644</v>
      </c>
      <c r="B659" s="260"/>
      <c r="C659" s="261"/>
      <c r="D659" s="248"/>
      <c r="E659" s="248"/>
      <c r="F659" s="248"/>
      <c r="G659" s="249"/>
      <c r="H659" s="249"/>
      <c r="I659" s="249"/>
      <c r="J659" s="249"/>
      <c r="K659" s="249"/>
      <c r="L659" s="249"/>
      <c r="M659" s="249"/>
      <c r="N659" s="249"/>
      <c r="O659" s="249"/>
      <c r="P659" s="249"/>
      <c r="Q659" s="249"/>
      <c r="R659" s="106">
        <f t="shared" si="41"/>
        <v>0</v>
      </c>
      <c r="S659" s="16" t="b">
        <f t="shared" si="42"/>
        <v>1</v>
      </c>
      <c r="T659" s="226" t="b">
        <f t="shared" si="43"/>
        <v>1</v>
      </c>
      <c r="U659" s="226" t="b">
        <f t="shared" si="44"/>
        <v>1</v>
      </c>
    </row>
    <row r="660" spans="1:21" x14ac:dyDescent="0.25">
      <c r="A660" s="105">
        <v>645</v>
      </c>
      <c r="B660" s="260"/>
      <c r="C660" s="261"/>
      <c r="D660" s="248"/>
      <c r="E660" s="248"/>
      <c r="F660" s="248"/>
      <c r="G660" s="249"/>
      <c r="H660" s="249"/>
      <c r="I660" s="249"/>
      <c r="J660" s="249"/>
      <c r="K660" s="249"/>
      <c r="L660" s="249"/>
      <c r="M660" s="249"/>
      <c r="N660" s="249"/>
      <c r="O660" s="249"/>
      <c r="P660" s="249"/>
      <c r="Q660" s="249"/>
      <c r="R660" s="106">
        <f t="shared" si="41"/>
        <v>0</v>
      </c>
      <c r="S660" s="16" t="b">
        <f t="shared" si="42"/>
        <v>1</v>
      </c>
      <c r="T660" s="226" t="b">
        <f t="shared" si="43"/>
        <v>1</v>
      </c>
      <c r="U660" s="226" t="b">
        <f t="shared" si="44"/>
        <v>1</v>
      </c>
    </row>
    <row r="661" spans="1:21" x14ac:dyDescent="0.25">
      <c r="A661" s="105">
        <v>646</v>
      </c>
      <c r="B661" s="260"/>
      <c r="C661" s="261"/>
      <c r="D661" s="248"/>
      <c r="E661" s="248"/>
      <c r="F661" s="248"/>
      <c r="G661" s="249"/>
      <c r="H661" s="249"/>
      <c r="I661" s="249"/>
      <c r="J661" s="249"/>
      <c r="K661" s="249"/>
      <c r="L661" s="249"/>
      <c r="M661" s="249"/>
      <c r="N661" s="249"/>
      <c r="O661" s="249"/>
      <c r="P661" s="249"/>
      <c r="Q661" s="249"/>
      <c r="R661" s="106">
        <f t="shared" si="41"/>
        <v>0</v>
      </c>
      <c r="S661" s="16" t="b">
        <f t="shared" si="42"/>
        <v>1</v>
      </c>
      <c r="T661" s="226" t="b">
        <f t="shared" si="43"/>
        <v>1</v>
      </c>
      <c r="U661" s="226" t="b">
        <f t="shared" si="44"/>
        <v>1</v>
      </c>
    </row>
    <row r="662" spans="1:21" x14ac:dyDescent="0.25">
      <c r="A662" s="105">
        <v>647</v>
      </c>
      <c r="B662" s="260"/>
      <c r="C662" s="261"/>
      <c r="D662" s="248"/>
      <c r="E662" s="248"/>
      <c r="F662" s="248"/>
      <c r="G662" s="249"/>
      <c r="H662" s="249"/>
      <c r="I662" s="249"/>
      <c r="J662" s="249"/>
      <c r="K662" s="249"/>
      <c r="L662" s="249"/>
      <c r="M662" s="249"/>
      <c r="N662" s="249"/>
      <c r="O662" s="249"/>
      <c r="P662" s="249"/>
      <c r="Q662" s="249"/>
      <c r="R662" s="106">
        <f t="shared" si="41"/>
        <v>0</v>
      </c>
      <c r="S662" s="16" t="b">
        <f t="shared" si="42"/>
        <v>1</v>
      </c>
      <c r="T662" s="226" t="b">
        <f t="shared" si="43"/>
        <v>1</v>
      </c>
      <c r="U662" s="226" t="b">
        <f t="shared" si="44"/>
        <v>1</v>
      </c>
    </row>
    <row r="663" spans="1:21" x14ac:dyDescent="0.25">
      <c r="A663" s="105">
        <v>648</v>
      </c>
      <c r="B663" s="260"/>
      <c r="C663" s="261"/>
      <c r="D663" s="248"/>
      <c r="E663" s="248"/>
      <c r="F663" s="248"/>
      <c r="G663" s="249"/>
      <c r="H663" s="249"/>
      <c r="I663" s="249"/>
      <c r="J663" s="249"/>
      <c r="K663" s="249"/>
      <c r="L663" s="249"/>
      <c r="M663" s="249"/>
      <c r="N663" s="249"/>
      <c r="O663" s="249"/>
      <c r="P663" s="249"/>
      <c r="Q663" s="249"/>
      <c r="R663" s="106">
        <f t="shared" si="41"/>
        <v>0</v>
      </c>
      <c r="S663" s="16" t="b">
        <f t="shared" si="42"/>
        <v>1</v>
      </c>
      <c r="T663" s="226" t="b">
        <f t="shared" si="43"/>
        <v>1</v>
      </c>
      <c r="U663" s="226" t="b">
        <f t="shared" si="44"/>
        <v>1</v>
      </c>
    </row>
    <row r="664" spans="1:21" x14ac:dyDescent="0.25">
      <c r="A664" s="105">
        <v>649</v>
      </c>
      <c r="B664" s="260"/>
      <c r="C664" s="261"/>
      <c r="D664" s="248"/>
      <c r="E664" s="248"/>
      <c r="F664" s="248"/>
      <c r="G664" s="249"/>
      <c r="H664" s="249"/>
      <c r="I664" s="249"/>
      <c r="J664" s="249"/>
      <c r="K664" s="249"/>
      <c r="L664" s="249"/>
      <c r="M664" s="249"/>
      <c r="N664" s="249"/>
      <c r="O664" s="249"/>
      <c r="P664" s="249"/>
      <c r="Q664" s="249"/>
      <c r="R664" s="106">
        <f t="shared" si="41"/>
        <v>0</v>
      </c>
      <c r="S664" s="16" t="b">
        <f t="shared" si="42"/>
        <v>1</v>
      </c>
      <c r="T664" s="226" t="b">
        <f t="shared" si="43"/>
        <v>1</v>
      </c>
      <c r="U664" s="226" t="b">
        <f t="shared" si="44"/>
        <v>1</v>
      </c>
    </row>
    <row r="665" spans="1:21" x14ac:dyDescent="0.25">
      <c r="A665" s="105">
        <v>650</v>
      </c>
      <c r="B665" s="260"/>
      <c r="C665" s="261"/>
      <c r="D665" s="248"/>
      <c r="E665" s="248"/>
      <c r="F665" s="248"/>
      <c r="G665" s="249"/>
      <c r="H665" s="249"/>
      <c r="I665" s="249"/>
      <c r="J665" s="249"/>
      <c r="K665" s="249"/>
      <c r="L665" s="249"/>
      <c r="M665" s="249"/>
      <c r="N665" s="249"/>
      <c r="O665" s="249"/>
      <c r="P665" s="249"/>
      <c r="Q665" s="249"/>
      <c r="R665" s="106">
        <f t="shared" si="41"/>
        <v>0</v>
      </c>
      <c r="S665" s="16" t="b">
        <f t="shared" si="42"/>
        <v>1</v>
      </c>
      <c r="T665" s="226" t="b">
        <f t="shared" si="43"/>
        <v>1</v>
      </c>
      <c r="U665" s="226" t="b">
        <f t="shared" si="44"/>
        <v>1</v>
      </c>
    </row>
    <row r="666" spans="1:21" x14ac:dyDescent="0.25">
      <c r="A666" s="105">
        <v>651</v>
      </c>
      <c r="B666" s="260"/>
      <c r="C666" s="261"/>
      <c r="D666" s="248"/>
      <c r="E666" s="248"/>
      <c r="F666" s="248"/>
      <c r="G666" s="249"/>
      <c r="H666" s="249"/>
      <c r="I666" s="249"/>
      <c r="J666" s="249"/>
      <c r="K666" s="249"/>
      <c r="L666" s="249"/>
      <c r="M666" s="249"/>
      <c r="N666" s="249"/>
      <c r="O666" s="249"/>
      <c r="P666" s="249"/>
      <c r="Q666" s="249"/>
      <c r="R666" s="106">
        <f t="shared" si="41"/>
        <v>0</v>
      </c>
      <c r="S666" s="16" t="b">
        <f t="shared" si="42"/>
        <v>1</v>
      </c>
      <c r="T666" s="226" t="b">
        <f t="shared" si="43"/>
        <v>1</v>
      </c>
      <c r="U666" s="226" t="b">
        <f t="shared" si="44"/>
        <v>1</v>
      </c>
    </row>
    <row r="667" spans="1:21" x14ac:dyDescent="0.25">
      <c r="A667" s="105">
        <v>652</v>
      </c>
      <c r="B667" s="260"/>
      <c r="C667" s="261"/>
      <c r="D667" s="248"/>
      <c r="E667" s="248"/>
      <c r="F667" s="248"/>
      <c r="G667" s="249"/>
      <c r="H667" s="249"/>
      <c r="I667" s="249"/>
      <c r="J667" s="249"/>
      <c r="K667" s="249"/>
      <c r="L667" s="249"/>
      <c r="M667" s="249"/>
      <c r="N667" s="249"/>
      <c r="O667" s="249"/>
      <c r="P667" s="249"/>
      <c r="Q667" s="249"/>
      <c r="R667" s="106">
        <f t="shared" si="41"/>
        <v>0</v>
      </c>
      <c r="S667" s="16" t="b">
        <f t="shared" si="42"/>
        <v>1</v>
      </c>
      <c r="T667" s="226" t="b">
        <f t="shared" si="43"/>
        <v>1</v>
      </c>
      <c r="U667" s="226" t="b">
        <f t="shared" si="44"/>
        <v>1</v>
      </c>
    </row>
    <row r="668" spans="1:21" x14ac:dyDescent="0.25">
      <c r="A668" s="105">
        <v>653</v>
      </c>
      <c r="B668" s="260"/>
      <c r="C668" s="261"/>
      <c r="D668" s="248"/>
      <c r="E668" s="248"/>
      <c r="F668" s="248"/>
      <c r="G668" s="249"/>
      <c r="H668" s="249"/>
      <c r="I668" s="249"/>
      <c r="J668" s="249"/>
      <c r="K668" s="249"/>
      <c r="L668" s="249"/>
      <c r="M668" s="249"/>
      <c r="N668" s="249"/>
      <c r="O668" s="249"/>
      <c r="P668" s="249"/>
      <c r="Q668" s="249"/>
      <c r="R668" s="106">
        <f t="shared" si="41"/>
        <v>0</v>
      </c>
      <c r="S668" s="16" t="b">
        <f t="shared" si="42"/>
        <v>1</v>
      </c>
      <c r="T668" s="226" t="b">
        <f t="shared" si="43"/>
        <v>1</v>
      </c>
      <c r="U668" s="226" t="b">
        <f t="shared" si="44"/>
        <v>1</v>
      </c>
    </row>
    <row r="669" spans="1:21" x14ac:dyDescent="0.25">
      <c r="A669" s="105">
        <v>654</v>
      </c>
      <c r="B669" s="260"/>
      <c r="C669" s="261"/>
      <c r="D669" s="248"/>
      <c r="E669" s="248"/>
      <c r="F669" s="248"/>
      <c r="G669" s="249"/>
      <c r="H669" s="249"/>
      <c r="I669" s="249"/>
      <c r="J669" s="249"/>
      <c r="K669" s="249"/>
      <c r="L669" s="249"/>
      <c r="M669" s="249"/>
      <c r="N669" s="249"/>
      <c r="O669" s="249"/>
      <c r="P669" s="249"/>
      <c r="Q669" s="249"/>
      <c r="R669" s="106">
        <f t="shared" si="41"/>
        <v>0</v>
      </c>
      <c r="S669" s="16" t="b">
        <f t="shared" si="42"/>
        <v>1</v>
      </c>
      <c r="T669" s="226" t="b">
        <f t="shared" si="43"/>
        <v>1</v>
      </c>
      <c r="U669" s="226" t="b">
        <f t="shared" si="44"/>
        <v>1</v>
      </c>
    </row>
    <row r="670" spans="1:21" x14ac:dyDescent="0.25">
      <c r="A670" s="105">
        <v>655</v>
      </c>
      <c r="B670" s="260"/>
      <c r="C670" s="261"/>
      <c r="D670" s="248"/>
      <c r="E670" s="248"/>
      <c r="F670" s="248"/>
      <c r="G670" s="249"/>
      <c r="H670" s="249"/>
      <c r="I670" s="249"/>
      <c r="J670" s="249"/>
      <c r="K670" s="249"/>
      <c r="L670" s="249"/>
      <c r="M670" s="249"/>
      <c r="N670" s="249"/>
      <c r="O670" s="249"/>
      <c r="P670" s="249"/>
      <c r="Q670" s="249"/>
      <c r="R670" s="106">
        <f t="shared" si="41"/>
        <v>0</v>
      </c>
      <c r="S670" s="16" t="b">
        <f t="shared" si="42"/>
        <v>1</v>
      </c>
      <c r="T670" s="226" t="b">
        <f t="shared" si="43"/>
        <v>1</v>
      </c>
      <c r="U670" s="226" t="b">
        <f t="shared" si="44"/>
        <v>1</v>
      </c>
    </row>
    <row r="671" spans="1:21" x14ac:dyDescent="0.25">
      <c r="A671" s="105">
        <v>656</v>
      </c>
      <c r="B671" s="260"/>
      <c r="C671" s="261"/>
      <c r="D671" s="248"/>
      <c r="E671" s="248"/>
      <c r="F671" s="248"/>
      <c r="G671" s="249"/>
      <c r="H671" s="249"/>
      <c r="I671" s="249"/>
      <c r="J671" s="249"/>
      <c r="K671" s="249"/>
      <c r="L671" s="249"/>
      <c r="M671" s="249"/>
      <c r="N671" s="249"/>
      <c r="O671" s="249"/>
      <c r="P671" s="249"/>
      <c r="Q671" s="249"/>
      <c r="R671" s="106">
        <f t="shared" si="41"/>
        <v>0</v>
      </c>
      <c r="S671" s="16" t="b">
        <f t="shared" si="42"/>
        <v>1</v>
      </c>
      <c r="T671" s="226" t="b">
        <f t="shared" si="43"/>
        <v>1</v>
      </c>
      <c r="U671" s="226" t="b">
        <f t="shared" si="44"/>
        <v>1</v>
      </c>
    </row>
    <row r="672" spans="1:21" x14ac:dyDescent="0.25">
      <c r="A672" s="105">
        <v>657</v>
      </c>
      <c r="B672" s="260"/>
      <c r="C672" s="261"/>
      <c r="D672" s="248"/>
      <c r="E672" s="248"/>
      <c r="F672" s="248"/>
      <c r="G672" s="249"/>
      <c r="H672" s="249"/>
      <c r="I672" s="249"/>
      <c r="J672" s="249"/>
      <c r="K672" s="249"/>
      <c r="L672" s="249"/>
      <c r="M672" s="249"/>
      <c r="N672" s="249"/>
      <c r="O672" s="249"/>
      <c r="P672" s="249"/>
      <c r="Q672" s="249"/>
      <c r="R672" s="106">
        <f t="shared" si="41"/>
        <v>0</v>
      </c>
      <c r="S672" s="16" t="b">
        <f t="shared" si="42"/>
        <v>1</v>
      </c>
      <c r="T672" s="226" t="b">
        <f t="shared" si="43"/>
        <v>1</v>
      </c>
      <c r="U672" s="226" t="b">
        <f t="shared" si="44"/>
        <v>1</v>
      </c>
    </row>
    <row r="673" spans="1:21" x14ac:dyDescent="0.25">
      <c r="A673" s="105">
        <v>658</v>
      </c>
      <c r="B673" s="260"/>
      <c r="C673" s="261"/>
      <c r="D673" s="248"/>
      <c r="E673" s="248"/>
      <c r="F673" s="248"/>
      <c r="G673" s="249"/>
      <c r="H673" s="249"/>
      <c r="I673" s="249"/>
      <c r="J673" s="249"/>
      <c r="K673" s="249"/>
      <c r="L673" s="249"/>
      <c r="M673" s="249"/>
      <c r="N673" s="249"/>
      <c r="O673" s="249"/>
      <c r="P673" s="249"/>
      <c r="Q673" s="249"/>
      <c r="R673" s="106">
        <f t="shared" si="41"/>
        <v>0</v>
      </c>
      <c r="S673" s="16" t="b">
        <f t="shared" si="42"/>
        <v>1</v>
      </c>
      <c r="T673" s="226" t="b">
        <f t="shared" si="43"/>
        <v>1</v>
      </c>
      <c r="U673" s="226" t="b">
        <f t="shared" si="44"/>
        <v>1</v>
      </c>
    </row>
    <row r="674" spans="1:21" x14ac:dyDescent="0.25">
      <c r="A674" s="105">
        <v>659</v>
      </c>
      <c r="B674" s="260"/>
      <c r="C674" s="261"/>
      <c r="D674" s="248"/>
      <c r="E674" s="248"/>
      <c r="F674" s="248"/>
      <c r="G674" s="249"/>
      <c r="H674" s="249"/>
      <c r="I674" s="249"/>
      <c r="J674" s="249"/>
      <c r="K674" s="249"/>
      <c r="L674" s="249"/>
      <c r="M674" s="249"/>
      <c r="N674" s="249"/>
      <c r="O674" s="249"/>
      <c r="P674" s="249"/>
      <c r="Q674" s="249"/>
      <c r="R674" s="106">
        <f t="shared" si="41"/>
        <v>0</v>
      </c>
      <c r="S674" s="16" t="b">
        <f t="shared" si="42"/>
        <v>1</v>
      </c>
      <c r="T674" s="226" t="b">
        <f t="shared" si="43"/>
        <v>1</v>
      </c>
      <c r="U674" s="226" t="b">
        <f t="shared" si="44"/>
        <v>1</v>
      </c>
    </row>
    <row r="675" spans="1:21" x14ac:dyDescent="0.25">
      <c r="A675" s="105">
        <v>660</v>
      </c>
      <c r="B675" s="260"/>
      <c r="C675" s="261"/>
      <c r="D675" s="248"/>
      <c r="E675" s="248"/>
      <c r="F675" s="248"/>
      <c r="G675" s="249"/>
      <c r="H675" s="249"/>
      <c r="I675" s="249"/>
      <c r="J675" s="249"/>
      <c r="K675" s="249"/>
      <c r="L675" s="249"/>
      <c r="M675" s="249"/>
      <c r="N675" s="249"/>
      <c r="O675" s="249"/>
      <c r="P675" s="249"/>
      <c r="Q675" s="249"/>
      <c r="R675" s="106">
        <f t="shared" si="41"/>
        <v>0</v>
      </c>
      <c r="S675" s="16" t="b">
        <f t="shared" si="42"/>
        <v>1</v>
      </c>
      <c r="T675" s="226" t="b">
        <f t="shared" si="43"/>
        <v>1</v>
      </c>
      <c r="U675" s="226" t="b">
        <f t="shared" si="44"/>
        <v>1</v>
      </c>
    </row>
    <row r="676" spans="1:21" x14ac:dyDescent="0.25">
      <c r="A676" s="105">
        <v>661</v>
      </c>
      <c r="B676" s="260"/>
      <c r="C676" s="261"/>
      <c r="D676" s="248"/>
      <c r="E676" s="248"/>
      <c r="F676" s="248"/>
      <c r="G676" s="249"/>
      <c r="H676" s="249"/>
      <c r="I676" s="249"/>
      <c r="J676" s="249"/>
      <c r="K676" s="249"/>
      <c r="L676" s="249"/>
      <c r="M676" s="249"/>
      <c r="N676" s="249"/>
      <c r="O676" s="249"/>
      <c r="P676" s="249"/>
      <c r="Q676" s="249"/>
      <c r="R676" s="106">
        <f t="shared" si="41"/>
        <v>0</v>
      </c>
      <c r="S676" s="16" t="b">
        <f t="shared" si="42"/>
        <v>1</v>
      </c>
      <c r="T676" s="226" t="b">
        <f t="shared" si="43"/>
        <v>1</v>
      </c>
      <c r="U676" s="226" t="b">
        <f t="shared" si="44"/>
        <v>1</v>
      </c>
    </row>
    <row r="677" spans="1:21" x14ac:dyDescent="0.25">
      <c r="A677" s="105">
        <v>662</v>
      </c>
      <c r="B677" s="260"/>
      <c r="C677" s="261"/>
      <c r="D677" s="248"/>
      <c r="E677" s="248"/>
      <c r="F677" s="248"/>
      <c r="G677" s="249"/>
      <c r="H677" s="249"/>
      <c r="I677" s="249"/>
      <c r="J677" s="249"/>
      <c r="K677" s="249"/>
      <c r="L677" s="249"/>
      <c r="M677" s="249"/>
      <c r="N677" s="249"/>
      <c r="O677" s="249"/>
      <c r="P677" s="249"/>
      <c r="Q677" s="249"/>
      <c r="R677" s="106">
        <f t="shared" si="41"/>
        <v>0</v>
      </c>
      <c r="S677" s="16" t="b">
        <f t="shared" si="42"/>
        <v>1</v>
      </c>
      <c r="T677" s="226" t="b">
        <f t="shared" si="43"/>
        <v>1</v>
      </c>
      <c r="U677" s="226" t="b">
        <f t="shared" si="44"/>
        <v>1</v>
      </c>
    </row>
    <row r="678" spans="1:21" x14ac:dyDescent="0.25">
      <c r="A678" s="105">
        <v>663</v>
      </c>
      <c r="B678" s="260"/>
      <c r="C678" s="261"/>
      <c r="D678" s="248"/>
      <c r="E678" s="248"/>
      <c r="F678" s="248"/>
      <c r="G678" s="249"/>
      <c r="H678" s="249"/>
      <c r="I678" s="249"/>
      <c r="J678" s="249"/>
      <c r="K678" s="249"/>
      <c r="L678" s="249"/>
      <c r="M678" s="249"/>
      <c r="N678" s="249"/>
      <c r="O678" s="249"/>
      <c r="P678" s="249"/>
      <c r="Q678" s="249"/>
      <c r="R678" s="106">
        <f t="shared" si="41"/>
        <v>0</v>
      </c>
      <c r="S678" s="16" t="b">
        <f t="shared" si="42"/>
        <v>1</v>
      </c>
      <c r="T678" s="226" t="b">
        <f t="shared" si="43"/>
        <v>1</v>
      </c>
      <c r="U678" s="226" t="b">
        <f t="shared" si="44"/>
        <v>1</v>
      </c>
    </row>
    <row r="679" spans="1:21" x14ac:dyDescent="0.25">
      <c r="A679" s="105">
        <v>664</v>
      </c>
      <c r="B679" s="260"/>
      <c r="C679" s="261"/>
      <c r="D679" s="248"/>
      <c r="E679" s="248"/>
      <c r="F679" s="248"/>
      <c r="G679" s="249"/>
      <c r="H679" s="249"/>
      <c r="I679" s="249"/>
      <c r="J679" s="249"/>
      <c r="K679" s="249"/>
      <c r="L679" s="249"/>
      <c r="M679" s="249"/>
      <c r="N679" s="249"/>
      <c r="O679" s="249"/>
      <c r="P679" s="249"/>
      <c r="Q679" s="249"/>
      <c r="R679" s="106">
        <f t="shared" si="41"/>
        <v>0</v>
      </c>
      <c r="S679" s="16" t="b">
        <f t="shared" si="42"/>
        <v>1</v>
      </c>
      <c r="T679" s="226" t="b">
        <f t="shared" si="43"/>
        <v>1</v>
      </c>
      <c r="U679" s="226" t="b">
        <f t="shared" si="44"/>
        <v>1</v>
      </c>
    </row>
    <row r="680" spans="1:21" x14ac:dyDescent="0.25">
      <c r="A680" s="105">
        <v>665</v>
      </c>
      <c r="B680" s="260"/>
      <c r="C680" s="261"/>
      <c r="D680" s="248"/>
      <c r="E680" s="248"/>
      <c r="F680" s="248"/>
      <c r="G680" s="249"/>
      <c r="H680" s="249"/>
      <c r="I680" s="249"/>
      <c r="J680" s="249"/>
      <c r="K680" s="249"/>
      <c r="L680" s="249"/>
      <c r="M680" s="249"/>
      <c r="N680" s="249"/>
      <c r="O680" s="249"/>
      <c r="P680" s="249"/>
      <c r="Q680" s="249"/>
      <c r="R680" s="106">
        <f t="shared" si="41"/>
        <v>0</v>
      </c>
      <c r="S680" s="16" t="b">
        <f t="shared" si="42"/>
        <v>1</v>
      </c>
      <c r="T680" s="226" t="b">
        <f t="shared" si="43"/>
        <v>1</v>
      </c>
      <c r="U680" s="226" t="b">
        <f t="shared" si="44"/>
        <v>1</v>
      </c>
    </row>
    <row r="681" spans="1:21" x14ac:dyDescent="0.25">
      <c r="A681" s="105">
        <v>666</v>
      </c>
      <c r="B681" s="260"/>
      <c r="C681" s="261"/>
      <c r="D681" s="248"/>
      <c r="E681" s="248"/>
      <c r="F681" s="248"/>
      <c r="G681" s="249"/>
      <c r="H681" s="249"/>
      <c r="I681" s="249"/>
      <c r="J681" s="249"/>
      <c r="K681" s="249"/>
      <c r="L681" s="249"/>
      <c r="M681" s="249"/>
      <c r="N681" s="249"/>
      <c r="O681" s="249"/>
      <c r="P681" s="249"/>
      <c r="Q681" s="249"/>
      <c r="R681" s="106">
        <f t="shared" si="41"/>
        <v>0</v>
      </c>
      <c r="S681" s="16" t="b">
        <f t="shared" si="42"/>
        <v>1</v>
      </c>
      <c r="T681" s="226" t="b">
        <f t="shared" si="43"/>
        <v>1</v>
      </c>
      <c r="U681" s="226" t="b">
        <f t="shared" si="44"/>
        <v>1</v>
      </c>
    </row>
    <row r="682" spans="1:21" x14ac:dyDescent="0.25">
      <c r="A682" s="105">
        <v>667</v>
      </c>
      <c r="B682" s="260"/>
      <c r="C682" s="261"/>
      <c r="D682" s="248"/>
      <c r="E682" s="248"/>
      <c r="F682" s="248"/>
      <c r="G682" s="249"/>
      <c r="H682" s="249"/>
      <c r="I682" s="249"/>
      <c r="J682" s="249"/>
      <c r="K682" s="249"/>
      <c r="L682" s="249"/>
      <c r="M682" s="249"/>
      <c r="N682" s="249"/>
      <c r="O682" s="249"/>
      <c r="P682" s="249"/>
      <c r="Q682" s="249"/>
      <c r="R682" s="106">
        <f t="shared" si="41"/>
        <v>0</v>
      </c>
      <c r="S682" s="16" t="b">
        <f t="shared" si="42"/>
        <v>1</v>
      </c>
      <c r="T682" s="226" t="b">
        <f t="shared" si="43"/>
        <v>1</v>
      </c>
      <c r="U682" s="226" t="b">
        <f t="shared" si="44"/>
        <v>1</v>
      </c>
    </row>
    <row r="683" spans="1:21" x14ac:dyDescent="0.25">
      <c r="A683" s="105">
        <v>668</v>
      </c>
      <c r="B683" s="260"/>
      <c r="C683" s="261"/>
      <c r="D683" s="248"/>
      <c r="E683" s="248"/>
      <c r="F683" s="248"/>
      <c r="G683" s="249"/>
      <c r="H683" s="249"/>
      <c r="I683" s="249"/>
      <c r="J683" s="249"/>
      <c r="K683" s="249"/>
      <c r="L683" s="249"/>
      <c r="M683" s="249"/>
      <c r="N683" s="249"/>
      <c r="O683" s="249"/>
      <c r="P683" s="249"/>
      <c r="Q683" s="249"/>
      <c r="R683" s="106">
        <f t="shared" si="41"/>
        <v>0</v>
      </c>
      <c r="S683" s="16" t="b">
        <f t="shared" si="42"/>
        <v>1</v>
      </c>
      <c r="T683" s="226" t="b">
        <f t="shared" si="43"/>
        <v>1</v>
      </c>
      <c r="U683" s="226" t="b">
        <f t="shared" si="44"/>
        <v>1</v>
      </c>
    </row>
    <row r="684" spans="1:21" x14ac:dyDescent="0.25">
      <c r="A684" s="105">
        <v>669</v>
      </c>
      <c r="B684" s="260"/>
      <c r="C684" s="261"/>
      <c r="D684" s="248"/>
      <c r="E684" s="248"/>
      <c r="F684" s="248"/>
      <c r="G684" s="249"/>
      <c r="H684" s="249"/>
      <c r="I684" s="249"/>
      <c r="J684" s="249"/>
      <c r="K684" s="249"/>
      <c r="L684" s="249"/>
      <c r="M684" s="249"/>
      <c r="N684" s="249"/>
      <c r="O684" s="249"/>
      <c r="P684" s="249"/>
      <c r="Q684" s="249"/>
      <c r="R684" s="106">
        <f t="shared" si="41"/>
        <v>0</v>
      </c>
      <c r="S684" s="16" t="b">
        <f t="shared" si="42"/>
        <v>1</v>
      </c>
      <c r="T684" s="226" t="b">
        <f t="shared" si="43"/>
        <v>1</v>
      </c>
      <c r="U684" s="226" t="b">
        <f t="shared" si="44"/>
        <v>1</v>
      </c>
    </row>
    <row r="685" spans="1:21" x14ac:dyDescent="0.25">
      <c r="A685" s="105">
        <v>670</v>
      </c>
      <c r="B685" s="260"/>
      <c r="C685" s="261"/>
      <c r="D685" s="248"/>
      <c r="E685" s="248"/>
      <c r="F685" s="248"/>
      <c r="G685" s="249"/>
      <c r="H685" s="249"/>
      <c r="I685" s="249"/>
      <c r="J685" s="249"/>
      <c r="K685" s="249"/>
      <c r="L685" s="249"/>
      <c r="M685" s="249"/>
      <c r="N685" s="249"/>
      <c r="O685" s="249"/>
      <c r="P685" s="249"/>
      <c r="Q685" s="249"/>
      <c r="R685" s="106">
        <f t="shared" si="41"/>
        <v>0</v>
      </c>
      <c r="S685" s="16" t="b">
        <f t="shared" si="42"/>
        <v>1</v>
      </c>
      <c r="T685" s="226" t="b">
        <f t="shared" si="43"/>
        <v>1</v>
      </c>
      <c r="U685" s="226" t="b">
        <f t="shared" si="44"/>
        <v>1</v>
      </c>
    </row>
    <row r="686" spans="1:21" x14ac:dyDescent="0.25">
      <c r="A686" s="105">
        <v>671</v>
      </c>
      <c r="B686" s="260"/>
      <c r="C686" s="261"/>
      <c r="D686" s="248"/>
      <c r="E686" s="248"/>
      <c r="F686" s="248"/>
      <c r="G686" s="249"/>
      <c r="H686" s="249"/>
      <c r="I686" s="249"/>
      <c r="J686" s="249"/>
      <c r="K686" s="249"/>
      <c r="L686" s="249"/>
      <c r="M686" s="249"/>
      <c r="N686" s="249"/>
      <c r="O686" s="249"/>
      <c r="P686" s="249"/>
      <c r="Q686" s="249"/>
      <c r="R686" s="106">
        <f t="shared" si="41"/>
        <v>0</v>
      </c>
      <c r="S686" s="16" t="b">
        <f t="shared" si="42"/>
        <v>1</v>
      </c>
      <c r="T686" s="226" t="b">
        <f t="shared" si="43"/>
        <v>1</v>
      </c>
      <c r="U686" s="226" t="b">
        <f t="shared" si="44"/>
        <v>1</v>
      </c>
    </row>
    <row r="687" spans="1:21" x14ac:dyDescent="0.25">
      <c r="A687" s="105">
        <v>672</v>
      </c>
      <c r="B687" s="260"/>
      <c r="C687" s="261"/>
      <c r="D687" s="248"/>
      <c r="E687" s="248"/>
      <c r="F687" s="248"/>
      <c r="G687" s="249"/>
      <c r="H687" s="249"/>
      <c r="I687" s="249"/>
      <c r="J687" s="249"/>
      <c r="K687" s="249"/>
      <c r="L687" s="249"/>
      <c r="M687" s="249"/>
      <c r="N687" s="249"/>
      <c r="O687" s="249"/>
      <c r="P687" s="249"/>
      <c r="Q687" s="249"/>
      <c r="R687" s="106">
        <f t="shared" si="41"/>
        <v>0</v>
      </c>
      <c r="S687" s="16" t="b">
        <f t="shared" si="42"/>
        <v>1</v>
      </c>
      <c r="T687" s="226" t="b">
        <f t="shared" si="43"/>
        <v>1</v>
      </c>
      <c r="U687" s="226" t="b">
        <f t="shared" si="44"/>
        <v>1</v>
      </c>
    </row>
    <row r="688" spans="1:21" x14ac:dyDescent="0.25">
      <c r="A688" s="105">
        <v>673</v>
      </c>
      <c r="B688" s="260"/>
      <c r="C688" s="261"/>
      <c r="D688" s="248"/>
      <c r="E688" s="248"/>
      <c r="F688" s="248"/>
      <c r="G688" s="249"/>
      <c r="H688" s="249"/>
      <c r="I688" s="249"/>
      <c r="J688" s="249"/>
      <c r="K688" s="249"/>
      <c r="L688" s="249"/>
      <c r="M688" s="249"/>
      <c r="N688" s="249"/>
      <c r="O688" s="249"/>
      <c r="P688" s="249"/>
      <c r="Q688" s="249"/>
      <c r="R688" s="106">
        <f t="shared" si="41"/>
        <v>0</v>
      </c>
      <c r="S688" s="16" t="b">
        <f t="shared" si="42"/>
        <v>1</v>
      </c>
      <c r="T688" s="226" t="b">
        <f t="shared" si="43"/>
        <v>1</v>
      </c>
      <c r="U688" s="226" t="b">
        <f t="shared" si="44"/>
        <v>1</v>
      </c>
    </row>
    <row r="689" spans="1:21" x14ac:dyDescent="0.25">
      <c r="A689" s="105">
        <v>674</v>
      </c>
      <c r="B689" s="260"/>
      <c r="C689" s="261"/>
      <c r="D689" s="248"/>
      <c r="E689" s="248"/>
      <c r="F689" s="248"/>
      <c r="G689" s="249"/>
      <c r="H689" s="249"/>
      <c r="I689" s="249"/>
      <c r="J689" s="249"/>
      <c r="K689" s="249"/>
      <c r="L689" s="249"/>
      <c r="M689" s="249"/>
      <c r="N689" s="249"/>
      <c r="O689" s="249"/>
      <c r="P689" s="249"/>
      <c r="Q689" s="249"/>
      <c r="R689" s="106">
        <f t="shared" si="41"/>
        <v>0</v>
      </c>
      <c r="S689" s="16" t="b">
        <f t="shared" si="42"/>
        <v>1</v>
      </c>
      <c r="T689" s="226" t="b">
        <f t="shared" si="43"/>
        <v>1</v>
      </c>
      <c r="U689" s="226" t="b">
        <f t="shared" si="44"/>
        <v>1</v>
      </c>
    </row>
    <row r="690" spans="1:21" x14ac:dyDescent="0.25">
      <c r="A690" s="105">
        <v>675</v>
      </c>
      <c r="B690" s="260"/>
      <c r="C690" s="261"/>
      <c r="D690" s="248"/>
      <c r="E690" s="248"/>
      <c r="F690" s="248"/>
      <c r="G690" s="249"/>
      <c r="H690" s="249"/>
      <c r="I690" s="249"/>
      <c r="J690" s="249"/>
      <c r="K690" s="249"/>
      <c r="L690" s="249"/>
      <c r="M690" s="249"/>
      <c r="N690" s="249"/>
      <c r="O690" s="249"/>
      <c r="P690" s="249"/>
      <c r="Q690" s="249"/>
      <c r="R690" s="106">
        <f t="shared" si="41"/>
        <v>0</v>
      </c>
      <c r="S690" s="16" t="b">
        <f t="shared" si="42"/>
        <v>1</v>
      </c>
      <c r="T690" s="226" t="b">
        <f t="shared" si="43"/>
        <v>1</v>
      </c>
      <c r="U690" s="226" t="b">
        <f t="shared" si="44"/>
        <v>1</v>
      </c>
    </row>
    <row r="691" spans="1:21" x14ac:dyDescent="0.25">
      <c r="A691" s="105">
        <v>676</v>
      </c>
      <c r="B691" s="260"/>
      <c r="C691" s="261"/>
      <c r="D691" s="248"/>
      <c r="E691" s="248"/>
      <c r="F691" s="248"/>
      <c r="G691" s="249"/>
      <c r="H691" s="249"/>
      <c r="I691" s="249"/>
      <c r="J691" s="249"/>
      <c r="K691" s="249"/>
      <c r="L691" s="249"/>
      <c r="M691" s="249"/>
      <c r="N691" s="249"/>
      <c r="O691" s="249"/>
      <c r="P691" s="249"/>
      <c r="Q691" s="249"/>
      <c r="R691" s="106">
        <f t="shared" si="41"/>
        <v>0</v>
      </c>
      <c r="S691" s="16" t="b">
        <f t="shared" si="42"/>
        <v>1</v>
      </c>
      <c r="T691" s="226" t="b">
        <f t="shared" si="43"/>
        <v>1</v>
      </c>
      <c r="U691" s="226" t="b">
        <f t="shared" si="44"/>
        <v>1</v>
      </c>
    </row>
    <row r="692" spans="1:21" x14ac:dyDescent="0.25">
      <c r="A692" s="105">
        <v>677</v>
      </c>
      <c r="B692" s="260"/>
      <c r="C692" s="261"/>
      <c r="D692" s="248"/>
      <c r="E692" s="248"/>
      <c r="F692" s="248"/>
      <c r="G692" s="249"/>
      <c r="H692" s="249"/>
      <c r="I692" s="249"/>
      <c r="J692" s="249"/>
      <c r="K692" s="249"/>
      <c r="L692" s="249"/>
      <c r="M692" s="249"/>
      <c r="N692" s="249"/>
      <c r="O692" s="249"/>
      <c r="P692" s="249"/>
      <c r="Q692" s="249"/>
      <c r="R692" s="106">
        <f t="shared" si="41"/>
        <v>0</v>
      </c>
      <c r="S692" s="16" t="b">
        <f t="shared" si="42"/>
        <v>1</v>
      </c>
      <c r="T692" s="226" t="b">
        <f t="shared" si="43"/>
        <v>1</v>
      </c>
      <c r="U692" s="226" t="b">
        <f t="shared" si="44"/>
        <v>1</v>
      </c>
    </row>
    <row r="693" spans="1:21" x14ac:dyDescent="0.25">
      <c r="A693" s="105">
        <v>678</v>
      </c>
      <c r="B693" s="260"/>
      <c r="C693" s="261"/>
      <c r="D693" s="248"/>
      <c r="E693" s="248"/>
      <c r="F693" s="248"/>
      <c r="G693" s="249"/>
      <c r="H693" s="249"/>
      <c r="I693" s="249"/>
      <c r="J693" s="249"/>
      <c r="K693" s="249"/>
      <c r="L693" s="249"/>
      <c r="M693" s="249"/>
      <c r="N693" s="249"/>
      <c r="O693" s="249"/>
      <c r="P693" s="249"/>
      <c r="Q693" s="249"/>
      <c r="R693" s="106">
        <f t="shared" si="41"/>
        <v>0</v>
      </c>
      <c r="S693" s="16" t="b">
        <f t="shared" si="42"/>
        <v>1</v>
      </c>
      <c r="T693" s="226" t="b">
        <f t="shared" si="43"/>
        <v>1</v>
      </c>
      <c r="U693" s="226" t="b">
        <f t="shared" si="44"/>
        <v>1</v>
      </c>
    </row>
    <row r="694" spans="1:21" x14ac:dyDescent="0.25">
      <c r="A694" s="105">
        <v>679</v>
      </c>
      <c r="B694" s="260"/>
      <c r="C694" s="261"/>
      <c r="D694" s="248"/>
      <c r="E694" s="248"/>
      <c r="F694" s="248"/>
      <c r="G694" s="249"/>
      <c r="H694" s="249"/>
      <c r="I694" s="249"/>
      <c r="J694" s="249"/>
      <c r="K694" s="249"/>
      <c r="L694" s="249"/>
      <c r="M694" s="249"/>
      <c r="N694" s="249"/>
      <c r="O694" s="249"/>
      <c r="P694" s="249"/>
      <c r="Q694" s="249"/>
      <c r="R694" s="106">
        <f t="shared" si="41"/>
        <v>0</v>
      </c>
      <c r="S694" s="16" t="b">
        <f t="shared" si="42"/>
        <v>1</v>
      </c>
      <c r="T694" s="226" t="b">
        <f t="shared" si="43"/>
        <v>1</v>
      </c>
      <c r="U694" s="226" t="b">
        <f t="shared" si="44"/>
        <v>1</v>
      </c>
    </row>
    <row r="695" spans="1:21" x14ac:dyDescent="0.25">
      <c r="A695" s="105">
        <v>680</v>
      </c>
      <c r="B695" s="260"/>
      <c r="C695" s="261"/>
      <c r="D695" s="248"/>
      <c r="E695" s="248"/>
      <c r="F695" s="248"/>
      <c r="G695" s="249"/>
      <c r="H695" s="249"/>
      <c r="I695" s="249"/>
      <c r="J695" s="249"/>
      <c r="K695" s="249"/>
      <c r="L695" s="249"/>
      <c r="M695" s="249"/>
      <c r="N695" s="249"/>
      <c r="O695" s="249"/>
      <c r="P695" s="249"/>
      <c r="Q695" s="249"/>
      <c r="R695" s="106">
        <f t="shared" si="41"/>
        <v>0</v>
      </c>
      <c r="S695" s="16" t="b">
        <f t="shared" si="42"/>
        <v>1</v>
      </c>
      <c r="T695" s="226" t="b">
        <f t="shared" si="43"/>
        <v>1</v>
      </c>
      <c r="U695" s="226" t="b">
        <f t="shared" si="44"/>
        <v>1</v>
      </c>
    </row>
    <row r="696" spans="1:21" x14ac:dyDescent="0.25">
      <c r="A696" s="105">
        <v>681</v>
      </c>
      <c r="B696" s="260"/>
      <c r="C696" s="261"/>
      <c r="D696" s="248"/>
      <c r="E696" s="248"/>
      <c r="F696" s="248"/>
      <c r="G696" s="249"/>
      <c r="H696" s="249"/>
      <c r="I696" s="249"/>
      <c r="J696" s="249"/>
      <c r="K696" s="249"/>
      <c r="L696" s="249"/>
      <c r="M696" s="249"/>
      <c r="N696" s="249"/>
      <c r="O696" s="249"/>
      <c r="P696" s="249"/>
      <c r="Q696" s="249"/>
      <c r="R696" s="106">
        <f t="shared" si="41"/>
        <v>0</v>
      </c>
      <c r="S696" s="16" t="b">
        <f t="shared" si="42"/>
        <v>1</v>
      </c>
      <c r="T696" s="226" t="b">
        <f t="shared" si="43"/>
        <v>1</v>
      </c>
      <c r="U696" s="226" t="b">
        <f t="shared" si="44"/>
        <v>1</v>
      </c>
    </row>
    <row r="697" spans="1:21" x14ac:dyDescent="0.25">
      <c r="A697" s="105">
        <v>682</v>
      </c>
      <c r="B697" s="260"/>
      <c r="C697" s="261"/>
      <c r="D697" s="248"/>
      <c r="E697" s="248"/>
      <c r="F697" s="248"/>
      <c r="G697" s="249"/>
      <c r="H697" s="249"/>
      <c r="I697" s="249"/>
      <c r="J697" s="249"/>
      <c r="K697" s="249"/>
      <c r="L697" s="249"/>
      <c r="M697" s="249"/>
      <c r="N697" s="249"/>
      <c r="O697" s="249"/>
      <c r="P697" s="249"/>
      <c r="Q697" s="249"/>
      <c r="R697" s="106">
        <f t="shared" si="41"/>
        <v>0</v>
      </c>
      <c r="S697" s="16" t="b">
        <f t="shared" si="42"/>
        <v>1</v>
      </c>
      <c r="T697" s="226" t="b">
        <f t="shared" si="43"/>
        <v>1</v>
      </c>
      <c r="U697" s="226" t="b">
        <f t="shared" si="44"/>
        <v>1</v>
      </c>
    </row>
    <row r="698" spans="1:21" x14ac:dyDescent="0.25">
      <c r="A698" s="105">
        <v>683</v>
      </c>
      <c r="B698" s="260"/>
      <c r="C698" s="261"/>
      <c r="D698" s="248"/>
      <c r="E698" s="248"/>
      <c r="F698" s="248"/>
      <c r="G698" s="249"/>
      <c r="H698" s="249"/>
      <c r="I698" s="249"/>
      <c r="J698" s="249"/>
      <c r="K698" s="249"/>
      <c r="L698" s="249"/>
      <c r="M698" s="249"/>
      <c r="N698" s="249"/>
      <c r="O698" s="249"/>
      <c r="P698" s="249"/>
      <c r="Q698" s="249"/>
      <c r="R698" s="106">
        <f t="shared" si="41"/>
        <v>0</v>
      </c>
      <c r="S698" s="16" t="b">
        <f t="shared" si="42"/>
        <v>1</v>
      </c>
      <c r="T698" s="226" t="b">
        <f t="shared" si="43"/>
        <v>1</v>
      </c>
      <c r="U698" s="226" t="b">
        <f t="shared" si="44"/>
        <v>1</v>
      </c>
    </row>
    <row r="699" spans="1:21" x14ac:dyDescent="0.25">
      <c r="A699" s="105">
        <v>684</v>
      </c>
      <c r="B699" s="260"/>
      <c r="C699" s="261"/>
      <c r="D699" s="248"/>
      <c r="E699" s="248"/>
      <c r="F699" s="248"/>
      <c r="G699" s="249"/>
      <c r="H699" s="249"/>
      <c r="I699" s="249"/>
      <c r="J699" s="249"/>
      <c r="K699" s="249"/>
      <c r="L699" s="249"/>
      <c r="M699" s="249"/>
      <c r="N699" s="249"/>
      <c r="O699" s="249"/>
      <c r="P699" s="249"/>
      <c r="Q699" s="249"/>
      <c r="R699" s="106">
        <f t="shared" si="41"/>
        <v>0</v>
      </c>
      <c r="S699" s="16" t="b">
        <f t="shared" si="42"/>
        <v>1</v>
      </c>
      <c r="T699" s="226" t="b">
        <f t="shared" si="43"/>
        <v>1</v>
      </c>
      <c r="U699" s="226" t="b">
        <f t="shared" si="44"/>
        <v>1</v>
      </c>
    </row>
    <row r="700" spans="1:21" x14ac:dyDescent="0.25">
      <c r="A700" s="105">
        <v>685</v>
      </c>
      <c r="B700" s="260"/>
      <c r="C700" s="261"/>
      <c r="D700" s="248"/>
      <c r="E700" s="248"/>
      <c r="F700" s="248"/>
      <c r="G700" s="249"/>
      <c r="H700" s="249"/>
      <c r="I700" s="249"/>
      <c r="J700" s="249"/>
      <c r="K700" s="249"/>
      <c r="L700" s="249"/>
      <c r="M700" s="249"/>
      <c r="N700" s="249"/>
      <c r="O700" s="249"/>
      <c r="P700" s="249"/>
      <c r="Q700" s="249"/>
      <c r="R700" s="106">
        <f t="shared" si="41"/>
        <v>0</v>
      </c>
      <c r="S700" s="16" t="b">
        <f t="shared" si="42"/>
        <v>1</v>
      </c>
      <c r="T700" s="226" t="b">
        <f t="shared" si="43"/>
        <v>1</v>
      </c>
      <c r="U700" s="226" t="b">
        <f t="shared" si="44"/>
        <v>1</v>
      </c>
    </row>
    <row r="701" spans="1:21" x14ac:dyDescent="0.25">
      <c r="A701" s="105">
        <v>686</v>
      </c>
      <c r="B701" s="260"/>
      <c r="C701" s="261"/>
      <c r="D701" s="248"/>
      <c r="E701" s="248"/>
      <c r="F701" s="248"/>
      <c r="G701" s="249"/>
      <c r="H701" s="249"/>
      <c r="I701" s="249"/>
      <c r="J701" s="249"/>
      <c r="K701" s="249"/>
      <c r="L701" s="249"/>
      <c r="M701" s="249"/>
      <c r="N701" s="249"/>
      <c r="O701" s="249"/>
      <c r="P701" s="249"/>
      <c r="Q701" s="249"/>
      <c r="R701" s="106">
        <f t="shared" si="41"/>
        <v>0</v>
      </c>
      <c r="S701" s="16" t="b">
        <f t="shared" si="42"/>
        <v>1</v>
      </c>
      <c r="T701" s="226" t="b">
        <f t="shared" si="43"/>
        <v>1</v>
      </c>
      <c r="U701" s="226" t="b">
        <f t="shared" si="44"/>
        <v>1</v>
      </c>
    </row>
    <row r="702" spans="1:21" x14ac:dyDescent="0.25">
      <c r="A702" s="105">
        <v>687</v>
      </c>
      <c r="B702" s="260"/>
      <c r="C702" s="261"/>
      <c r="D702" s="248"/>
      <c r="E702" s="248"/>
      <c r="F702" s="248"/>
      <c r="G702" s="249"/>
      <c r="H702" s="249"/>
      <c r="I702" s="249"/>
      <c r="J702" s="249"/>
      <c r="K702" s="249"/>
      <c r="L702" s="249"/>
      <c r="M702" s="249"/>
      <c r="N702" s="249"/>
      <c r="O702" s="249"/>
      <c r="P702" s="249"/>
      <c r="Q702" s="249"/>
      <c r="R702" s="106">
        <f t="shared" si="41"/>
        <v>0</v>
      </c>
      <c r="S702" s="16" t="b">
        <f t="shared" si="42"/>
        <v>1</v>
      </c>
      <c r="T702" s="226" t="b">
        <f t="shared" si="43"/>
        <v>1</v>
      </c>
      <c r="U702" s="226" t="b">
        <f t="shared" si="44"/>
        <v>1</v>
      </c>
    </row>
    <row r="703" spans="1:21" x14ac:dyDescent="0.25">
      <c r="A703" s="105">
        <v>688</v>
      </c>
      <c r="B703" s="260"/>
      <c r="C703" s="261"/>
      <c r="D703" s="248"/>
      <c r="E703" s="248"/>
      <c r="F703" s="248"/>
      <c r="G703" s="249"/>
      <c r="H703" s="249"/>
      <c r="I703" s="249"/>
      <c r="J703" s="249"/>
      <c r="K703" s="249"/>
      <c r="L703" s="249"/>
      <c r="M703" s="249"/>
      <c r="N703" s="249"/>
      <c r="O703" s="249"/>
      <c r="P703" s="249"/>
      <c r="Q703" s="249"/>
      <c r="R703" s="106">
        <f t="shared" si="41"/>
        <v>0</v>
      </c>
      <c r="S703" s="16" t="b">
        <f t="shared" si="42"/>
        <v>1</v>
      </c>
      <c r="T703" s="226" t="b">
        <f t="shared" si="43"/>
        <v>1</v>
      </c>
      <c r="U703" s="226" t="b">
        <f t="shared" si="44"/>
        <v>1</v>
      </c>
    </row>
    <row r="704" spans="1:21" x14ac:dyDescent="0.25">
      <c r="A704" s="105">
        <v>689</v>
      </c>
      <c r="B704" s="260"/>
      <c r="C704" s="261"/>
      <c r="D704" s="248"/>
      <c r="E704" s="248"/>
      <c r="F704" s="248"/>
      <c r="G704" s="249"/>
      <c r="H704" s="249"/>
      <c r="I704" s="249"/>
      <c r="J704" s="249"/>
      <c r="K704" s="249"/>
      <c r="L704" s="249"/>
      <c r="M704" s="249"/>
      <c r="N704" s="249"/>
      <c r="O704" s="249"/>
      <c r="P704" s="249"/>
      <c r="Q704" s="249"/>
      <c r="R704" s="106">
        <f t="shared" si="41"/>
        <v>0</v>
      </c>
      <c r="S704" s="16" t="b">
        <f t="shared" si="42"/>
        <v>1</v>
      </c>
      <c r="T704" s="226" t="b">
        <f t="shared" si="43"/>
        <v>1</v>
      </c>
      <c r="U704" s="226" t="b">
        <f t="shared" si="44"/>
        <v>1</v>
      </c>
    </row>
    <row r="705" spans="1:21" x14ac:dyDescent="0.25">
      <c r="A705" s="105">
        <v>690</v>
      </c>
      <c r="B705" s="260"/>
      <c r="C705" s="261"/>
      <c r="D705" s="248"/>
      <c r="E705" s="248"/>
      <c r="F705" s="248"/>
      <c r="G705" s="249"/>
      <c r="H705" s="249"/>
      <c r="I705" s="249"/>
      <c r="J705" s="249"/>
      <c r="K705" s="249"/>
      <c r="L705" s="249"/>
      <c r="M705" s="249"/>
      <c r="N705" s="249"/>
      <c r="O705" s="249"/>
      <c r="P705" s="249"/>
      <c r="Q705" s="249"/>
      <c r="R705" s="106">
        <f t="shared" si="41"/>
        <v>0</v>
      </c>
      <c r="S705" s="16" t="b">
        <f t="shared" si="42"/>
        <v>1</v>
      </c>
      <c r="T705" s="226" t="b">
        <f t="shared" si="43"/>
        <v>1</v>
      </c>
      <c r="U705" s="226" t="b">
        <f t="shared" si="44"/>
        <v>1</v>
      </c>
    </row>
    <row r="706" spans="1:21" x14ac:dyDescent="0.25">
      <c r="A706" s="105">
        <v>691</v>
      </c>
      <c r="B706" s="260"/>
      <c r="C706" s="261"/>
      <c r="D706" s="248"/>
      <c r="E706" s="248"/>
      <c r="F706" s="248"/>
      <c r="G706" s="249"/>
      <c r="H706" s="249"/>
      <c r="I706" s="249"/>
      <c r="J706" s="249"/>
      <c r="K706" s="249"/>
      <c r="L706" s="249"/>
      <c r="M706" s="249"/>
      <c r="N706" s="249"/>
      <c r="O706" s="249"/>
      <c r="P706" s="249"/>
      <c r="Q706" s="249"/>
      <c r="R706" s="106">
        <f t="shared" si="41"/>
        <v>0</v>
      </c>
      <c r="S706" s="16" t="b">
        <f t="shared" si="42"/>
        <v>1</v>
      </c>
      <c r="T706" s="226" t="b">
        <f t="shared" si="43"/>
        <v>1</v>
      </c>
      <c r="U706" s="226" t="b">
        <f t="shared" si="44"/>
        <v>1</v>
      </c>
    </row>
    <row r="707" spans="1:21" x14ac:dyDescent="0.25">
      <c r="A707" s="105">
        <v>692</v>
      </c>
      <c r="B707" s="260"/>
      <c r="C707" s="261"/>
      <c r="D707" s="248"/>
      <c r="E707" s="248"/>
      <c r="F707" s="248"/>
      <c r="G707" s="249"/>
      <c r="H707" s="249"/>
      <c r="I707" s="249"/>
      <c r="J707" s="249"/>
      <c r="K707" s="249"/>
      <c r="L707" s="249"/>
      <c r="M707" s="249"/>
      <c r="N707" s="249"/>
      <c r="O707" s="249"/>
      <c r="P707" s="249"/>
      <c r="Q707" s="249"/>
      <c r="R707" s="106">
        <f t="shared" si="41"/>
        <v>0</v>
      </c>
      <c r="S707" s="16" t="b">
        <f t="shared" si="42"/>
        <v>1</v>
      </c>
      <c r="T707" s="226" t="b">
        <f t="shared" si="43"/>
        <v>1</v>
      </c>
      <c r="U707" s="226" t="b">
        <f t="shared" si="44"/>
        <v>1</v>
      </c>
    </row>
    <row r="708" spans="1:21" x14ac:dyDescent="0.25">
      <c r="A708" s="105">
        <v>693</v>
      </c>
      <c r="B708" s="260"/>
      <c r="C708" s="261"/>
      <c r="D708" s="248"/>
      <c r="E708" s="248"/>
      <c r="F708" s="248"/>
      <c r="G708" s="249"/>
      <c r="H708" s="249"/>
      <c r="I708" s="249"/>
      <c r="J708" s="249"/>
      <c r="K708" s="249"/>
      <c r="L708" s="249"/>
      <c r="M708" s="249"/>
      <c r="N708" s="249"/>
      <c r="O708" s="249"/>
      <c r="P708" s="249"/>
      <c r="Q708" s="249"/>
      <c r="R708" s="106">
        <f t="shared" si="41"/>
        <v>0</v>
      </c>
      <c r="S708" s="16" t="b">
        <f t="shared" si="42"/>
        <v>1</v>
      </c>
      <c r="T708" s="226" t="b">
        <f t="shared" si="43"/>
        <v>1</v>
      </c>
      <c r="U708" s="226" t="b">
        <f t="shared" si="44"/>
        <v>1</v>
      </c>
    </row>
    <row r="709" spans="1:21" x14ac:dyDescent="0.25">
      <c r="A709" s="105">
        <v>694</v>
      </c>
      <c r="B709" s="260"/>
      <c r="C709" s="261"/>
      <c r="D709" s="248"/>
      <c r="E709" s="248"/>
      <c r="F709" s="248"/>
      <c r="G709" s="249"/>
      <c r="H709" s="249"/>
      <c r="I709" s="249"/>
      <c r="J709" s="249"/>
      <c r="K709" s="249"/>
      <c r="L709" s="249"/>
      <c r="M709" s="249"/>
      <c r="N709" s="249"/>
      <c r="O709" s="249"/>
      <c r="P709" s="249"/>
      <c r="Q709" s="249"/>
      <c r="R709" s="106">
        <f t="shared" si="41"/>
        <v>0</v>
      </c>
      <c r="S709" s="16" t="b">
        <f t="shared" si="42"/>
        <v>1</v>
      </c>
      <c r="T709" s="226" t="b">
        <f t="shared" si="43"/>
        <v>1</v>
      </c>
      <c r="U709" s="226" t="b">
        <f t="shared" si="44"/>
        <v>1</v>
      </c>
    </row>
    <row r="710" spans="1:21" x14ac:dyDescent="0.25">
      <c r="A710" s="105">
        <v>695</v>
      </c>
      <c r="B710" s="260"/>
      <c r="C710" s="261"/>
      <c r="D710" s="248"/>
      <c r="E710" s="248"/>
      <c r="F710" s="248"/>
      <c r="G710" s="249"/>
      <c r="H710" s="249"/>
      <c r="I710" s="249"/>
      <c r="J710" s="249"/>
      <c r="K710" s="249"/>
      <c r="L710" s="249"/>
      <c r="M710" s="249"/>
      <c r="N710" s="249"/>
      <c r="O710" s="249"/>
      <c r="P710" s="249"/>
      <c r="Q710" s="249"/>
      <c r="R710" s="106">
        <f t="shared" si="41"/>
        <v>0</v>
      </c>
      <c r="S710" s="16" t="b">
        <f t="shared" si="42"/>
        <v>1</v>
      </c>
      <c r="T710" s="226" t="b">
        <f t="shared" si="43"/>
        <v>1</v>
      </c>
      <c r="U710" s="226" t="b">
        <f t="shared" si="44"/>
        <v>1</v>
      </c>
    </row>
    <row r="711" spans="1:21" x14ac:dyDescent="0.25">
      <c r="A711" s="105">
        <v>696</v>
      </c>
      <c r="B711" s="260"/>
      <c r="C711" s="261"/>
      <c r="D711" s="248"/>
      <c r="E711" s="248"/>
      <c r="F711" s="248"/>
      <c r="G711" s="249"/>
      <c r="H711" s="249"/>
      <c r="I711" s="249"/>
      <c r="J711" s="249"/>
      <c r="K711" s="249"/>
      <c r="L711" s="249"/>
      <c r="M711" s="249"/>
      <c r="N711" s="249"/>
      <c r="O711" s="249"/>
      <c r="P711" s="249"/>
      <c r="Q711" s="249"/>
      <c r="R711" s="106">
        <f t="shared" si="41"/>
        <v>0</v>
      </c>
      <c r="S711" s="16" t="b">
        <f t="shared" si="42"/>
        <v>1</v>
      </c>
      <c r="T711" s="226" t="b">
        <f t="shared" si="43"/>
        <v>1</v>
      </c>
      <c r="U711" s="226" t="b">
        <f t="shared" si="44"/>
        <v>1</v>
      </c>
    </row>
    <row r="712" spans="1:21" x14ac:dyDescent="0.25">
      <c r="A712" s="105">
        <v>697</v>
      </c>
      <c r="B712" s="260"/>
      <c r="C712" s="261"/>
      <c r="D712" s="248"/>
      <c r="E712" s="248"/>
      <c r="F712" s="248"/>
      <c r="G712" s="249"/>
      <c r="H712" s="249"/>
      <c r="I712" s="249"/>
      <c r="J712" s="249"/>
      <c r="K712" s="249"/>
      <c r="L712" s="249"/>
      <c r="M712" s="249"/>
      <c r="N712" s="249"/>
      <c r="O712" s="249"/>
      <c r="P712" s="249"/>
      <c r="Q712" s="249"/>
      <c r="R712" s="106">
        <f t="shared" si="41"/>
        <v>0</v>
      </c>
      <c r="S712" s="16" t="b">
        <f t="shared" si="42"/>
        <v>1</v>
      </c>
      <c r="T712" s="226" t="b">
        <f t="shared" si="43"/>
        <v>1</v>
      </c>
      <c r="U712" s="226" t="b">
        <f t="shared" si="44"/>
        <v>1</v>
      </c>
    </row>
    <row r="713" spans="1:21" x14ac:dyDescent="0.25">
      <c r="A713" s="105">
        <v>698</v>
      </c>
      <c r="B713" s="260"/>
      <c r="C713" s="261"/>
      <c r="D713" s="248"/>
      <c r="E713" s="248"/>
      <c r="F713" s="248"/>
      <c r="G713" s="249"/>
      <c r="H713" s="249"/>
      <c r="I713" s="249"/>
      <c r="J713" s="249"/>
      <c r="K713" s="249"/>
      <c r="L713" s="249"/>
      <c r="M713" s="249"/>
      <c r="N713" s="249"/>
      <c r="O713" s="249"/>
      <c r="P713" s="249"/>
      <c r="Q713" s="249"/>
      <c r="R713" s="106">
        <f t="shared" si="41"/>
        <v>0</v>
      </c>
      <c r="S713" s="16" t="b">
        <f t="shared" si="42"/>
        <v>1</v>
      </c>
      <c r="T713" s="226" t="b">
        <f t="shared" si="43"/>
        <v>1</v>
      </c>
      <c r="U713" s="226" t="b">
        <f t="shared" si="44"/>
        <v>1</v>
      </c>
    </row>
    <row r="714" spans="1:21" x14ac:dyDescent="0.25">
      <c r="A714" s="105">
        <v>699</v>
      </c>
      <c r="B714" s="260"/>
      <c r="C714" s="261"/>
      <c r="D714" s="248"/>
      <c r="E714" s="248"/>
      <c r="F714" s="248"/>
      <c r="G714" s="249"/>
      <c r="H714" s="249"/>
      <c r="I714" s="249"/>
      <c r="J714" s="249"/>
      <c r="K714" s="249"/>
      <c r="L714" s="249"/>
      <c r="M714" s="249"/>
      <c r="N714" s="249"/>
      <c r="O714" s="249"/>
      <c r="P714" s="249"/>
      <c r="Q714" s="249"/>
      <c r="R714" s="106">
        <f t="shared" si="41"/>
        <v>0</v>
      </c>
      <c r="S714" s="16" t="b">
        <f t="shared" si="42"/>
        <v>1</v>
      </c>
      <c r="T714" s="226" t="b">
        <f t="shared" si="43"/>
        <v>1</v>
      </c>
      <c r="U714" s="226" t="b">
        <f t="shared" si="44"/>
        <v>1</v>
      </c>
    </row>
    <row r="715" spans="1:21" x14ac:dyDescent="0.25">
      <c r="A715" s="105">
        <v>700</v>
      </c>
      <c r="B715" s="260"/>
      <c r="C715" s="261"/>
      <c r="D715" s="248"/>
      <c r="E715" s="248"/>
      <c r="F715" s="248"/>
      <c r="G715" s="249"/>
      <c r="H715" s="249"/>
      <c r="I715" s="249"/>
      <c r="J715" s="249"/>
      <c r="K715" s="249"/>
      <c r="L715" s="249"/>
      <c r="M715" s="249"/>
      <c r="N715" s="249"/>
      <c r="O715" s="249"/>
      <c r="P715" s="249"/>
      <c r="Q715" s="249"/>
      <c r="R715" s="106">
        <f t="shared" si="41"/>
        <v>0</v>
      </c>
      <c r="S715" s="16" t="b">
        <f t="shared" si="42"/>
        <v>1</v>
      </c>
      <c r="T715" s="226" t="b">
        <f t="shared" si="43"/>
        <v>1</v>
      </c>
      <c r="U715" s="226" t="b">
        <f t="shared" si="44"/>
        <v>1</v>
      </c>
    </row>
    <row r="716" spans="1:21" x14ac:dyDescent="0.25">
      <c r="A716" s="105">
        <v>701</v>
      </c>
      <c r="B716" s="260"/>
      <c r="C716" s="261"/>
      <c r="D716" s="248"/>
      <c r="E716" s="248"/>
      <c r="F716" s="248"/>
      <c r="G716" s="249"/>
      <c r="H716" s="249"/>
      <c r="I716" s="249"/>
      <c r="J716" s="249"/>
      <c r="K716" s="249"/>
      <c r="L716" s="249"/>
      <c r="M716" s="249"/>
      <c r="N716" s="249"/>
      <c r="O716" s="249"/>
      <c r="P716" s="249"/>
      <c r="Q716" s="249"/>
      <c r="R716" s="106">
        <f t="shared" si="41"/>
        <v>0</v>
      </c>
      <c r="S716" s="16" t="b">
        <f t="shared" si="42"/>
        <v>1</v>
      </c>
      <c r="T716" s="226" t="b">
        <f t="shared" si="43"/>
        <v>1</v>
      </c>
      <c r="U716" s="226" t="b">
        <f t="shared" si="44"/>
        <v>1</v>
      </c>
    </row>
    <row r="717" spans="1:21" x14ac:dyDescent="0.25">
      <c r="A717" s="105">
        <v>702</v>
      </c>
      <c r="B717" s="260"/>
      <c r="C717" s="261"/>
      <c r="D717" s="248"/>
      <c r="E717" s="248"/>
      <c r="F717" s="248"/>
      <c r="G717" s="249"/>
      <c r="H717" s="249"/>
      <c r="I717" s="249"/>
      <c r="J717" s="249"/>
      <c r="K717" s="249"/>
      <c r="L717" s="249"/>
      <c r="M717" s="249"/>
      <c r="N717" s="249"/>
      <c r="O717" s="249"/>
      <c r="P717" s="249"/>
      <c r="Q717" s="249"/>
      <c r="R717" s="106">
        <f t="shared" si="41"/>
        <v>0</v>
      </c>
      <c r="S717" s="16" t="b">
        <f t="shared" si="42"/>
        <v>1</v>
      </c>
      <c r="T717" s="226" t="b">
        <f t="shared" si="43"/>
        <v>1</v>
      </c>
      <c r="U717" s="226" t="b">
        <f t="shared" si="44"/>
        <v>1</v>
      </c>
    </row>
    <row r="718" spans="1:21" x14ac:dyDescent="0.25">
      <c r="A718" s="105">
        <v>703</v>
      </c>
      <c r="B718" s="260"/>
      <c r="C718" s="261"/>
      <c r="D718" s="248"/>
      <c r="E718" s="248"/>
      <c r="F718" s="248"/>
      <c r="G718" s="249"/>
      <c r="H718" s="249"/>
      <c r="I718" s="249"/>
      <c r="J718" s="249"/>
      <c r="K718" s="249"/>
      <c r="L718" s="249"/>
      <c r="M718" s="249"/>
      <c r="N718" s="249"/>
      <c r="O718" s="249"/>
      <c r="P718" s="249"/>
      <c r="Q718" s="249"/>
      <c r="R718" s="106">
        <f t="shared" si="41"/>
        <v>0</v>
      </c>
      <c r="S718" s="16" t="b">
        <f t="shared" si="42"/>
        <v>1</v>
      </c>
      <c r="T718" s="226" t="b">
        <f t="shared" si="43"/>
        <v>1</v>
      </c>
      <c r="U718" s="226" t="b">
        <f t="shared" si="44"/>
        <v>1</v>
      </c>
    </row>
    <row r="719" spans="1:21" x14ac:dyDescent="0.25">
      <c r="A719" s="105">
        <v>704</v>
      </c>
      <c r="B719" s="260"/>
      <c r="C719" s="261"/>
      <c r="D719" s="248"/>
      <c r="E719" s="248"/>
      <c r="F719" s="248"/>
      <c r="G719" s="249"/>
      <c r="H719" s="249"/>
      <c r="I719" s="249"/>
      <c r="J719" s="249"/>
      <c r="K719" s="249"/>
      <c r="L719" s="249"/>
      <c r="M719" s="249"/>
      <c r="N719" s="249"/>
      <c r="O719" s="249"/>
      <c r="P719" s="249"/>
      <c r="Q719" s="249"/>
      <c r="R719" s="106">
        <f t="shared" si="41"/>
        <v>0</v>
      </c>
      <c r="S719" s="16" t="b">
        <f t="shared" si="42"/>
        <v>1</v>
      </c>
      <c r="T719" s="226" t="b">
        <f t="shared" si="43"/>
        <v>1</v>
      </c>
      <c r="U719" s="226" t="b">
        <f t="shared" si="44"/>
        <v>1</v>
      </c>
    </row>
    <row r="720" spans="1:21" x14ac:dyDescent="0.25">
      <c r="A720" s="105">
        <v>705</v>
      </c>
      <c r="B720" s="260"/>
      <c r="C720" s="261"/>
      <c r="D720" s="248"/>
      <c r="E720" s="248"/>
      <c r="F720" s="248"/>
      <c r="G720" s="249"/>
      <c r="H720" s="249"/>
      <c r="I720" s="249"/>
      <c r="J720" s="249"/>
      <c r="K720" s="249"/>
      <c r="L720" s="249"/>
      <c r="M720" s="249"/>
      <c r="N720" s="249"/>
      <c r="O720" s="249"/>
      <c r="P720" s="249"/>
      <c r="Q720" s="249"/>
      <c r="R720" s="106">
        <f t="shared" si="41"/>
        <v>0</v>
      </c>
      <c r="S720" s="16" t="b">
        <f t="shared" si="42"/>
        <v>1</v>
      </c>
      <c r="T720" s="226" t="b">
        <f t="shared" si="43"/>
        <v>1</v>
      </c>
      <c r="U720" s="226" t="b">
        <f t="shared" si="44"/>
        <v>1</v>
      </c>
    </row>
    <row r="721" spans="1:21" x14ac:dyDescent="0.25">
      <c r="A721" s="105">
        <v>706</v>
      </c>
      <c r="B721" s="260"/>
      <c r="C721" s="261"/>
      <c r="D721" s="248"/>
      <c r="E721" s="248"/>
      <c r="F721" s="248"/>
      <c r="G721" s="249"/>
      <c r="H721" s="249"/>
      <c r="I721" s="249"/>
      <c r="J721" s="249"/>
      <c r="K721" s="249"/>
      <c r="L721" s="249"/>
      <c r="M721" s="249"/>
      <c r="N721" s="249"/>
      <c r="O721" s="249"/>
      <c r="P721" s="249"/>
      <c r="Q721" s="249"/>
      <c r="R721" s="106">
        <f t="shared" ref="R721:R784" si="45">SUM(G721:Q721)</f>
        <v>0</v>
      </c>
      <c r="S721" s="16" t="b">
        <f t="shared" si="42"/>
        <v>1</v>
      </c>
      <c r="T721" s="226" t="b">
        <f t="shared" si="43"/>
        <v>1</v>
      </c>
      <c r="U721" s="226" t="b">
        <f t="shared" si="44"/>
        <v>1</v>
      </c>
    </row>
    <row r="722" spans="1:21" x14ac:dyDescent="0.25">
      <c r="A722" s="105">
        <v>707</v>
      </c>
      <c r="B722" s="260"/>
      <c r="C722" s="261"/>
      <c r="D722" s="248"/>
      <c r="E722" s="248"/>
      <c r="F722" s="248"/>
      <c r="G722" s="249"/>
      <c r="H722" s="249"/>
      <c r="I722" s="249"/>
      <c r="J722" s="249"/>
      <c r="K722" s="249"/>
      <c r="L722" s="249"/>
      <c r="M722" s="249"/>
      <c r="N722" s="249"/>
      <c r="O722" s="249"/>
      <c r="P722" s="249"/>
      <c r="Q722" s="249"/>
      <c r="R722" s="106">
        <f t="shared" si="45"/>
        <v>0</v>
      </c>
      <c r="S722" s="16" t="b">
        <f t="shared" ref="S722:S785" si="46">IF(ISBLANK(B722),TRUE,IF(OR(ISBLANK(C722),ISBLANK(D722),ISBLANK(E722),ISBLANK(F722),ISBLANK(G722),ISBLANK(H722),ISBLANK(I722),ISBLANK(J722),ISBLANK(K722),ISBLANK(L722),ISBLANK(M722),ISBLANK(N722),ISBLANK(O722),ISBLANK(P722),ISBLANK(Q722),ISBLANK(R722)),FALSE,TRUE))</f>
        <v>1</v>
      </c>
      <c r="T722" s="226" t="b">
        <f t="shared" ref="T722:T785" si="47">IF(OR(AND(B722="N/A",D722="N/A",E722="N/A",F722="N/A"),AND(ISBLANK(B722),ISBLANK(D722),ISBLANK(E722),ISBLANK(F722)),AND(NOT(ISBLANK(B722)),B722&lt;&gt;"N/A",NOT(ISBLANK(D722)),D722&lt;&gt;"N/A",NOT(ISBLANK(E722)),E722&lt;&gt;"N/A",NOT(ISBLANK(F722)),F722&lt;&gt;"N/A")),TRUE,FALSE)</f>
        <v>1</v>
      </c>
      <c r="U722" s="226" t="b">
        <f t="shared" ref="U722:U785" si="48">IF(OR((AND(B722="N/A",R722=0)),(AND((ISBLANK(B722)=TRUE),R722=0)),(AND(NOT(ISBLANK(B722)),B722&lt;&gt;"N/A",R722&lt;&gt;0))),TRUE,FALSE)</f>
        <v>1</v>
      </c>
    </row>
    <row r="723" spans="1:21" x14ac:dyDescent="0.25">
      <c r="A723" s="105">
        <v>708</v>
      </c>
      <c r="B723" s="260"/>
      <c r="C723" s="261"/>
      <c r="D723" s="248"/>
      <c r="E723" s="248"/>
      <c r="F723" s="248"/>
      <c r="G723" s="249"/>
      <c r="H723" s="249"/>
      <c r="I723" s="249"/>
      <c r="J723" s="249"/>
      <c r="K723" s="249"/>
      <c r="L723" s="249"/>
      <c r="M723" s="249"/>
      <c r="N723" s="249"/>
      <c r="O723" s="249"/>
      <c r="P723" s="249"/>
      <c r="Q723" s="249"/>
      <c r="R723" s="106">
        <f t="shared" si="45"/>
        <v>0</v>
      </c>
      <c r="S723" s="16" t="b">
        <f t="shared" si="46"/>
        <v>1</v>
      </c>
      <c r="T723" s="226" t="b">
        <f t="shared" si="47"/>
        <v>1</v>
      </c>
      <c r="U723" s="226" t="b">
        <f t="shared" si="48"/>
        <v>1</v>
      </c>
    </row>
    <row r="724" spans="1:21" x14ac:dyDescent="0.25">
      <c r="A724" s="105">
        <v>709</v>
      </c>
      <c r="B724" s="260"/>
      <c r="C724" s="261"/>
      <c r="D724" s="248"/>
      <c r="E724" s="248"/>
      <c r="F724" s="248"/>
      <c r="G724" s="249"/>
      <c r="H724" s="249"/>
      <c r="I724" s="249"/>
      <c r="J724" s="249"/>
      <c r="K724" s="249"/>
      <c r="L724" s="249"/>
      <c r="M724" s="249"/>
      <c r="N724" s="249"/>
      <c r="O724" s="249"/>
      <c r="P724" s="249"/>
      <c r="Q724" s="249"/>
      <c r="R724" s="106">
        <f t="shared" si="45"/>
        <v>0</v>
      </c>
      <c r="S724" s="16" t="b">
        <f t="shared" si="46"/>
        <v>1</v>
      </c>
      <c r="T724" s="226" t="b">
        <f t="shared" si="47"/>
        <v>1</v>
      </c>
      <c r="U724" s="226" t="b">
        <f t="shared" si="48"/>
        <v>1</v>
      </c>
    </row>
    <row r="725" spans="1:21" x14ac:dyDescent="0.25">
      <c r="A725" s="105">
        <v>710</v>
      </c>
      <c r="B725" s="260"/>
      <c r="C725" s="261"/>
      <c r="D725" s="248"/>
      <c r="E725" s="248"/>
      <c r="F725" s="248"/>
      <c r="G725" s="249"/>
      <c r="H725" s="249"/>
      <c r="I725" s="249"/>
      <c r="J725" s="249"/>
      <c r="K725" s="249"/>
      <c r="L725" s="249"/>
      <c r="M725" s="249"/>
      <c r="N725" s="249"/>
      <c r="O725" s="249"/>
      <c r="P725" s="249"/>
      <c r="Q725" s="249"/>
      <c r="R725" s="106">
        <f t="shared" si="45"/>
        <v>0</v>
      </c>
      <c r="S725" s="16" t="b">
        <f t="shared" si="46"/>
        <v>1</v>
      </c>
      <c r="T725" s="226" t="b">
        <f t="shared" si="47"/>
        <v>1</v>
      </c>
      <c r="U725" s="226" t="b">
        <f t="shared" si="48"/>
        <v>1</v>
      </c>
    </row>
    <row r="726" spans="1:21" x14ac:dyDescent="0.25">
      <c r="A726" s="105">
        <v>711</v>
      </c>
      <c r="B726" s="260"/>
      <c r="C726" s="261"/>
      <c r="D726" s="248"/>
      <c r="E726" s="248"/>
      <c r="F726" s="248"/>
      <c r="G726" s="249"/>
      <c r="H726" s="249"/>
      <c r="I726" s="249"/>
      <c r="J726" s="249"/>
      <c r="K726" s="249"/>
      <c r="L726" s="249"/>
      <c r="M726" s="249"/>
      <c r="N726" s="249"/>
      <c r="O726" s="249"/>
      <c r="P726" s="249"/>
      <c r="Q726" s="249"/>
      <c r="R726" s="106">
        <f t="shared" si="45"/>
        <v>0</v>
      </c>
      <c r="S726" s="16" t="b">
        <f t="shared" si="46"/>
        <v>1</v>
      </c>
      <c r="T726" s="226" t="b">
        <f t="shared" si="47"/>
        <v>1</v>
      </c>
      <c r="U726" s="226" t="b">
        <f t="shared" si="48"/>
        <v>1</v>
      </c>
    </row>
    <row r="727" spans="1:21" x14ac:dyDescent="0.25">
      <c r="A727" s="105">
        <v>712</v>
      </c>
      <c r="B727" s="260"/>
      <c r="C727" s="261"/>
      <c r="D727" s="248"/>
      <c r="E727" s="248"/>
      <c r="F727" s="248"/>
      <c r="G727" s="249"/>
      <c r="H727" s="249"/>
      <c r="I727" s="249"/>
      <c r="J727" s="249"/>
      <c r="K727" s="249"/>
      <c r="L727" s="249"/>
      <c r="M727" s="249"/>
      <c r="N727" s="249"/>
      <c r="O727" s="249"/>
      <c r="P727" s="249"/>
      <c r="Q727" s="249"/>
      <c r="R727" s="106">
        <f t="shared" si="45"/>
        <v>0</v>
      </c>
      <c r="S727" s="16" t="b">
        <f t="shared" si="46"/>
        <v>1</v>
      </c>
      <c r="T727" s="226" t="b">
        <f t="shared" si="47"/>
        <v>1</v>
      </c>
      <c r="U727" s="226" t="b">
        <f t="shared" si="48"/>
        <v>1</v>
      </c>
    </row>
    <row r="728" spans="1:21" x14ac:dyDescent="0.25">
      <c r="A728" s="105">
        <v>713</v>
      </c>
      <c r="B728" s="260"/>
      <c r="C728" s="261"/>
      <c r="D728" s="248"/>
      <c r="E728" s="248"/>
      <c r="F728" s="248"/>
      <c r="G728" s="249"/>
      <c r="H728" s="249"/>
      <c r="I728" s="249"/>
      <c r="J728" s="249"/>
      <c r="K728" s="249"/>
      <c r="L728" s="249"/>
      <c r="M728" s="249"/>
      <c r="N728" s="249"/>
      <c r="O728" s="249"/>
      <c r="P728" s="249"/>
      <c r="Q728" s="249"/>
      <c r="R728" s="106">
        <f t="shared" si="45"/>
        <v>0</v>
      </c>
      <c r="S728" s="16" t="b">
        <f t="shared" si="46"/>
        <v>1</v>
      </c>
      <c r="T728" s="226" t="b">
        <f t="shared" si="47"/>
        <v>1</v>
      </c>
      <c r="U728" s="226" t="b">
        <f t="shared" si="48"/>
        <v>1</v>
      </c>
    </row>
    <row r="729" spans="1:21" x14ac:dyDescent="0.25">
      <c r="A729" s="105">
        <v>714</v>
      </c>
      <c r="B729" s="260"/>
      <c r="C729" s="261"/>
      <c r="D729" s="248"/>
      <c r="E729" s="248"/>
      <c r="F729" s="248"/>
      <c r="G729" s="249"/>
      <c r="H729" s="249"/>
      <c r="I729" s="249"/>
      <c r="J729" s="249"/>
      <c r="K729" s="249"/>
      <c r="L729" s="249"/>
      <c r="M729" s="249"/>
      <c r="N729" s="249"/>
      <c r="O729" s="249"/>
      <c r="P729" s="249"/>
      <c r="Q729" s="249"/>
      <c r="R729" s="106">
        <f t="shared" si="45"/>
        <v>0</v>
      </c>
      <c r="S729" s="16" t="b">
        <f t="shared" si="46"/>
        <v>1</v>
      </c>
      <c r="T729" s="226" t="b">
        <f t="shared" si="47"/>
        <v>1</v>
      </c>
      <c r="U729" s="226" t="b">
        <f t="shared" si="48"/>
        <v>1</v>
      </c>
    </row>
    <row r="730" spans="1:21" x14ac:dyDescent="0.25">
      <c r="A730" s="105">
        <v>715</v>
      </c>
      <c r="B730" s="260"/>
      <c r="C730" s="261"/>
      <c r="D730" s="248"/>
      <c r="E730" s="248"/>
      <c r="F730" s="248"/>
      <c r="G730" s="249"/>
      <c r="H730" s="249"/>
      <c r="I730" s="249"/>
      <c r="J730" s="249"/>
      <c r="K730" s="249"/>
      <c r="L730" s="249"/>
      <c r="M730" s="249"/>
      <c r="N730" s="249"/>
      <c r="O730" s="249"/>
      <c r="P730" s="249"/>
      <c r="Q730" s="249"/>
      <c r="R730" s="106">
        <f t="shared" si="45"/>
        <v>0</v>
      </c>
      <c r="S730" s="16" t="b">
        <f t="shared" si="46"/>
        <v>1</v>
      </c>
      <c r="T730" s="226" t="b">
        <f t="shared" si="47"/>
        <v>1</v>
      </c>
      <c r="U730" s="226" t="b">
        <f t="shared" si="48"/>
        <v>1</v>
      </c>
    </row>
    <row r="731" spans="1:21" x14ac:dyDescent="0.25">
      <c r="A731" s="105">
        <v>716</v>
      </c>
      <c r="B731" s="260"/>
      <c r="C731" s="261"/>
      <c r="D731" s="248"/>
      <c r="E731" s="248"/>
      <c r="F731" s="248"/>
      <c r="G731" s="249"/>
      <c r="H731" s="249"/>
      <c r="I731" s="249"/>
      <c r="J731" s="249"/>
      <c r="K731" s="249"/>
      <c r="L731" s="249"/>
      <c r="M731" s="249"/>
      <c r="N731" s="249"/>
      <c r="O731" s="249"/>
      <c r="P731" s="249"/>
      <c r="Q731" s="249"/>
      <c r="R731" s="106">
        <f t="shared" si="45"/>
        <v>0</v>
      </c>
      <c r="S731" s="16" t="b">
        <f t="shared" si="46"/>
        <v>1</v>
      </c>
      <c r="T731" s="226" t="b">
        <f t="shared" si="47"/>
        <v>1</v>
      </c>
      <c r="U731" s="226" t="b">
        <f t="shared" si="48"/>
        <v>1</v>
      </c>
    </row>
    <row r="732" spans="1:21" x14ac:dyDescent="0.25">
      <c r="A732" s="105">
        <v>717</v>
      </c>
      <c r="B732" s="260"/>
      <c r="C732" s="261"/>
      <c r="D732" s="248"/>
      <c r="E732" s="248"/>
      <c r="F732" s="248"/>
      <c r="G732" s="249"/>
      <c r="H732" s="249"/>
      <c r="I732" s="249"/>
      <c r="J732" s="249"/>
      <c r="K732" s="249"/>
      <c r="L732" s="249"/>
      <c r="M732" s="249"/>
      <c r="N732" s="249"/>
      <c r="O732" s="249"/>
      <c r="P732" s="249"/>
      <c r="Q732" s="249"/>
      <c r="R732" s="106">
        <f t="shared" si="45"/>
        <v>0</v>
      </c>
      <c r="S732" s="16" t="b">
        <f t="shared" si="46"/>
        <v>1</v>
      </c>
      <c r="T732" s="226" t="b">
        <f t="shared" si="47"/>
        <v>1</v>
      </c>
      <c r="U732" s="226" t="b">
        <f t="shared" si="48"/>
        <v>1</v>
      </c>
    </row>
    <row r="733" spans="1:21" x14ac:dyDescent="0.25">
      <c r="A733" s="105">
        <v>718</v>
      </c>
      <c r="B733" s="260"/>
      <c r="C733" s="261"/>
      <c r="D733" s="248"/>
      <c r="E733" s="248"/>
      <c r="F733" s="248"/>
      <c r="G733" s="249"/>
      <c r="H733" s="249"/>
      <c r="I733" s="249"/>
      <c r="J733" s="249"/>
      <c r="K733" s="249"/>
      <c r="L733" s="249"/>
      <c r="M733" s="249"/>
      <c r="N733" s="249"/>
      <c r="O733" s="249"/>
      <c r="P733" s="249"/>
      <c r="Q733" s="249"/>
      <c r="R733" s="106">
        <f t="shared" si="45"/>
        <v>0</v>
      </c>
      <c r="S733" s="16" t="b">
        <f t="shared" si="46"/>
        <v>1</v>
      </c>
      <c r="T733" s="226" t="b">
        <f t="shared" si="47"/>
        <v>1</v>
      </c>
      <c r="U733" s="226" t="b">
        <f t="shared" si="48"/>
        <v>1</v>
      </c>
    </row>
    <row r="734" spans="1:21" x14ac:dyDescent="0.25">
      <c r="A734" s="105">
        <v>719</v>
      </c>
      <c r="B734" s="260"/>
      <c r="C734" s="261"/>
      <c r="D734" s="248"/>
      <c r="E734" s="248"/>
      <c r="F734" s="248"/>
      <c r="G734" s="249"/>
      <c r="H734" s="249"/>
      <c r="I734" s="249"/>
      <c r="J734" s="249"/>
      <c r="K734" s="249"/>
      <c r="L734" s="249"/>
      <c r="M734" s="249"/>
      <c r="N734" s="249"/>
      <c r="O734" s="249"/>
      <c r="P734" s="249"/>
      <c r="Q734" s="249"/>
      <c r="R734" s="106">
        <f t="shared" si="45"/>
        <v>0</v>
      </c>
      <c r="S734" s="16" t="b">
        <f t="shared" si="46"/>
        <v>1</v>
      </c>
      <c r="T734" s="226" t="b">
        <f t="shared" si="47"/>
        <v>1</v>
      </c>
      <c r="U734" s="226" t="b">
        <f t="shared" si="48"/>
        <v>1</v>
      </c>
    </row>
    <row r="735" spans="1:21" x14ac:dyDescent="0.25">
      <c r="A735" s="105">
        <v>720</v>
      </c>
      <c r="B735" s="260"/>
      <c r="C735" s="261"/>
      <c r="D735" s="248"/>
      <c r="E735" s="248"/>
      <c r="F735" s="248"/>
      <c r="G735" s="249"/>
      <c r="H735" s="249"/>
      <c r="I735" s="249"/>
      <c r="J735" s="249"/>
      <c r="K735" s="249"/>
      <c r="L735" s="249"/>
      <c r="M735" s="249"/>
      <c r="N735" s="249"/>
      <c r="O735" s="249"/>
      <c r="P735" s="249"/>
      <c r="Q735" s="249"/>
      <c r="R735" s="106">
        <f t="shared" si="45"/>
        <v>0</v>
      </c>
      <c r="S735" s="16" t="b">
        <f t="shared" si="46"/>
        <v>1</v>
      </c>
      <c r="T735" s="226" t="b">
        <f t="shared" si="47"/>
        <v>1</v>
      </c>
      <c r="U735" s="226" t="b">
        <f t="shared" si="48"/>
        <v>1</v>
      </c>
    </row>
    <row r="736" spans="1:21" x14ac:dyDescent="0.25">
      <c r="A736" s="105">
        <v>721</v>
      </c>
      <c r="B736" s="260"/>
      <c r="C736" s="261"/>
      <c r="D736" s="248"/>
      <c r="E736" s="248"/>
      <c r="F736" s="248"/>
      <c r="G736" s="249"/>
      <c r="H736" s="249"/>
      <c r="I736" s="249"/>
      <c r="J736" s="249"/>
      <c r="K736" s="249"/>
      <c r="L736" s="249"/>
      <c r="M736" s="249"/>
      <c r="N736" s="249"/>
      <c r="O736" s="249"/>
      <c r="P736" s="249"/>
      <c r="Q736" s="249"/>
      <c r="R736" s="106">
        <f t="shared" si="45"/>
        <v>0</v>
      </c>
      <c r="S736" s="16" t="b">
        <f t="shared" si="46"/>
        <v>1</v>
      </c>
      <c r="T736" s="226" t="b">
        <f t="shared" si="47"/>
        <v>1</v>
      </c>
      <c r="U736" s="226" t="b">
        <f t="shared" si="48"/>
        <v>1</v>
      </c>
    </row>
    <row r="737" spans="1:21" x14ac:dyDescent="0.25">
      <c r="A737" s="105">
        <v>722</v>
      </c>
      <c r="B737" s="260"/>
      <c r="C737" s="261"/>
      <c r="D737" s="248"/>
      <c r="E737" s="248"/>
      <c r="F737" s="248"/>
      <c r="G737" s="249"/>
      <c r="H737" s="249"/>
      <c r="I737" s="249"/>
      <c r="J737" s="249"/>
      <c r="K737" s="249"/>
      <c r="L737" s="249"/>
      <c r="M737" s="249"/>
      <c r="N737" s="249"/>
      <c r="O737" s="249"/>
      <c r="P737" s="249"/>
      <c r="Q737" s="249"/>
      <c r="R737" s="106">
        <f t="shared" si="45"/>
        <v>0</v>
      </c>
      <c r="S737" s="16" t="b">
        <f t="shared" si="46"/>
        <v>1</v>
      </c>
      <c r="T737" s="226" t="b">
        <f t="shared" si="47"/>
        <v>1</v>
      </c>
      <c r="U737" s="226" t="b">
        <f t="shared" si="48"/>
        <v>1</v>
      </c>
    </row>
    <row r="738" spans="1:21" x14ac:dyDescent="0.25">
      <c r="A738" s="105">
        <v>723</v>
      </c>
      <c r="B738" s="260"/>
      <c r="C738" s="261"/>
      <c r="D738" s="248"/>
      <c r="E738" s="248"/>
      <c r="F738" s="248"/>
      <c r="G738" s="249"/>
      <c r="H738" s="249"/>
      <c r="I738" s="249"/>
      <c r="J738" s="249"/>
      <c r="K738" s="249"/>
      <c r="L738" s="249"/>
      <c r="M738" s="249"/>
      <c r="N738" s="249"/>
      <c r="O738" s="249"/>
      <c r="P738" s="249"/>
      <c r="Q738" s="249"/>
      <c r="R738" s="106">
        <f t="shared" si="45"/>
        <v>0</v>
      </c>
      <c r="S738" s="16" t="b">
        <f t="shared" si="46"/>
        <v>1</v>
      </c>
      <c r="T738" s="226" t="b">
        <f t="shared" si="47"/>
        <v>1</v>
      </c>
      <c r="U738" s="226" t="b">
        <f t="shared" si="48"/>
        <v>1</v>
      </c>
    </row>
    <row r="739" spans="1:21" x14ac:dyDescent="0.25">
      <c r="A739" s="105">
        <v>724</v>
      </c>
      <c r="B739" s="260"/>
      <c r="C739" s="261"/>
      <c r="D739" s="248"/>
      <c r="E739" s="248"/>
      <c r="F739" s="248"/>
      <c r="G739" s="249"/>
      <c r="H739" s="249"/>
      <c r="I739" s="249"/>
      <c r="J739" s="249"/>
      <c r="K739" s="249"/>
      <c r="L739" s="249"/>
      <c r="M739" s="249"/>
      <c r="N739" s="249"/>
      <c r="O739" s="249"/>
      <c r="P739" s="249"/>
      <c r="Q739" s="249"/>
      <c r="R739" s="106">
        <f t="shared" si="45"/>
        <v>0</v>
      </c>
      <c r="S739" s="16" t="b">
        <f t="shared" si="46"/>
        <v>1</v>
      </c>
      <c r="T739" s="226" t="b">
        <f t="shared" si="47"/>
        <v>1</v>
      </c>
      <c r="U739" s="226" t="b">
        <f t="shared" si="48"/>
        <v>1</v>
      </c>
    </row>
    <row r="740" spans="1:21" x14ac:dyDescent="0.25">
      <c r="A740" s="105">
        <v>725</v>
      </c>
      <c r="B740" s="260"/>
      <c r="C740" s="261"/>
      <c r="D740" s="248"/>
      <c r="E740" s="248"/>
      <c r="F740" s="248"/>
      <c r="G740" s="249"/>
      <c r="H740" s="249"/>
      <c r="I740" s="249"/>
      <c r="J740" s="249"/>
      <c r="K740" s="249"/>
      <c r="L740" s="249"/>
      <c r="M740" s="249"/>
      <c r="N740" s="249"/>
      <c r="O740" s="249"/>
      <c r="P740" s="249"/>
      <c r="Q740" s="249"/>
      <c r="R740" s="106">
        <f t="shared" si="45"/>
        <v>0</v>
      </c>
      <c r="S740" s="16" t="b">
        <f t="shared" si="46"/>
        <v>1</v>
      </c>
      <c r="T740" s="226" t="b">
        <f t="shared" si="47"/>
        <v>1</v>
      </c>
      <c r="U740" s="226" t="b">
        <f t="shared" si="48"/>
        <v>1</v>
      </c>
    </row>
    <row r="741" spans="1:21" x14ac:dyDescent="0.25">
      <c r="A741" s="105">
        <v>726</v>
      </c>
      <c r="B741" s="260"/>
      <c r="C741" s="261"/>
      <c r="D741" s="248"/>
      <c r="E741" s="248"/>
      <c r="F741" s="248"/>
      <c r="G741" s="249"/>
      <c r="H741" s="249"/>
      <c r="I741" s="249"/>
      <c r="J741" s="249"/>
      <c r="K741" s="249"/>
      <c r="L741" s="249"/>
      <c r="M741" s="249"/>
      <c r="N741" s="249"/>
      <c r="O741" s="249"/>
      <c r="P741" s="249"/>
      <c r="Q741" s="249"/>
      <c r="R741" s="106">
        <f t="shared" si="45"/>
        <v>0</v>
      </c>
      <c r="S741" s="16" t="b">
        <f t="shared" si="46"/>
        <v>1</v>
      </c>
      <c r="T741" s="226" t="b">
        <f t="shared" si="47"/>
        <v>1</v>
      </c>
      <c r="U741" s="226" t="b">
        <f t="shared" si="48"/>
        <v>1</v>
      </c>
    </row>
    <row r="742" spans="1:21" x14ac:dyDescent="0.25">
      <c r="A742" s="105">
        <v>727</v>
      </c>
      <c r="B742" s="260"/>
      <c r="C742" s="261"/>
      <c r="D742" s="248"/>
      <c r="E742" s="248"/>
      <c r="F742" s="248"/>
      <c r="G742" s="249"/>
      <c r="H742" s="249"/>
      <c r="I742" s="249"/>
      <c r="J742" s="249"/>
      <c r="K742" s="249"/>
      <c r="L742" s="249"/>
      <c r="M742" s="249"/>
      <c r="N742" s="249"/>
      <c r="O742" s="249"/>
      <c r="P742" s="249"/>
      <c r="Q742" s="249"/>
      <c r="R742" s="106">
        <f t="shared" si="45"/>
        <v>0</v>
      </c>
      <c r="S742" s="16" t="b">
        <f t="shared" si="46"/>
        <v>1</v>
      </c>
      <c r="T742" s="226" t="b">
        <f t="shared" si="47"/>
        <v>1</v>
      </c>
      <c r="U742" s="226" t="b">
        <f t="shared" si="48"/>
        <v>1</v>
      </c>
    </row>
    <row r="743" spans="1:21" x14ac:dyDescent="0.25">
      <c r="A743" s="105">
        <v>728</v>
      </c>
      <c r="B743" s="260"/>
      <c r="C743" s="261"/>
      <c r="D743" s="248"/>
      <c r="E743" s="248"/>
      <c r="F743" s="248"/>
      <c r="G743" s="249"/>
      <c r="H743" s="249"/>
      <c r="I743" s="249"/>
      <c r="J743" s="249"/>
      <c r="K743" s="249"/>
      <c r="L743" s="249"/>
      <c r="M743" s="249"/>
      <c r="N743" s="249"/>
      <c r="O743" s="249"/>
      <c r="P743" s="249"/>
      <c r="Q743" s="249"/>
      <c r="R743" s="106">
        <f t="shared" si="45"/>
        <v>0</v>
      </c>
      <c r="S743" s="16" t="b">
        <f t="shared" si="46"/>
        <v>1</v>
      </c>
      <c r="T743" s="226" t="b">
        <f t="shared" si="47"/>
        <v>1</v>
      </c>
      <c r="U743" s="226" t="b">
        <f t="shared" si="48"/>
        <v>1</v>
      </c>
    </row>
    <row r="744" spans="1:21" x14ac:dyDescent="0.25">
      <c r="A744" s="105">
        <v>729</v>
      </c>
      <c r="B744" s="260"/>
      <c r="C744" s="261"/>
      <c r="D744" s="248"/>
      <c r="E744" s="248"/>
      <c r="F744" s="248"/>
      <c r="G744" s="249"/>
      <c r="H744" s="249"/>
      <c r="I744" s="249"/>
      <c r="J744" s="249"/>
      <c r="K744" s="249"/>
      <c r="L744" s="249"/>
      <c r="M744" s="249"/>
      <c r="N744" s="249"/>
      <c r="O744" s="249"/>
      <c r="P744" s="249"/>
      <c r="Q744" s="249"/>
      <c r="R744" s="106">
        <f t="shared" si="45"/>
        <v>0</v>
      </c>
      <c r="S744" s="16" t="b">
        <f t="shared" si="46"/>
        <v>1</v>
      </c>
      <c r="T744" s="226" t="b">
        <f t="shared" si="47"/>
        <v>1</v>
      </c>
      <c r="U744" s="226" t="b">
        <f t="shared" si="48"/>
        <v>1</v>
      </c>
    </row>
    <row r="745" spans="1:21" x14ac:dyDescent="0.25">
      <c r="A745" s="105">
        <v>730</v>
      </c>
      <c r="B745" s="260"/>
      <c r="C745" s="261"/>
      <c r="D745" s="248"/>
      <c r="E745" s="248"/>
      <c r="F745" s="248"/>
      <c r="G745" s="249"/>
      <c r="H745" s="249"/>
      <c r="I745" s="249"/>
      <c r="J745" s="249"/>
      <c r="K745" s="249"/>
      <c r="L745" s="249"/>
      <c r="M745" s="249"/>
      <c r="N745" s="249"/>
      <c r="O745" s="249"/>
      <c r="P745" s="249"/>
      <c r="Q745" s="249"/>
      <c r="R745" s="106">
        <f t="shared" si="45"/>
        <v>0</v>
      </c>
      <c r="S745" s="16" t="b">
        <f t="shared" si="46"/>
        <v>1</v>
      </c>
      <c r="T745" s="226" t="b">
        <f t="shared" si="47"/>
        <v>1</v>
      </c>
      <c r="U745" s="226" t="b">
        <f t="shared" si="48"/>
        <v>1</v>
      </c>
    </row>
    <row r="746" spans="1:21" x14ac:dyDescent="0.25">
      <c r="A746" s="105">
        <v>731</v>
      </c>
      <c r="B746" s="260"/>
      <c r="C746" s="261"/>
      <c r="D746" s="248"/>
      <c r="E746" s="248"/>
      <c r="F746" s="248"/>
      <c r="G746" s="249"/>
      <c r="H746" s="249"/>
      <c r="I746" s="249"/>
      <c r="J746" s="249"/>
      <c r="K746" s="249"/>
      <c r="L746" s="249"/>
      <c r="M746" s="249"/>
      <c r="N746" s="249"/>
      <c r="O746" s="249"/>
      <c r="P746" s="249"/>
      <c r="Q746" s="249"/>
      <c r="R746" s="106">
        <f t="shared" si="45"/>
        <v>0</v>
      </c>
      <c r="S746" s="16" t="b">
        <f t="shared" si="46"/>
        <v>1</v>
      </c>
      <c r="T746" s="226" t="b">
        <f t="shared" si="47"/>
        <v>1</v>
      </c>
      <c r="U746" s="226" t="b">
        <f t="shared" si="48"/>
        <v>1</v>
      </c>
    </row>
    <row r="747" spans="1:21" x14ac:dyDescent="0.25">
      <c r="A747" s="105">
        <v>732</v>
      </c>
      <c r="B747" s="260"/>
      <c r="C747" s="261"/>
      <c r="D747" s="248"/>
      <c r="E747" s="248"/>
      <c r="F747" s="248"/>
      <c r="G747" s="249"/>
      <c r="H747" s="249"/>
      <c r="I747" s="249"/>
      <c r="J747" s="249"/>
      <c r="K747" s="249"/>
      <c r="L747" s="249"/>
      <c r="M747" s="249"/>
      <c r="N747" s="249"/>
      <c r="O747" s="249"/>
      <c r="P747" s="249"/>
      <c r="Q747" s="249"/>
      <c r="R747" s="106">
        <f t="shared" si="45"/>
        <v>0</v>
      </c>
      <c r="S747" s="16" t="b">
        <f t="shared" si="46"/>
        <v>1</v>
      </c>
      <c r="T747" s="226" t="b">
        <f t="shared" si="47"/>
        <v>1</v>
      </c>
      <c r="U747" s="226" t="b">
        <f t="shared" si="48"/>
        <v>1</v>
      </c>
    </row>
    <row r="748" spans="1:21" x14ac:dyDescent="0.25">
      <c r="A748" s="105">
        <v>733</v>
      </c>
      <c r="B748" s="260"/>
      <c r="C748" s="261"/>
      <c r="D748" s="248"/>
      <c r="E748" s="248"/>
      <c r="F748" s="248"/>
      <c r="G748" s="249"/>
      <c r="H748" s="249"/>
      <c r="I748" s="249"/>
      <c r="J748" s="249"/>
      <c r="K748" s="249"/>
      <c r="L748" s="249"/>
      <c r="M748" s="249"/>
      <c r="N748" s="249"/>
      <c r="O748" s="249"/>
      <c r="P748" s="249"/>
      <c r="Q748" s="249"/>
      <c r="R748" s="106">
        <f t="shared" si="45"/>
        <v>0</v>
      </c>
      <c r="S748" s="16" t="b">
        <f t="shared" si="46"/>
        <v>1</v>
      </c>
      <c r="T748" s="226" t="b">
        <f t="shared" si="47"/>
        <v>1</v>
      </c>
      <c r="U748" s="226" t="b">
        <f t="shared" si="48"/>
        <v>1</v>
      </c>
    </row>
    <row r="749" spans="1:21" x14ac:dyDescent="0.25">
      <c r="A749" s="105">
        <v>734</v>
      </c>
      <c r="B749" s="260"/>
      <c r="C749" s="261"/>
      <c r="D749" s="248"/>
      <c r="E749" s="248"/>
      <c r="F749" s="248"/>
      <c r="G749" s="249"/>
      <c r="H749" s="249"/>
      <c r="I749" s="249"/>
      <c r="J749" s="249"/>
      <c r="K749" s="249"/>
      <c r="L749" s="249"/>
      <c r="M749" s="249"/>
      <c r="N749" s="249"/>
      <c r="O749" s="249"/>
      <c r="P749" s="249"/>
      <c r="Q749" s="249"/>
      <c r="R749" s="106">
        <f t="shared" si="45"/>
        <v>0</v>
      </c>
      <c r="S749" s="16" t="b">
        <f t="shared" si="46"/>
        <v>1</v>
      </c>
      <c r="T749" s="226" t="b">
        <f t="shared" si="47"/>
        <v>1</v>
      </c>
      <c r="U749" s="226" t="b">
        <f t="shared" si="48"/>
        <v>1</v>
      </c>
    </row>
    <row r="750" spans="1:21" x14ac:dyDescent="0.25">
      <c r="A750" s="105">
        <v>735</v>
      </c>
      <c r="B750" s="260"/>
      <c r="C750" s="261"/>
      <c r="D750" s="248"/>
      <c r="E750" s="248"/>
      <c r="F750" s="248"/>
      <c r="G750" s="249"/>
      <c r="H750" s="249"/>
      <c r="I750" s="249"/>
      <c r="J750" s="249"/>
      <c r="K750" s="249"/>
      <c r="L750" s="249"/>
      <c r="M750" s="249"/>
      <c r="N750" s="249"/>
      <c r="O750" s="249"/>
      <c r="P750" s="249"/>
      <c r="Q750" s="249"/>
      <c r="R750" s="106">
        <f t="shared" si="45"/>
        <v>0</v>
      </c>
      <c r="S750" s="16" t="b">
        <f t="shared" si="46"/>
        <v>1</v>
      </c>
      <c r="T750" s="226" t="b">
        <f t="shared" si="47"/>
        <v>1</v>
      </c>
      <c r="U750" s="226" t="b">
        <f t="shared" si="48"/>
        <v>1</v>
      </c>
    </row>
    <row r="751" spans="1:21" x14ac:dyDescent="0.25">
      <c r="A751" s="105">
        <v>736</v>
      </c>
      <c r="B751" s="260"/>
      <c r="C751" s="261"/>
      <c r="D751" s="248"/>
      <c r="E751" s="248"/>
      <c r="F751" s="248"/>
      <c r="G751" s="249"/>
      <c r="H751" s="249"/>
      <c r="I751" s="249"/>
      <c r="J751" s="249"/>
      <c r="K751" s="249"/>
      <c r="L751" s="249"/>
      <c r="M751" s="249"/>
      <c r="N751" s="249"/>
      <c r="O751" s="249"/>
      <c r="P751" s="249"/>
      <c r="Q751" s="249"/>
      <c r="R751" s="106">
        <f t="shared" si="45"/>
        <v>0</v>
      </c>
      <c r="S751" s="16" t="b">
        <f t="shared" si="46"/>
        <v>1</v>
      </c>
      <c r="T751" s="226" t="b">
        <f t="shared" si="47"/>
        <v>1</v>
      </c>
      <c r="U751" s="226" t="b">
        <f t="shared" si="48"/>
        <v>1</v>
      </c>
    </row>
    <row r="752" spans="1:21" x14ac:dyDescent="0.25">
      <c r="A752" s="105">
        <v>737</v>
      </c>
      <c r="B752" s="260"/>
      <c r="C752" s="261"/>
      <c r="D752" s="248"/>
      <c r="E752" s="248"/>
      <c r="F752" s="248"/>
      <c r="G752" s="249"/>
      <c r="H752" s="249"/>
      <c r="I752" s="249"/>
      <c r="J752" s="249"/>
      <c r="K752" s="249"/>
      <c r="L752" s="249"/>
      <c r="M752" s="249"/>
      <c r="N752" s="249"/>
      <c r="O752" s="249"/>
      <c r="P752" s="249"/>
      <c r="Q752" s="249"/>
      <c r="R752" s="106">
        <f t="shared" si="45"/>
        <v>0</v>
      </c>
      <c r="S752" s="16" t="b">
        <f t="shared" si="46"/>
        <v>1</v>
      </c>
      <c r="T752" s="226" t="b">
        <f t="shared" si="47"/>
        <v>1</v>
      </c>
      <c r="U752" s="226" t="b">
        <f t="shared" si="48"/>
        <v>1</v>
      </c>
    </row>
    <row r="753" spans="1:21" x14ac:dyDescent="0.25">
      <c r="A753" s="105">
        <v>738</v>
      </c>
      <c r="B753" s="260"/>
      <c r="C753" s="261"/>
      <c r="D753" s="248"/>
      <c r="E753" s="248"/>
      <c r="F753" s="248"/>
      <c r="G753" s="249"/>
      <c r="H753" s="249"/>
      <c r="I753" s="249"/>
      <c r="J753" s="249"/>
      <c r="K753" s="249"/>
      <c r="L753" s="249"/>
      <c r="M753" s="249"/>
      <c r="N753" s="249"/>
      <c r="O753" s="249"/>
      <c r="P753" s="249"/>
      <c r="Q753" s="249"/>
      <c r="R753" s="106">
        <f t="shared" si="45"/>
        <v>0</v>
      </c>
      <c r="S753" s="16" t="b">
        <f t="shared" si="46"/>
        <v>1</v>
      </c>
      <c r="T753" s="226" t="b">
        <f t="shared" si="47"/>
        <v>1</v>
      </c>
      <c r="U753" s="226" t="b">
        <f t="shared" si="48"/>
        <v>1</v>
      </c>
    </row>
    <row r="754" spans="1:21" x14ac:dyDescent="0.25">
      <c r="A754" s="105">
        <v>739</v>
      </c>
      <c r="B754" s="260"/>
      <c r="C754" s="261"/>
      <c r="D754" s="248"/>
      <c r="E754" s="248"/>
      <c r="F754" s="248"/>
      <c r="G754" s="249"/>
      <c r="H754" s="249"/>
      <c r="I754" s="249"/>
      <c r="J754" s="249"/>
      <c r="K754" s="249"/>
      <c r="L754" s="249"/>
      <c r="M754" s="249"/>
      <c r="N754" s="249"/>
      <c r="O754" s="249"/>
      <c r="P754" s="249"/>
      <c r="Q754" s="249"/>
      <c r="R754" s="106">
        <f t="shared" si="45"/>
        <v>0</v>
      </c>
      <c r="S754" s="16" t="b">
        <f t="shared" si="46"/>
        <v>1</v>
      </c>
      <c r="T754" s="226" t="b">
        <f t="shared" si="47"/>
        <v>1</v>
      </c>
      <c r="U754" s="226" t="b">
        <f t="shared" si="48"/>
        <v>1</v>
      </c>
    </row>
    <row r="755" spans="1:21" x14ac:dyDescent="0.25">
      <c r="A755" s="105">
        <v>740</v>
      </c>
      <c r="B755" s="260"/>
      <c r="C755" s="261"/>
      <c r="D755" s="248"/>
      <c r="E755" s="248"/>
      <c r="F755" s="248"/>
      <c r="G755" s="249"/>
      <c r="H755" s="249"/>
      <c r="I755" s="249"/>
      <c r="J755" s="249"/>
      <c r="K755" s="249"/>
      <c r="L755" s="249"/>
      <c r="M755" s="249"/>
      <c r="N755" s="249"/>
      <c r="O755" s="249"/>
      <c r="P755" s="249"/>
      <c r="Q755" s="249"/>
      <c r="R755" s="106">
        <f t="shared" si="45"/>
        <v>0</v>
      </c>
      <c r="S755" s="16" t="b">
        <f t="shared" si="46"/>
        <v>1</v>
      </c>
      <c r="T755" s="226" t="b">
        <f t="shared" si="47"/>
        <v>1</v>
      </c>
      <c r="U755" s="226" t="b">
        <f t="shared" si="48"/>
        <v>1</v>
      </c>
    </row>
    <row r="756" spans="1:21" x14ac:dyDescent="0.25">
      <c r="A756" s="105">
        <v>741</v>
      </c>
      <c r="B756" s="260"/>
      <c r="C756" s="261"/>
      <c r="D756" s="248"/>
      <c r="E756" s="248"/>
      <c r="F756" s="248"/>
      <c r="G756" s="249"/>
      <c r="H756" s="249"/>
      <c r="I756" s="249"/>
      <c r="J756" s="249"/>
      <c r="K756" s="249"/>
      <c r="L756" s="249"/>
      <c r="M756" s="249"/>
      <c r="N756" s="249"/>
      <c r="O756" s="249"/>
      <c r="P756" s="249"/>
      <c r="Q756" s="249"/>
      <c r="R756" s="106">
        <f t="shared" si="45"/>
        <v>0</v>
      </c>
      <c r="S756" s="16" t="b">
        <f t="shared" si="46"/>
        <v>1</v>
      </c>
      <c r="T756" s="226" t="b">
        <f t="shared" si="47"/>
        <v>1</v>
      </c>
      <c r="U756" s="226" t="b">
        <f t="shared" si="48"/>
        <v>1</v>
      </c>
    </row>
    <row r="757" spans="1:21" x14ac:dyDescent="0.25">
      <c r="A757" s="105">
        <v>742</v>
      </c>
      <c r="B757" s="260"/>
      <c r="C757" s="261"/>
      <c r="D757" s="248"/>
      <c r="E757" s="248"/>
      <c r="F757" s="248"/>
      <c r="G757" s="249"/>
      <c r="H757" s="249"/>
      <c r="I757" s="249"/>
      <c r="J757" s="249"/>
      <c r="K757" s="249"/>
      <c r="L757" s="249"/>
      <c r="M757" s="249"/>
      <c r="N757" s="249"/>
      <c r="O757" s="249"/>
      <c r="P757" s="249"/>
      <c r="Q757" s="249"/>
      <c r="R757" s="106">
        <f t="shared" si="45"/>
        <v>0</v>
      </c>
      <c r="S757" s="16" t="b">
        <f t="shared" si="46"/>
        <v>1</v>
      </c>
      <c r="T757" s="226" t="b">
        <f t="shared" si="47"/>
        <v>1</v>
      </c>
      <c r="U757" s="226" t="b">
        <f t="shared" si="48"/>
        <v>1</v>
      </c>
    </row>
    <row r="758" spans="1:21" x14ac:dyDescent="0.25">
      <c r="A758" s="105">
        <v>743</v>
      </c>
      <c r="B758" s="260"/>
      <c r="C758" s="261"/>
      <c r="D758" s="248"/>
      <c r="E758" s="248"/>
      <c r="F758" s="248"/>
      <c r="G758" s="249"/>
      <c r="H758" s="249"/>
      <c r="I758" s="249"/>
      <c r="J758" s="249"/>
      <c r="K758" s="249"/>
      <c r="L758" s="249"/>
      <c r="M758" s="249"/>
      <c r="N758" s="249"/>
      <c r="O758" s="249"/>
      <c r="P758" s="249"/>
      <c r="Q758" s="249"/>
      <c r="R758" s="106">
        <f t="shared" si="45"/>
        <v>0</v>
      </c>
      <c r="S758" s="16" t="b">
        <f t="shared" si="46"/>
        <v>1</v>
      </c>
      <c r="T758" s="226" t="b">
        <f t="shared" si="47"/>
        <v>1</v>
      </c>
      <c r="U758" s="226" t="b">
        <f t="shared" si="48"/>
        <v>1</v>
      </c>
    </row>
    <row r="759" spans="1:21" x14ac:dyDescent="0.25">
      <c r="A759" s="105">
        <v>744</v>
      </c>
      <c r="B759" s="260"/>
      <c r="C759" s="261"/>
      <c r="D759" s="248"/>
      <c r="E759" s="248"/>
      <c r="F759" s="248"/>
      <c r="G759" s="249"/>
      <c r="H759" s="249"/>
      <c r="I759" s="249"/>
      <c r="J759" s="249"/>
      <c r="K759" s="249"/>
      <c r="L759" s="249"/>
      <c r="M759" s="249"/>
      <c r="N759" s="249"/>
      <c r="O759" s="249"/>
      <c r="P759" s="249"/>
      <c r="Q759" s="249"/>
      <c r="R759" s="106">
        <f t="shared" si="45"/>
        <v>0</v>
      </c>
      <c r="S759" s="16" t="b">
        <f t="shared" si="46"/>
        <v>1</v>
      </c>
      <c r="T759" s="226" t="b">
        <f t="shared" si="47"/>
        <v>1</v>
      </c>
      <c r="U759" s="226" t="b">
        <f t="shared" si="48"/>
        <v>1</v>
      </c>
    </row>
    <row r="760" spans="1:21" x14ac:dyDescent="0.25">
      <c r="A760" s="105">
        <v>745</v>
      </c>
      <c r="B760" s="260"/>
      <c r="C760" s="261"/>
      <c r="D760" s="248"/>
      <c r="E760" s="248"/>
      <c r="F760" s="248"/>
      <c r="G760" s="249"/>
      <c r="H760" s="249"/>
      <c r="I760" s="249"/>
      <c r="J760" s="249"/>
      <c r="K760" s="249"/>
      <c r="L760" s="249"/>
      <c r="M760" s="249"/>
      <c r="N760" s="249"/>
      <c r="O760" s="249"/>
      <c r="P760" s="249"/>
      <c r="Q760" s="249"/>
      <c r="R760" s="106">
        <f t="shared" si="45"/>
        <v>0</v>
      </c>
      <c r="S760" s="16" t="b">
        <f t="shared" si="46"/>
        <v>1</v>
      </c>
      <c r="T760" s="226" t="b">
        <f t="shared" si="47"/>
        <v>1</v>
      </c>
      <c r="U760" s="226" t="b">
        <f t="shared" si="48"/>
        <v>1</v>
      </c>
    </row>
    <row r="761" spans="1:21" x14ac:dyDescent="0.25">
      <c r="A761" s="105">
        <v>746</v>
      </c>
      <c r="B761" s="260"/>
      <c r="C761" s="261"/>
      <c r="D761" s="248"/>
      <c r="E761" s="248"/>
      <c r="F761" s="248"/>
      <c r="G761" s="249"/>
      <c r="H761" s="249"/>
      <c r="I761" s="249"/>
      <c r="J761" s="249"/>
      <c r="K761" s="249"/>
      <c r="L761" s="249"/>
      <c r="M761" s="249"/>
      <c r="N761" s="249"/>
      <c r="O761" s="249"/>
      <c r="P761" s="249"/>
      <c r="Q761" s="249"/>
      <c r="R761" s="106">
        <f t="shared" si="45"/>
        <v>0</v>
      </c>
      <c r="S761" s="16" t="b">
        <f t="shared" si="46"/>
        <v>1</v>
      </c>
      <c r="T761" s="226" t="b">
        <f t="shared" si="47"/>
        <v>1</v>
      </c>
      <c r="U761" s="226" t="b">
        <f t="shared" si="48"/>
        <v>1</v>
      </c>
    </row>
    <row r="762" spans="1:21" x14ac:dyDescent="0.25">
      <c r="A762" s="105">
        <v>747</v>
      </c>
      <c r="B762" s="260"/>
      <c r="C762" s="261"/>
      <c r="D762" s="248"/>
      <c r="E762" s="248"/>
      <c r="F762" s="248"/>
      <c r="G762" s="249"/>
      <c r="H762" s="249"/>
      <c r="I762" s="249"/>
      <c r="J762" s="249"/>
      <c r="K762" s="249"/>
      <c r="L762" s="249"/>
      <c r="M762" s="249"/>
      <c r="N762" s="249"/>
      <c r="O762" s="249"/>
      <c r="P762" s="249"/>
      <c r="Q762" s="249"/>
      <c r="R762" s="106">
        <f t="shared" si="45"/>
        <v>0</v>
      </c>
      <c r="S762" s="16" t="b">
        <f t="shared" si="46"/>
        <v>1</v>
      </c>
      <c r="T762" s="226" t="b">
        <f t="shared" si="47"/>
        <v>1</v>
      </c>
      <c r="U762" s="226" t="b">
        <f t="shared" si="48"/>
        <v>1</v>
      </c>
    </row>
    <row r="763" spans="1:21" x14ac:dyDescent="0.25">
      <c r="A763" s="105">
        <v>748</v>
      </c>
      <c r="B763" s="260"/>
      <c r="C763" s="261"/>
      <c r="D763" s="248"/>
      <c r="E763" s="248"/>
      <c r="F763" s="248"/>
      <c r="G763" s="249"/>
      <c r="H763" s="249"/>
      <c r="I763" s="249"/>
      <c r="J763" s="249"/>
      <c r="K763" s="249"/>
      <c r="L763" s="249"/>
      <c r="M763" s="249"/>
      <c r="N763" s="249"/>
      <c r="O763" s="249"/>
      <c r="P763" s="249"/>
      <c r="Q763" s="249"/>
      <c r="R763" s="106">
        <f t="shared" si="45"/>
        <v>0</v>
      </c>
      <c r="S763" s="16" t="b">
        <f t="shared" si="46"/>
        <v>1</v>
      </c>
      <c r="T763" s="226" t="b">
        <f t="shared" si="47"/>
        <v>1</v>
      </c>
      <c r="U763" s="226" t="b">
        <f t="shared" si="48"/>
        <v>1</v>
      </c>
    </row>
    <row r="764" spans="1:21" x14ac:dyDescent="0.25">
      <c r="A764" s="105">
        <v>749</v>
      </c>
      <c r="B764" s="260"/>
      <c r="C764" s="261"/>
      <c r="D764" s="248"/>
      <c r="E764" s="248"/>
      <c r="F764" s="248"/>
      <c r="G764" s="249"/>
      <c r="H764" s="249"/>
      <c r="I764" s="249"/>
      <c r="J764" s="249"/>
      <c r="K764" s="249"/>
      <c r="L764" s="249"/>
      <c r="M764" s="249"/>
      <c r="N764" s="249"/>
      <c r="O764" s="249"/>
      <c r="P764" s="249"/>
      <c r="Q764" s="249"/>
      <c r="R764" s="106">
        <f t="shared" si="45"/>
        <v>0</v>
      </c>
      <c r="S764" s="16" t="b">
        <f t="shared" si="46"/>
        <v>1</v>
      </c>
      <c r="T764" s="226" t="b">
        <f t="shared" si="47"/>
        <v>1</v>
      </c>
      <c r="U764" s="226" t="b">
        <f t="shared" si="48"/>
        <v>1</v>
      </c>
    </row>
    <row r="765" spans="1:21" x14ac:dyDescent="0.25">
      <c r="A765" s="105">
        <v>750</v>
      </c>
      <c r="B765" s="260"/>
      <c r="C765" s="261"/>
      <c r="D765" s="248"/>
      <c r="E765" s="248"/>
      <c r="F765" s="248"/>
      <c r="G765" s="249"/>
      <c r="H765" s="249"/>
      <c r="I765" s="249"/>
      <c r="J765" s="249"/>
      <c r="K765" s="249"/>
      <c r="L765" s="249"/>
      <c r="M765" s="249"/>
      <c r="N765" s="249"/>
      <c r="O765" s="249"/>
      <c r="P765" s="249"/>
      <c r="Q765" s="249"/>
      <c r="R765" s="106">
        <f t="shared" si="45"/>
        <v>0</v>
      </c>
      <c r="S765" s="16" t="b">
        <f t="shared" si="46"/>
        <v>1</v>
      </c>
      <c r="T765" s="226" t="b">
        <f t="shared" si="47"/>
        <v>1</v>
      </c>
      <c r="U765" s="226" t="b">
        <f t="shared" si="48"/>
        <v>1</v>
      </c>
    </row>
    <row r="766" spans="1:21" x14ac:dyDescent="0.25">
      <c r="A766" s="105">
        <v>751</v>
      </c>
      <c r="B766" s="260"/>
      <c r="C766" s="261"/>
      <c r="D766" s="248"/>
      <c r="E766" s="248"/>
      <c r="F766" s="248"/>
      <c r="G766" s="249"/>
      <c r="H766" s="249"/>
      <c r="I766" s="249"/>
      <c r="J766" s="249"/>
      <c r="K766" s="249"/>
      <c r="L766" s="249"/>
      <c r="M766" s="249"/>
      <c r="N766" s="249"/>
      <c r="O766" s="249"/>
      <c r="P766" s="249"/>
      <c r="Q766" s="249"/>
      <c r="R766" s="106">
        <f t="shared" si="45"/>
        <v>0</v>
      </c>
      <c r="S766" s="16" t="b">
        <f t="shared" si="46"/>
        <v>1</v>
      </c>
      <c r="T766" s="226" t="b">
        <f t="shared" si="47"/>
        <v>1</v>
      </c>
      <c r="U766" s="226" t="b">
        <f t="shared" si="48"/>
        <v>1</v>
      </c>
    </row>
    <row r="767" spans="1:21" x14ac:dyDescent="0.25">
      <c r="A767" s="105">
        <v>752</v>
      </c>
      <c r="B767" s="260"/>
      <c r="C767" s="261"/>
      <c r="D767" s="248"/>
      <c r="E767" s="248"/>
      <c r="F767" s="248"/>
      <c r="G767" s="249"/>
      <c r="H767" s="249"/>
      <c r="I767" s="249"/>
      <c r="J767" s="249"/>
      <c r="K767" s="249"/>
      <c r="L767" s="249"/>
      <c r="M767" s="249"/>
      <c r="N767" s="249"/>
      <c r="O767" s="249"/>
      <c r="P767" s="249"/>
      <c r="Q767" s="249"/>
      <c r="R767" s="106">
        <f t="shared" si="45"/>
        <v>0</v>
      </c>
      <c r="S767" s="16" t="b">
        <f t="shared" si="46"/>
        <v>1</v>
      </c>
      <c r="T767" s="226" t="b">
        <f t="shared" si="47"/>
        <v>1</v>
      </c>
      <c r="U767" s="226" t="b">
        <f t="shared" si="48"/>
        <v>1</v>
      </c>
    </row>
    <row r="768" spans="1:21" x14ac:dyDescent="0.25">
      <c r="A768" s="105">
        <v>753</v>
      </c>
      <c r="B768" s="260"/>
      <c r="C768" s="261"/>
      <c r="D768" s="248"/>
      <c r="E768" s="248"/>
      <c r="F768" s="248"/>
      <c r="G768" s="249"/>
      <c r="H768" s="249"/>
      <c r="I768" s="249"/>
      <c r="J768" s="249"/>
      <c r="K768" s="249"/>
      <c r="L768" s="249"/>
      <c r="M768" s="249"/>
      <c r="N768" s="249"/>
      <c r="O768" s="249"/>
      <c r="P768" s="249"/>
      <c r="Q768" s="249"/>
      <c r="R768" s="106">
        <f t="shared" si="45"/>
        <v>0</v>
      </c>
      <c r="S768" s="16" t="b">
        <f t="shared" si="46"/>
        <v>1</v>
      </c>
      <c r="T768" s="226" t="b">
        <f t="shared" si="47"/>
        <v>1</v>
      </c>
      <c r="U768" s="226" t="b">
        <f t="shared" si="48"/>
        <v>1</v>
      </c>
    </row>
    <row r="769" spans="1:21" x14ac:dyDescent="0.25">
      <c r="A769" s="105">
        <v>754</v>
      </c>
      <c r="B769" s="260"/>
      <c r="C769" s="261"/>
      <c r="D769" s="248"/>
      <c r="E769" s="248"/>
      <c r="F769" s="248"/>
      <c r="G769" s="249"/>
      <c r="H769" s="249"/>
      <c r="I769" s="249"/>
      <c r="J769" s="249"/>
      <c r="K769" s="249"/>
      <c r="L769" s="249"/>
      <c r="M769" s="249"/>
      <c r="N769" s="249"/>
      <c r="O769" s="249"/>
      <c r="P769" s="249"/>
      <c r="Q769" s="249"/>
      <c r="R769" s="106">
        <f t="shared" si="45"/>
        <v>0</v>
      </c>
      <c r="S769" s="16" t="b">
        <f t="shared" si="46"/>
        <v>1</v>
      </c>
      <c r="T769" s="226" t="b">
        <f t="shared" si="47"/>
        <v>1</v>
      </c>
      <c r="U769" s="226" t="b">
        <f t="shared" si="48"/>
        <v>1</v>
      </c>
    </row>
    <row r="770" spans="1:21" x14ac:dyDescent="0.25">
      <c r="A770" s="105">
        <v>755</v>
      </c>
      <c r="B770" s="260"/>
      <c r="C770" s="261"/>
      <c r="D770" s="248"/>
      <c r="E770" s="248"/>
      <c r="F770" s="248"/>
      <c r="G770" s="249"/>
      <c r="H770" s="249"/>
      <c r="I770" s="249"/>
      <c r="J770" s="249"/>
      <c r="K770" s="249"/>
      <c r="L770" s="249"/>
      <c r="M770" s="249"/>
      <c r="N770" s="249"/>
      <c r="O770" s="249"/>
      <c r="P770" s="249"/>
      <c r="Q770" s="249"/>
      <c r="R770" s="106">
        <f t="shared" si="45"/>
        <v>0</v>
      </c>
      <c r="S770" s="16" t="b">
        <f t="shared" si="46"/>
        <v>1</v>
      </c>
      <c r="T770" s="226" t="b">
        <f t="shared" si="47"/>
        <v>1</v>
      </c>
      <c r="U770" s="226" t="b">
        <f t="shared" si="48"/>
        <v>1</v>
      </c>
    </row>
    <row r="771" spans="1:21" x14ac:dyDescent="0.25">
      <c r="A771" s="105">
        <v>756</v>
      </c>
      <c r="B771" s="260"/>
      <c r="C771" s="261"/>
      <c r="D771" s="248"/>
      <c r="E771" s="248"/>
      <c r="F771" s="248"/>
      <c r="G771" s="249"/>
      <c r="H771" s="249"/>
      <c r="I771" s="249"/>
      <c r="J771" s="249"/>
      <c r="K771" s="249"/>
      <c r="L771" s="249"/>
      <c r="M771" s="249"/>
      <c r="N771" s="249"/>
      <c r="O771" s="249"/>
      <c r="P771" s="249"/>
      <c r="Q771" s="249"/>
      <c r="R771" s="106">
        <f t="shared" si="45"/>
        <v>0</v>
      </c>
      <c r="S771" s="16" t="b">
        <f t="shared" si="46"/>
        <v>1</v>
      </c>
      <c r="T771" s="226" t="b">
        <f t="shared" si="47"/>
        <v>1</v>
      </c>
      <c r="U771" s="226" t="b">
        <f t="shared" si="48"/>
        <v>1</v>
      </c>
    </row>
    <row r="772" spans="1:21" x14ac:dyDescent="0.25">
      <c r="A772" s="105">
        <v>757</v>
      </c>
      <c r="B772" s="260"/>
      <c r="C772" s="261"/>
      <c r="D772" s="248"/>
      <c r="E772" s="248"/>
      <c r="F772" s="248"/>
      <c r="G772" s="249"/>
      <c r="H772" s="249"/>
      <c r="I772" s="249"/>
      <c r="J772" s="249"/>
      <c r="K772" s="249"/>
      <c r="L772" s="249"/>
      <c r="M772" s="249"/>
      <c r="N772" s="249"/>
      <c r="O772" s="249"/>
      <c r="P772" s="249"/>
      <c r="Q772" s="249"/>
      <c r="R772" s="106">
        <f t="shared" si="45"/>
        <v>0</v>
      </c>
      <c r="S772" s="16" t="b">
        <f t="shared" si="46"/>
        <v>1</v>
      </c>
      <c r="T772" s="226" t="b">
        <f t="shared" si="47"/>
        <v>1</v>
      </c>
      <c r="U772" s="226" t="b">
        <f t="shared" si="48"/>
        <v>1</v>
      </c>
    </row>
    <row r="773" spans="1:21" x14ac:dyDescent="0.25">
      <c r="A773" s="105">
        <v>758</v>
      </c>
      <c r="B773" s="260"/>
      <c r="C773" s="261"/>
      <c r="D773" s="248"/>
      <c r="E773" s="248"/>
      <c r="F773" s="248"/>
      <c r="G773" s="249"/>
      <c r="H773" s="249"/>
      <c r="I773" s="249"/>
      <c r="J773" s="249"/>
      <c r="K773" s="249"/>
      <c r="L773" s="249"/>
      <c r="M773" s="249"/>
      <c r="N773" s="249"/>
      <c r="O773" s="249"/>
      <c r="P773" s="249"/>
      <c r="Q773" s="249"/>
      <c r="R773" s="106">
        <f t="shared" si="45"/>
        <v>0</v>
      </c>
      <c r="S773" s="16" t="b">
        <f t="shared" si="46"/>
        <v>1</v>
      </c>
      <c r="T773" s="226" t="b">
        <f t="shared" si="47"/>
        <v>1</v>
      </c>
      <c r="U773" s="226" t="b">
        <f t="shared" si="48"/>
        <v>1</v>
      </c>
    </row>
    <row r="774" spans="1:21" x14ac:dyDescent="0.25">
      <c r="A774" s="105">
        <v>759</v>
      </c>
      <c r="B774" s="260"/>
      <c r="C774" s="261"/>
      <c r="D774" s="248"/>
      <c r="E774" s="248"/>
      <c r="F774" s="248"/>
      <c r="G774" s="249"/>
      <c r="H774" s="249"/>
      <c r="I774" s="249"/>
      <c r="J774" s="249"/>
      <c r="K774" s="249"/>
      <c r="L774" s="249"/>
      <c r="M774" s="249"/>
      <c r="N774" s="249"/>
      <c r="O774" s="249"/>
      <c r="P774" s="249"/>
      <c r="Q774" s="249"/>
      <c r="R774" s="106">
        <f t="shared" si="45"/>
        <v>0</v>
      </c>
      <c r="S774" s="16" t="b">
        <f t="shared" si="46"/>
        <v>1</v>
      </c>
      <c r="T774" s="226" t="b">
        <f t="shared" si="47"/>
        <v>1</v>
      </c>
      <c r="U774" s="226" t="b">
        <f t="shared" si="48"/>
        <v>1</v>
      </c>
    </row>
    <row r="775" spans="1:21" x14ac:dyDescent="0.25">
      <c r="A775" s="105">
        <v>760</v>
      </c>
      <c r="B775" s="260"/>
      <c r="C775" s="261"/>
      <c r="D775" s="248"/>
      <c r="E775" s="248"/>
      <c r="F775" s="248"/>
      <c r="G775" s="249"/>
      <c r="H775" s="249"/>
      <c r="I775" s="249"/>
      <c r="J775" s="249"/>
      <c r="K775" s="249"/>
      <c r="L775" s="249"/>
      <c r="M775" s="249"/>
      <c r="N775" s="249"/>
      <c r="O775" s="249"/>
      <c r="P775" s="249"/>
      <c r="Q775" s="249"/>
      <c r="R775" s="106">
        <f t="shared" si="45"/>
        <v>0</v>
      </c>
      <c r="S775" s="16" t="b">
        <f t="shared" si="46"/>
        <v>1</v>
      </c>
      <c r="T775" s="226" t="b">
        <f t="shared" si="47"/>
        <v>1</v>
      </c>
      <c r="U775" s="226" t="b">
        <f t="shared" si="48"/>
        <v>1</v>
      </c>
    </row>
    <row r="776" spans="1:21" x14ac:dyDescent="0.25">
      <c r="A776" s="105">
        <v>761</v>
      </c>
      <c r="B776" s="260"/>
      <c r="C776" s="261"/>
      <c r="D776" s="248"/>
      <c r="E776" s="248"/>
      <c r="F776" s="248"/>
      <c r="G776" s="249"/>
      <c r="H776" s="249"/>
      <c r="I776" s="249"/>
      <c r="J776" s="249"/>
      <c r="K776" s="249"/>
      <c r="L776" s="249"/>
      <c r="M776" s="249"/>
      <c r="N776" s="249"/>
      <c r="O776" s="249"/>
      <c r="P776" s="249"/>
      <c r="Q776" s="249"/>
      <c r="R776" s="106">
        <f t="shared" si="45"/>
        <v>0</v>
      </c>
      <c r="S776" s="16" t="b">
        <f t="shared" si="46"/>
        <v>1</v>
      </c>
      <c r="T776" s="226" t="b">
        <f t="shared" si="47"/>
        <v>1</v>
      </c>
      <c r="U776" s="226" t="b">
        <f t="shared" si="48"/>
        <v>1</v>
      </c>
    </row>
    <row r="777" spans="1:21" x14ac:dyDescent="0.25">
      <c r="A777" s="105">
        <v>762</v>
      </c>
      <c r="B777" s="260"/>
      <c r="C777" s="261"/>
      <c r="D777" s="248"/>
      <c r="E777" s="248"/>
      <c r="F777" s="248"/>
      <c r="G777" s="249"/>
      <c r="H777" s="249"/>
      <c r="I777" s="249"/>
      <c r="J777" s="249"/>
      <c r="K777" s="249"/>
      <c r="L777" s="249"/>
      <c r="M777" s="249"/>
      <c r="N777" s="249"/>
      <c r="O777" s="249"/>
      <c r="P777" s="249"/>
      <c r="Q777" s="249"/>
      <c r="R777" s="106">
        <f t="shared" si="45"/>
        <v>0</v>
      </c>
      <c r="S777" s="16" t="b">
        <f t="shared" si="46"/>
        <v>1</v>
      </c>
      <c r="T777" s="226" t="b">
        <f t="shared" si="47"/>
        <v>1</v>
      </c>
      <c r="U777" s="226" t="b">
        <f t="shared" si="48"/>
        <v>1</v>
      </c>
    </row>
    <row r="778" spans="1:21" x14ac:dyDescent="0.25">
      <c r="A778" s="105">
        <v>763</v>
      </c>
      <c r="B778" s="260"/>
      <c r="C778" s="261"/>
      <c r="D778" s="248"/>
      <c r="E778" s="248"/>
      <c r="F778" s="248"/>
      <c r="G778" s="249"/>
      <c r="H778" s="249"/>
      <c r="I778" s="249"/>
      <c r="J778" s="249"/>
      <c r="K778" s="249"/>
      <c r="L778" s="249"/>
      <c r="M778" s="249"/>
      <c r="N778" s="249"/>
      <c r="O778" s="249"/>
      <c r="P778" s="249"/>
      <c r="Q778" s="249"/>
      <c r="R778" s="106">
        <f t="shared" si="45"/>
        <v>0</v>
      </c>
      <c r="S778" s="16" t="b">
        <f t="shared" si="46"/>
        <v>1</v>
      </c>
      <c r="T778" s="226" t="b">
        <f t="shared" si="47"/>
        <v>1</v>
      </c>
      <c r="U778" s="226" t="b">
        <f t="shared" si="48"/>
        <v>1</v>
      </c>
    </row>
    <row r="779" spans="1:21" x14ac:dyDescent="0.25">
      <c r="A779" s="105">
        <v>764</v>
      </c>
      <c r="B779" s="260"/>
      <c r="C779" s="261"/>
      <c r="D779" s="248"/>
      <c r="E779" s="248"/>
      <c r="F779" s="248"/>
      <c r="G779" s="249"/>
      <c r="H779" s="249"/>
      <c r="I779" s="249"/>
      <c r="J779" s="249"/>
      <c r="K779" s="249"/>
      <c r="L779" s="249"/>
      <c r="M779" s="249"/>
      <c r="N779" s="249"/>
      <c r="O779" s="249"/>
      <c r="P779" s="249"/>
      <c r="Q779" s="249"/>
      <c r="R779" s="106">
        <f t="shared" si="45"/>
        <v>0</v>
      </c>
      <c r="S779" s="16" t="b">
        <f t="shared" si="46"/>
        <v>1</v>
      </c>
      <c r="T779" s="226" t="b">
        <f t="shared" si="47"/>
        <v>1</v>
      </c>
      <c r="U779" s="226" t="b">
        <f t="shared" si="48"/>
        <v>1</v>
      </c>
    </row>
    <row r="780" spans="1:21" x14ac:dyDescent="0.25">
      <c r="A780" s="105">
        <v>765</v>
      </c>
      <c r="B780" s="260"/>
      <c r="C780" s="261"/>
      <c r="D780" s="248"/>
      <c r="E780" s="248"/>
      <c r="F780" s="248"/>
      <c r="G780" s="249"/>
      <c r="H780" s="249"/>
      <c r="I780" s="249"/>
      <c r="J780" s="249"/>
      <c r="K780" s="249"/>
      <c r="L780" s="249"/>
      <c r="M780" s="249"/>
      <c r="N780" s="249"/>
      <c r="O780" s="249"/>
      <c r="P780" s="249"/>
      <c r="Q780" s="249"/>
      <c r="R780" s="106">
        <f t="shared" si="45"/>
        <v>0</v>
      </c>
      <c r="S780" s="16" t="b">
        <f t="shared" si="46"/>
        <v>1</v>
      </c>
      <c r="T780" s="226" t="b">
        <f t="shared" si="47"/>
        <v>1</v>
      </c>
      <c r="U780" s="226" t="b">
        <f t="shared" si="48"/>
        <v>1</v>
      </c>
    </row>
    <row r="781" spans="1:21" x14ac:dyDescent="0.25">
      <c r="A781" s="105">
        <v>766</v>
      </c>
      <c r="B781" s="260"/>
      <c r="C781" s="261"/>
      <c r="D781" s="248"/>
      <c r="E781" s="248"/>
      <c r="F781" s="248"/>
      <c r="G781" s="249"/>
      <c r="H781" s="249"/>
      <c r="I781" s="249"/>
      <c r="J781" s="249"/>
      <c r="K781" s="249"/>
      <c r="L781" s="249"/>
      <c r="M781" s="249"/>
      <c r="N781" s="249"/>
      <c r="O781" s="249"/>
      <c r="P781" s="249"/>
      <c r="Q781" s="249"/>
      <c r="R781" s="106">
        <f t="shared" si="45"/>
        <v>0</v>
      </c>
      <c r="S781" s="16" t="b">
        <f t="shared" si="46"/>
        <v>1</v>
      </c>
      <c r="T781" s="226" t="b">
        <f t="shared" si="47"/>
        <v>1</v>
      </c>
      <c r="U781" s="226" t="b">
        <f t="shared" si="48"/>
        <v>1</v>
      </c>
    </row>
    <row r="782" spans="1:21" x14ac:dyDescent="0.25">
      <c r="A782" s="105">
        <v>767</v>
      </c>
      <c r="B782" s="260"/>
      <c r="C782" s="261"/>
      <c r="D782" s="248"/>
      <c r="E782" s="248"/>
      <c r="F782" s="248"/>
      <c r="G782" s="249"/>
      <c r="H782" s="249"/>
      <c r="I782" s="249"/>
      <c r="J782" s="249"/>
      <c r="K782" s="249"/>
      <c r="L782" s="249"/>
      <c r="M782" s="249"/>
      <c r="N782" s="249"/>
      <c r="O782" s="249"/>
      <c r="P782" s="249"/>
      <c r="Q782" s="249"/>
      <c r="R782" s="106">
        <f t="shared" si="45"/>
        <v>0</v>
      </c>
      <c r="S782" s="16" t="b">
        <f t="shared" si="46"/>
        <v>1</v>
      </c>
      <c r="T782" s="226" t="b">
        <f t="shared" si="47"/>
        <v>1</v>
      </c>
      <c r="U782" s="226" t="b">
        <f t="shared" si="48"/>
        <v>1</v>
      </c>
    </row>
    <row r="783" spans="1:21" x14ac:dyDescent="0.25">
      <c r="A783" s="105">
        <v>768</v>
      </c>
      <c r="B783" s="260"/>
      <c r="C783" s="261"/>
      <c r="D783" s="248"/>
      <c r="E783" s="248"/>
      <c r="F783" s="248"/>
      <c r="G783" s="249"/>
      <c r="H783" s="249"/>
      <c r="I783" s="249"/>
      <c r="J783" s="249"/>
      <c r="K783" s="249"/>
      <c r="L783" s="249"/>
      <c r="M783" s="249"/>
      <c r="N783" s="249"/>
      <c r="O783" s="249"/>
      <c r="P783" s="249"/>
      <c r="Q783" s="249"/>
      <c r="R783" s="106">
        <f t="shared" si="45"/>
        <v>0</v>
      </c>
      <c r="S783" s="16" t="b">
        <f t="shared" si="46"/>
        <v>1</v>
      </c>
      <c r="T783" s="226" t="b">
        <f t="shared" si="47"/>
        <v>1</v>
      </c>
      <c r="U783" s="226" t="b">
        <f t="shared" si="48"/>
        <v>1</v>
      </c>
    </row>
    <row r="784" spans="1:21" x14ac:dyDescent="0.25">
      <c r="A784" s="105">
        <v>769</v>
      </c>
      <c r="B784" s="260"/>
      <c r="C784" s="261"/>
      <c r="D784" s="248"/>
      <c r="E784" s="248"/>
      <c r="F784" s="248"/>
      <c r="G784" s="249"/>
      <c r="H784" s="249"/>
      <c r="I784" s="249"/>
      <c r="J784" s="249"/>
      <c r="K784" s="249"/>
      <c r="L784" s="249"/>
      <c r="M784" s="249"/>
      <c r="N784" s="249"/>
      <c r="O784" s="249"/>
      <c r="P784" s="249"/>
      <c r="Q784" s="249"/>
      <c r="R784" s="106">
        <f t="shared" si="45"/>
        <v>0</v>
      </c>
      <c r="S784" s="16" t="b">
        <f t="shared" si="46"/>
        <v>1</v>
      </c>
      <c r="T784" s="226" t="b">
        <f t="shared" si="47"/>
        <v>1</v>
      </c>
      <c r="U784" s="226" t="b">
        <f t="shared" si="48"/>
        <v>1</v>
      </c>
    </row>
    <row r="785" spans="1:21" x14ac:dyDescent="0.25">
      <c r="A785" s="105">
        <v>770</v>
      </c>
      <c r="B785" s="260"/>
      <c r="C785" s="261"/>
      <c r="D785" s="248"/>
      <c r="E785" s="248"/>
      <c r="F785" s="248"/>
      <c r="G785" s="249"/>
      <c r="H785" s="249"/>
      <c r="I785" s="249"/>
      <c r="J785" s="249"/>
      <c r="K785" s="249"/>
      <c r="L785" s="249"/>
      <c r="M785" s="249"/>
      <c r="N785" s="249"/>
      <c r="O785" s="249"/>
      <c r="P785" s="249"/>
      <c r="Q785" s="249"/>
      <c r="R785" s="106">
        <f t="shared" ref="R785:R848" si="49">SUM(G785:Q785)</f>
        <v>0</v>
      </c>
      <c r="S785" s="16" t="b">
        <f t="shared" si="46"/>
        <v>1</v>
      </c>
      <c r="T785" s="226" t="b">
        <f t="shared" si="47"/>
        <v>1</v>
      </c>
      <c r="U785" s="226" t="b">
        <f t="shared" si="48"/>
        <v>1</v>
      </c>
    </row>
    <row r="786" spans="1:21" x14ac:dyDescent="0.25">
      <c r="A786" s="105">
        <v>771</v>
      </c>
      <c r="B786" s="260"/>
      <c r="C786" s="261"/>
      <c r="D786" s="248"/>
      <c r="E786" s="248"/>
      <c r="F786" s="248"/>
      <c r="G786" s="249"/>
      <c r="H786" s="249"/>
      <c r="I786" s="249"/>
      <c r="J786" s="249"/>
      <c r="K786" s="249"/>
      <c r="L786" s="249"/>
      <c r="M786" s="249"/>
      <c r="N786" s="249"/>
      <c r="O786" s="249"/>
      <c r="P786" s="249"/>
      <c r="Q786" s="249"/>
      <c r="R786" s="106">
        <f t="shared" si="49"/>
        <v>0</v>
      </c>
      <c r="S786" s="16" t="b">
        <f t="shared" ref="S786:S849" si="50">IF(ISBLANK(B786),TRUE,IF(OR(ISBLANK(C786),ISBLANK(D786),ISBLANK(E786),ISBLANK(F786),ISBLANK(G786),ISBLANK(H786),ISBLANK(I786),ISBLANK(J786),ISBLANK(K786),ISBLANK(L786),ISBLANK(M786),ISBLANK(N786),ISBLANK(O786),ISBLANK(P786),ISBLANK(Q786),ISBLANK(R786)),FALSE,TRUE))</f>
        <v>1</v>
      </c>
      <c r="T786" s="226" t="b">
        <f t="shared" ref="T786:T849" si="51">IF(OR(AND(B786="N/A",D786="N/A",E786="N/A",F786="N/A"),AND(ISBLANK(B786),ISBLANK(D786),ISBLANK(E786),ISBLANK(F786)),AND(NOT(ISBLANK(B786)),B786&lt;&gt;"N/A",NOT(ISBLANK(D786)),D786&lt;&gt;"N/A",NOT(ISBLANK(E786)),E786&lt;&gt;"N/A",NOT(ISBLANK(F786)),F786&lt;&gt;"N/A")),TRUE,FALSE)</f>
        <v>1</v>
      </c>
      <c r="U786" s="226" t="b">
        <f t="shared" ref="U786:U849" si="52">IF(OR((AND(B786="N/A",R786=0)),(AND((ISBLANK(B786)=TRUE),R786=0)),(AND(NOT(ISBLANK(B786)),B786&lt;&gt;"N/A",R786&lt;&gt;0))),TRUE,FALSE)</f>
        <v>1</v>
      </c>
    </row>
    <row r="787" spans="1:21" x14ac:dyDescent="0.25">
      <c r="A787" s="105">
        <v>772</v>
      </c>
      <c r="B787" s="260"/>
      <c r="C787" s="261"/>
      <c r="D787" s="248"/>
      <c r="E787" s="248"/>
      <c r="F787" s="248"/>
      <c r="G787" s="249"/>
      <c r="H787" s="249"/>
      <c r="I787" s="249"/>
      <c r="J787" s="249"/>
      <c r="K787" s="249"/>
      <c r="L787" s="249"/>
      <c r="M787" s="249"/>
      <c r="N787" s="249"/>
      <c r="O787" s="249"/>
      <c r="P787" s="249"/>
      <c r="Q787" s="249"/>
      <c r="R787" s="106">
        <f t="shared" si="49"/>
        <v>0</v>
      </c>
      <c r="S787" s="16" t="b">
        <f t="shared" si="50"/>
        <v>1</v>
      </c>
      <c r="T787" s="226" t="b">
        <f t="shared" si="51"/>
        <v>1</v>
      </c>
      <c r="U787" s="226" t="b">
        <f t="shared" si="52"/>
        <v>1</v>
      </c>
    </row>
    <row r="788" spans="1:21" x14ac:dyDescent="0.25">
      <c r="A788" s="105">
        <v>773</v>
      </c>
      <c r="B788" s="260"/>
      <c r="C788" s="261"/>
      <c r="D788" s="248"/>
      <c r="E788" s="248"/>
      <c r="F788" s="248"/>
      <c r="G788" s="249"/>
      <c r="H788" s="249"/>
      <c r="I788" s="249"/>
      <c r="J788" s="249"/>
      <c r="K788" s="249"/>
      <c r="L788" s="249"/>
      <c r="M788" s="249"/>
      <c r="N788" s="249"/>
      <c r="O788" s="249"/>
      <c r="P788" s="249"/>
      <c r="Q788" s="249"/>
      <c r="R788" s="106">
        <f t="shared" si="49"/>
        <v>0</v>
      </c>
      <c r="S788" s="16" t="b">
        <f t="shared" si="50"/>
        <v>1</v>
      </c>
      <c r="T788" s="226" t="b">
        <f t="shared" si="51"/>
        <v>1</v>
      </c>
      <c r="U788" s="226" t="b">
        <f t="shared" si="52"/>
        <v>1</v>
      </c>
    </row>
    <row r="789" spans="1:21" x14ac:dyDescent="0.25">
      <c r="A789" s="105">
        <v>774</v>
      </c>
      <c r="B789" s="260"/>
      <c r="C789" s="261"/>
      <c r="D789" s="248"/>
      <c r="E789" s="248"/>
      <c r="F789" s="248"/>
      <c r="G789" s="249"/>
      <c r="H789" s="249"/>
      <c r="I789" s="249"/>
      <c r="J789" s="249"/>
      <c r="K789" s="249"/>
      <c r="L789" s="249"/>
      <c r="M789" s="249"/>
      <c r="N789" s="249"/>
      <c r="O789" s="249"/>
      <c r="P789" s="249"/>
      <c r="Q789" s="249"/>
      <c r="R789" s="106">
        <f t="shared" si="49"/>
        <v>0</v>
      </c>
      <c r="S789" s="16" t="b">
        <f t="shared" si="50"/>
        <v>1</v>
      </c>
      <c r="T789" s="226" t="b">
        <f t="shared" si="51"/>
        <v>1</v>
      </c>
      <c r="U789" s="226" t="b">
        <f t="shared" si="52"/>
        <v>1</v>
      </c>
    </row>
    <row r="790" spans="1:21" x14ac:dyDescent="0.25">
      <c r="A790" s="105">
        <v>775</v>
      </c>
      <c r="B790" s="260"/>
      <c r="C790" s="261"/>
      <c r="D790" s="248"/>
      <c r="E790" s="248"/>
      <c r="F790" s="248"/>
      <c r="G790" s="249"/>
      <c r="H790" s="249"/>
      <c r="I790" s="249"/>
      <c r="J790" s="249"/>
      <c r="K790" s="249"/>
      <c r="L790" s="249"/>
      <c r="M790" s="249"/>
      <c r="N790" s="249"/>
      <c r="O790" s="249"/>
      <c r="P790" s="249"/>
      <c r="Q790" s="249"/>
      <c r="R790" s="106">
        <f t="shared" si="49"/>
        <v>0</v>
      </c>
      <c r="S790" s="16" t="b">
        <f t="shared" si="50"/>
        <v>1</v>
      </c>
      <c r="T790" s="226" t="b">
        <f t="shared" si="51"/>
        <v>1</v>
      </c>
      <c r="U790" s="226" t="b">
        <f t="shared" si="52"/>
        <v>1</v>
      </c>
    </row>
    <row r="791" spans="1:21" x14ac:dyDescent="0.25">
      <c r="A791" s="105">
        <v>776</v>
      </c>
      <c r="B791" s="260"/>
      <c r="C791" s="261"/>
      <c r="D791" s="248"/>
      <c r="E791" s="248"/>
      <c r="F791" s="248"/>
      <c r="G791" s="249"/>
      <c r="H791" s="249"/>
      <c r="I791" s="249"/>
      <c r="J791" s="249"/>
      <c r="K791" s="249"/>
      <c r="L791" s="249"/>
      <c r="M791" s="249"/>
      <c r="N791" s="249"/>
      <c r="O791" s="249"/>
      <c r="P791" s="249"/>
      <c r="Q791" s="249"/>
      <c r="R791" s="106">
        <f t="shared" si="49"/>
        <v>0</v>
      </c>
      <c r="S791" s="16" t="b">
        <f t="shared" si="50"/>
        <v>1</v>
      </c>
      <c r="T791" s="226" t="b">
        <f t="shared" si="51"/>
        <v>1</v>
      </c>
      <c r="U791" s="226" t="b">
        <f t="shared" si="52"/>
        <v>1</v>
      </c>
    </row>
    <row r="792" spans="1:21" x14ac:dyDescent="0.25">
      <c r="A792" s="105">
        <v>777</v>
      </c>
      <c r="B792" s="260"/>
      <c r="C792" s="261"/>
      <c r="D792" s="248"/>
      <c r="E792" s="248"/>
      <c r="F792" s="248"/>
      <c r="G792" s="249"/>
      <c r="H792" s="249"/>
      <c r="I792" s="249"/>
      <c r="J792" s="249"/>
      <c r="K792" s="249"/>
      <c r="L792" s="249"/>
      <c r="M792" s="249"/>
      <c r="N792" s="249"/>
      <c r="O792" s="249"/>
      <c r="P792" s="249"/>
      <c r="Q792" s="249"/>
      <c r="R792" s="106">
        <f t="shared" si="49"/>
        <v>0</v>
      </c>
      <c r="S792" s="16" t="b">
        <f t="shared" si="50"/>
        <v>1</v>
      </c>
      <c r="T792" s="226" t="b">
        <f t="shared" si="51"/>
        <v>1</v>
      </c>
      <c r="U792" s="226" t="b">
        <f t="shared" si="52"/>
        <v>1</v>
      </c>
    </row>
    <row r="793" spans="1:21" x14ac:dyDescent="0.25">
      <c r="A793" s="105">
        <v>778</v>
      </c>
      <c r="B793" s="260"/>
      <c r="C793" s="261"/>
      <c r="D793" s="248"/>
      <c r="E793" s="248"/>
      <c r="F793" s="248"/>
      <c r="G793" s="249"/>
      <c r="H793" s="249"/>
      <c r="I793" s="249"/>
      <c r="J793" s="249"/>
      <c r="K793" s="249"/>
      <c r="L793" s="249"/>
      <c r="M793" s="249"/>
      <c r="N793" s="249"/>
      <c r="O793" s="249"/>
      <c r="P793" s="249"/>
      <c r="Q793" s="249"/>
      <c r="R793" s="106">
        <f t="shared" si="49"/>
        <v>0</v>
      </c>
      <c r="S793" s="16" t="b">
        <f t="shared" si="50"/>
        <v>1</v>
      </c>
      <c r="T793" s="226" t="b">
        <f t="shared" si="51"/>
        <v>1</v>
      </c>
      <c r="U793" s="226" t="b">
        <f t="shared" si="52"/>
        <v>1</v>
      </c>
    </row>
    <row r="794" spans="1:21" x14ac:dyDescent="0.25">
      <c r="A794" s="105">
        <v>779</v>
      </c>
      <c r="B794" s="260"/>
      <c r="C794" s="261"/>
      <c r="D794" s="248"/>
      <c r="E794" s="248"/>
      <c r="F794" s="248"/>
      <c r="G794" s="249"/>
      <c r="H794" s="249"/>
      <c r="I794" s="249"/>
      <c r="J794" s="249"/>
      <c r="K794" s="249"/>
      <c r="L794" s="249"/>
      <c r="M794" s="249"/>
      <c r="N794" s="249"/>
      <c r="O794" s="249"/>
      <c r="P794" s="249"/>
      <c r="Q794" s="249"/>
      <c r="R794" s="106">
        <f t="shared" si="49"/>
        <v>0</v>
      </c>
      <c r="S794" s="16" t="b">
        <f t="shared" si="50"/>
        <v>1</v>
      </c>
      <c r="T794" s="226" t="b">
        <f t="shared" si="51"/>
        <v>1</v>
      </c>
      <c r="U794" s="226" t="b">
        <f t="shared" si="52"/>
        <v>1</v>
      </c>
    </row>
    <row r="795" spans="1:21" x14ac:dyDescent="0.25">
      <c r="A795" s="105">
        <v>780</v>
      </c>
      <c r="B795" s="260"/>
      <c r="C795" s="261"/>
      <c r="D795" s="248"/>
      <c r="E795" s="248"/>
      <c r="F795" s="248"/>
      <c r="G795" s="249"/>
      <c r="H795" s="249"/>
      <c r="I795" s="249"/>
      <c r="J795" s="249"/>
      <c r="K795" s="249"/>
      <c r="L795" s="249"/>
      <c r="M795" s="249"/>
      <c r="N795" s="249"/>
      <c r="O795" s="249"/>
      <c r="P795" s="249"/>
      <c r="Q795" s="249"/>
      <c r="R795" s="106">
        <f t="shared" si="49"/>
        <v>0</v>
      </c>
      <c r="S795" s="16" t="b">
        <f t="shared" si="50"/>
        <v>1</v>
      </c>
      <c r="T795" s="226" t="b">
        <f t="shared" si="51"/>
        <v>1</v>
      </c>
      <c r="U795" s="226" t="b">
        <f t="shared" si="52"/>
        <v>1</v>
      </c>
    </row>
    <row r="796" spans="1:21" x14ac:dyDescent="0.25">
      <c r="A796" s="105">
        <v>781</v>
      </c>
      <c r="B796" s="260"/>
      <c r="C796" s="261"/>
      <c r="D796" s="248"/>
      <c r="E796" s="248"/>
      <c r="F796" s="248"/>
      <c r="G796" s="249"/>
      <c r="H796" s="249"/>
      <c r="I796" s="249"/>
      <c r="J796" s="249"/>
      <c r="K796" s="249"/>
      <c r="L796" s="249"/>
      <c r="M796" s="249"/>
      <c r="N796" s="249"/>
      <c r="O796" s="249"/>
      <c r="P796" s="249"/>
      <c r="Q796" s="249"/>
      <c r="R796" s="106">
        <f t="shared" si="49"/>
        <v>0</v>
      </c>
      <c r="S796" s="16" t="b">
        <f t="shared" si="50"/>
        <v>1</v>
      </c>
      <c r="T796" s="226" t="b">
        <f t="shared" si="51"/>
        <v>1</v>
      </c>
      <c r="U796" s="226" t="b">
        <f t="shared" si="52"/>
        <v>1</v>
      </c>
    </row>
    <row r="797" spans="1:21" x14ac:dyDescent="0.25">
      <c r="A797" s="105">
        <v>782</v>
      </c>
      <c r="B797" s="260"/>
      <c r="C797" s="261"/>
      <c r="D797" s="248"/>
      <c r="E797" s="248"/>
      <c r="F797" s="248"/>
      <c r="G797" s="249"/>
      <c r="H797" s="249"/>
      <c r="I797" s="249"/>
      <c r="J797" s="249"/>
      <c r="K797" s="249"/>
      <c r="L797" s="249"/>
      <c r="M797" s="249"/>
      <c r="N797" s="249"/>
      <c r="O797" s="249"/>
      <c r="P797" s="249"/>
      <c r="Q797" s="249"/>
      <c r="R797" s="106">
        <f t="shared" si="49"/>
        <v>0</v>
      </c>
      <c r="S797" s="16" t="b">
        <f t="shared" si="50"/>
        <v>1</v>
      </c>
      <c r="T797" s="226" t="b">
        <f t="shared" si="51"/>
        <v>1</v>
      </c>
      <c r="U797" s="226" t="b">
        <f t="shared" si="52"/>
        <v>1</v>
      </c>
    </row>
    <row r="798" spans="1:21" x14ac:dyDescent="0.25">
      <c r="A798" s="105">
        <v>783</v>
      </c>
      <c r="B798" s="260"/>
      <c r="C798" s="261"/>
      <c r="D798" s="248"/>
      <c r="E798" s="248"/>
      <c r="F798" s="248"/>
      <c r="G798" s="249"/>
      <c r="H798" s="249"/>
      <c r="I798" s="249"/>
      <c r="J798" s="249"/>
      <c r="K798" s="249"/>
      <c r="L798" s="249"/>
      <c r="M798" s="249"/>
      <c r="N798" s="249"/>
      <c r="O798" s="249"/>
      <c r="P798" s="249"/>
      <c r="Q798" s="249"/>
      <c r="R798" s="106">
        <f t="shared" si="49"/>
        <v>0</v>
      </c>
      <c r="S798" s="16" t="b">
        <f t="shared" si="50"/>
        <v>1</v>
      </c>
      <c r="T798" s="226" t="b">
        <f t="shared" si="51"/>
        <v>1</v>
      </c>
      <c r="U798" s="226" t="b">
        <f t="shared" si="52"/>
        <v>1</v>
      </c>
    </row>
    <row r="799" spans="1:21" x14ac:dyDescent="0.25">
      <c r="A799" s="105">
        <v>784</v>
      </c>
      <c r="B799" s="260"/>
      <c r="C799" s="261"/>
      <c r="D799" s="248"/>
      <c r="E799" s="248"/>
      <c r="F799" s="248"/>
      <c r="G799" s="249"/>
      <c r="H799" s="249"/>
      <c r="I799" s="249"/>
      <c r="J799" s="249"/>
      <c r="K799" s="249"/>
      <c r="L799" s="249"/>
      <c r="M799" s="249"/>
      <c r="N799" s="249"/>
      <c r="O799" s="249"/>
      <c r="P799" s="249"/>
      <c r="Q799" s="249"/>
      <c r="R799" s="106">
        <f t="shared" si="49"/>
        <v>0</v>
      </c>
      <c r="S799" s="16" t="b">
        <f t="shared" si="50"/>
        <v>1</v>
      </c>
      <c r="T799" s="226" t="b">
        <f t="shared" si="51"/>
        <v>1</v>
      </c>
      <c r="U799" s="226" t="b">
        <f t="shared" si="52"/>
        <v>1</v>
      </c>
    </row>
    <row r="800" spans="1:21" x14ac:dyDescent="0.25">
      <c r="A800" s="105">
        <v>785</v>
      </c>
      <c r="B800" s="260"/>
      <c r="C800" s="261"/>
      <c r="D800" s="248"/>
      <c r="E800" s="248"/>
      <c r="F800" s="248"/>
      <c r="G800" s="249"/>
      <c r="H800" s="249"/>
      <c r="I800" s="249"/>
      <c r="J800" s="249"/>
      <c r="K800" s="249"/>
      <c r="L800" s="249"/>
      <c r="M800" s="249"/>
      <c r="N800" s="249"/>
      <c r="O800" s="249"/>
      <c r="P800" s="249"/>
      <c r="Q800" s="249"/>
      <c r="R800" s="106">
        <f t="shared" si="49"/>
        <v>0</v>
      </c>
      <c r="S800" s="16" t="b">
        <f t="shared" si="50"/>
        <v>1</v>
      </c>
      <c r="T800" s="226" t="b">
        <f t="shared" si="51"/>
        <v>1</v>
      </c>
      <c r="U800" s="226" t="b">
        <f t="shared" si="52"/>
        <v>1</v>
      </c>
    </row>
    <row r="801" spans="1:21" x14ac:dyDescent="0.25">
      <c r="A801" s="105">
        <v>786</v>
      </c>
      <c r="B801" s="260"/>
      <c r="C801" s="261"/>
      <c r="D801" s="248"/>
      <c r="E801" s="248"/>
      <c r="F801" s="248"/>
      <c r="G801" s="249"/>
      <c r="H801" s="249"/>
      <c r="I801" s="249"/>
      <c r="J801" s="249"/>
      <c r="K801" s="249"/>
      <c r="L801" s="249"/>
      <c r="M801" s="249"/>
      <c r="N801" s="249"/>
      <c r="O801" s="249"/>
      <c r="P801" s="249"/>
      <c r="Q801" s="249"/>
      <c r="R801" s="106">
        <f t="shared" si="49"/>
        <v>0</v>
      </c>
      <c r="S801" s="16" t="b">
        <f t="shared" si="50"/>
        <v>1</v>
      </c>
      <c r="T801" s="226" t="b">
        <f t="shared" si="51"/>
        <v>1</v>
      </c>
      <c r="U801" s="226" t="b">
        <f t="shared" si="52"/>
        <v>1</v>
      </c>
    </row>
    <row r="802" spans="1:21" x14ac:dyDescent="0.25">
      <c r="A802" s="105">
        <v>787</v>
      </c>
      <c r="B802" s="260"/>
      <c r="C802" s="261"/>
      <c r="D802" s="248"/>
      <c r="E802" s="248"/>
      <c r="F802" s="248"/>
      <c r="G802" s="249"/>
      <c r="H802" s="249"/>
      <c r="I802" s="249"/>
      <c r="J802" s="249"/>
      <c r="K802" s="249"/>
      <c r="L802" s="249"/>
      <c r="M802" s="249"/>
      <c r="N802" s="249"/>
      <c r="O802" s="249"/>
      <c r="P802" s="249"/>
      <c r="Q802" s="249"/>
      <c r="R802" s="106">
        <f t="shared" si="49"/>
        <v>0</v>
      </c>
      <c r="S802" s="16" t="b">
        <f t="shared" si="50"/>
        <v>1</v>
      </c>
      <c r="T802" s="226" t="b">
        <f t="shared" si="51"/>
        <v>1</v>
      </c>
      <c r="U802" s="226" t="b">
        <f t="shared" si="52"/>
        <v>1</v>
      </c>
    </row>
    <row r="803" spans="1:21" x14ac:dyDescent="0.25">
      <c r="A803" s="105">
        <v>788</v>
      </c>
      <c r="B803" s="260"/>
      <c r="C803" s="261"/>
      <c r="D803" s="248"/>
      <c r="E803" s="248"/>
      <c r="F803" s="248"/>
      <c r="G803" s="249"/>
      <c r="H803" s="249"/>
      <c r="I803" s="249"/>
      <c r="J803" s="249"/>
      <c r="K803" s="249"/>
      <c r="L803" s="249"/>
      <c r="M803" s="249"/>
      <c r="N803" s="249"/>
      <c r="O803" s="249"/>
      <c r="P803" s="249"/>
      <c r="Q803" s="249"/>
      <c r="R803" s="106">
        <f t="shared" si="49"/>
        <v>0</v>
      </c>
      <c r="S803" s="16" t="b">
        <f t="shared" si="50"/>
        <v>1</v>
      </c>
      <c r="T803" s="226" t="b">
        <f t="shared" si="51"/>
        <v>1</v>
      </c>
      <c r="U803" s="226" t="b">
        <f t="shared" si="52"/>
        <v>1</v>
      </c>
    </row>
    <row r="804" spans="1:21" x14ac:dyDescent="0.25">
      <c r="A804" s="105">
        <v>789</v>
      </c>
      <c r="B804" s="260"/>
      <c r="C804" s="261"/>
      <c r="D804" s="248"/>
      <c r="E804" s="248"/>
      <c r="F804" s="248"/>
      <c r="G804" s="249"/>
      <c r="H804" s="249"/>
      <c r="I804" s="249"/>
      <c r="J804" s="249"/>
      <c r="K804" s="249"/>
      <c r="L804" s="249"/>
      <c r="M804" s="249"/>
      <c r="N804" s="249"/>
      <c r="O804" s="249"/>
      <c r="P804" s="249"/>
      <c r="Q804" s="249"/>
      <c r="R804" s="106">
        <f t="shared" si="49"/>
        <v>0</v>
      </c>
      <c r="S804" s="16" t="b">
        <f t="shared" si="50"/>
        <v>1</v>
      </c>
      <c r="T804" s="226" t="b">
        <f t="shared" si="51"/>
        <v>1</v>
      </c>
      <c r="U804" s="226" t="b">
        <f t="shared" si="52"/>
        <v>1</v>
      </c>
    </row>
    <row r="805" spans="1:21" x14ac:dyDescent="0.25">
      <c r="A805" s="105">
        <v>790</v>
      </c>
      <c r="B805" s="260"/>
      <c r="C805" s="261"/>
      <c r="D805" s="248"/>
      <c r="E805" s="248"/>
      <c r="F805" s="248"/>
      <c r="G805" s="249"/>
      <c r="H805" s="249"/>
      <c r="I805" s="249"/>
      <c r="J805" s="249"/>
      <c r="K805" s="249"/>
      <c r="L805" s="249"/>
      <c r="M805" s="249"/>
      <c r="N805" s="249"/>
      <c r="O805" s="249"/>
      <c r="P805" s="249"/>
      <c r="Q805" s="249"/>
      <c r="R805" s="106">
        <f t="shared" si="49"/>
        <v>0</v>
      </c>
      <c r="S805" s="16" t="b">
        <f t="shared" si="50"/>
        <v>1</v>
      </c>
      <c r="T805" s="226" t="b">
        <f t="shared" si="51"/>
        <v>1</v>
      </c>
      <c r="U805" s="226" t="b">
        <f t="shared" si="52"/>
        <v>1</v>
      </c>
    </row>
    <row r="806" spans="1:21" x14ac:dyDescent="0.25">
      <c r="A806" s="105">
        <v>791</v>
      </c>
      <c r="B806" s="260"/>
      <c r="C806" s="261"/>
      <c r="D806" s="248"/>
      <c r="E806" s="248"/>
      <c r="F806" s="248"/>
      <c r="G806" s="249"/>
      <c r="H806" s="249"/>
      <c r="I806" s="249"/>
      <c r="J806" s="249"/>
      <c r="K806" s="249"/>
      <c r="L806" s="249"/>
      <c r="M806" s="249"/>
      <c r="N806" s="249"/>
      <c r="O806" s="249"/>
      <c r="P806" s="249"/>
      <c r="Q806" s="249"/>
      <c r="R806" s="106">
        <f t="shared" si="49"/>
        <v>0</v>
      </c>
      <c r="S806" s="16" t="b">
        <f t="shared" si="50"/>
        <v>1</v>
      </c>
      <c r="T806" s="226" t="b">
        <f t="shared" si="51"/>
        <v>1</v>
      </c>
      <c r="U806" s="226" t="b">
        <f t="shared" si="52"/>
        <v>1</v>
      </c>
    </row>
    <row r="807" spans="1:21" x14ac:dyDescent="0.25">
      <c r="A807" s="105">
        <v>792</v>
      </c>
      <c r="B807" s="260"/>
      <c r="C807" s="261"/>
      <c r="D807" s="248"/>
      <c r="E807" s="248"/>
      <c r="F807" s="248"/>
      <c r="G807" s="249"/>
      <c r="H807" s="249"/>
      <c r="I807" s="249"/>
      <c r="J807" s="249"/>
      <c r="K807" s="249"/>
      <c r="L807" s="249"/>
      <c r="M807" s="249"/>
      <c r="N807" s="249"/>
      <c r="O807" s="249"/>
      <c r="P807" s="249"/>
      <c r="Q807" s="249"/>
      <c r="R807" s="106">
        <f t="shared" si="49"/>
        <v>0</v>
      </c>
      <c r="S807" s="16" t="b">
        <f t="shared" si="50"/>
        <v>1</v>
      </c>
      <c r="T807" s="226" t="b">
        <f t="shared" si="51"/>
        <v>1</v>
      </c>
      <c r="U807" s="226" t="b">
        <f t="shared" si="52"/>
        <v>1</v>
      </c>
    </row>
    <row r="808" spans="1:21" x14ac:dyDescent="0.25">
      <c r="A808" s="105">
        <v>793</v>
      </c>
      <c r="B808" s="260"/>
      <c r="C808" s="261"/>
      <c r="D808" s="248"/>
      <c r="E808" s="248"/>
      <c r="F808" s="248"/>
      <c r="G808" s="249"/>
      <c r="H808" s="249"/>
      <c r="I808" s="249"/>
      <c r="J808" s="249"/>
      <c r="K808" s="249"/>
      <c r="L808" s="249"/>
      <c r="M808" s="249"/>
      <c r="N808" s="249"/>
      <c r="O808" s="249"/>
      <c r="P808" s="249"/>
      <c r="Q808" s="249"/>
      <c r="R808" s="106">
        <f t="shared" si="49"/>
        <v>0</v>
      </c>
      <c r="S808" s="16" t="b">
        <f t="shared" si="50"/>
        <v>1</v>
      </c>
      <c r="T808" s="226" t="b">
        <f t="shared" si="51"/>
        <v>1</v>
      </c>
      <c r="U808" s="226" t="b">
        <f t="shared" si="52"/>
        <v>1</v>
      </c>
    </row>
    <row r="809" spans="1:21" x14ac:dyDescent="0.25">
      <c r="A809" s="105">
        <v>794</v>
      </c>
      <c r="B809" s="260"/>
      <c r="C809" s="261"/>
      <c r="D809" s="248"/>
      <c r="E809" s="248"/>
      <c r="F809" s="248"/>
      <c r="G809" s="249"/>
      <c r="H809" s="249"/>
      <c r="I809" s="249"/>
      <c r="J809" s="249"/>
      <c r="K809" s="249"/>
      <c r="L809" s="249"/>
      <c r="M809" s="249"/>
      <c r="N809" s="249"/>
      <c r="O809" s="249"/>
      <c r="P809" s="249"/>
      <c r="Q809" s="249"/>
      <c r="R809" s="106">
        <f t="shared" si="49"/>
        <v>0</v>
      </c>
      <c r="S809" s="16" t="b">
        <f t="shared" si="50"/>
        <v>1</v>
      </c>
      <c r="T809" s="226" t="b">
        <f t="shared" si="51"/>
        <v>1</v>
      </c>
      <c r="U809" s="226" t="b">
        <f t="shared" si="52"/>
        <v>1</v>
      </c>
    </row>
    <row r="810" spans="1:21" x14ac:dyDescent="0.25">
      <c r="A810" s="105">
        <v>795</v>
      </c>
      <c r="B810" s="260"/>
      <c r="C810" s="261"/>
      <c r="D810" s="248"/>
      <c r="E810" s="248"/>
      <c r="F810" s="248"/>
      <c r="G810" s="249"/>
      <c r="H810" s="249"/>
      <c r="I810" s="249"/>
      <c r="J810" s="249"/>
      <c r="K810" s="249"/>
      <c r="L810" s="249"/>
      <c r="M810" s="249"/>
      <c r="N810" s="249"/>
      <c r="O810" s="249"/>
      <c r="P810" s="249"/>
      <c r="Q810" s="249"/>
      <c r="R810" s="106">
        <f t="shared" si="49"/>
        <v>0</v>
      </c>
      <c r="S810" s="16" t="b">
        <f t="shared" si="50"/>
        <v>1</v>
      </c>
      <c r="T810" s="226" t="b">
        <f t="shared" si="51"/>
        <v>1</v>
      </c>
      <c r="U810" s="226" t="b">
        <f t="shared" si="52"/>
        <v>1</v>
      </c>
    </row>
    <row r="811" spans="1:21" x14ac:dyDescent="0.25">
      <c r="A811" s="105">
        <v>796</v>
      </c>
      <c r="B811" s="260"/>
      <c r="C811" s="261"/>
      <c r="D811" s="248"/>
      <c r="E811" s="248"/>
      <c r="F811" s="248"/>
      <c r="G811" s="249"/>
      <c r="H811" s="249"/>
      <c r="I811" s="249"/>
      <c r="J811" s="249"/>
      <c r="K811" s="249"/>
      <c r="L811" s="249"/>
      <c r="M811" s="249"/>
      <c r="N811" s="249"/>
      <c r="O811" s="249"/>
      <c r="P811" s="249"/>
      <c r="Q811" s="249"/>
      <c r="R811" s="106">
        <f t="shared" si="49"/>
        <v>0</v>
      </c>
      <c r="S811" s="16" t="b">
        <f t="shared" si="50"/>
        <v>1</v>
      </c>
      <c r="T811" s="226" t="b">
        <f t="shared" si="51"/>
        <v>1</v>
      </c>
      <c r="U811" s="226" t="b">
        <f t="shared" si="52"/>
        <v>1</v>
      </c>
    </row>
    <row r="812" spans="1:21" x14ac:dyDescent="0.25">
      <c r="A812" s="105">
        <v>797</v>
      </c>
      <c r="B812" s="260"/>
      <c r="C812" s="261"/>
      <c r="D812" s="248"/>
      <c r="E812" s="248"/>
      <c r="F812" s="248"/>
      <c r="G812" s="249"/>
      <c r="H812" s="249"/>
      <c r="I812" s="249"/>
      <c r="J812" s="249"/>
      <c r="K812" s="249"/>
      <c r="L812" s="249"/>
      <c r="M812" s="249"/>
      <c r="N812" s="249"/>
      <c r="O812" s="249"/>
      <c r="P812" s="249"/>
      <c r="Q812" s="249"/>
      <c r="R812" s="106">
        <f t="shared" si="49"/>
        <v>0</v>
      </c>
      <c r="S812" s="16" t="b">
        <f t="shared" si="50"/>
        <v>1</v>
      </c>
      <c r="T812" s="226" t="b">
        <f t="shared" si="51"/>
        <v>1</v>
      </c>
      <c r="U812" s="226" t="b">
        <f t="shared" si="52"/>
        <v>1</v>
      </c>
    </row>
    <row r="813" spans="1:21" x14ac:dyDescent="0.25">
      <c r="A813" s="105">
        <v>798</v>
      </c>
      <c r="B813" s="260"/>
      <c r="C813" s="261"/>
      <c r="D813" s="248"/>
      <c r="E813" s="248"/>
      <c r="F813" s="248"/>
      <c r="G813" s="249"/>
      <c r="H813" s="249"/>
      <c r="I813" s="249"/>
      <c r="J813" s="249"/>
      <c r="K813" s="249"/>
      <c r="L813" s="249"/>
      <c r="M813" s="249"/>
      <c r="N813" s="249"/>
      <c r="O813" s="249"/>
      <c r="P813" s="249"/>
      <c r="Q813" s="249"/>
      <c r="R813" s="106">
        <f t="shared" si="49"/>
        <v>0</v>
      </c>
      <c r="S813" s="16" t="b">
        <f t="shared" si="50"/>
        <v>1</v>
      </c>
      <c r="T813" s="226" t="b">
        <f t="shared" si="51"/>
        <v>1</v>
      </c>
      <c r="U813" s="226" t="b">
        <f t="shared" si="52"/>
        <v>1</v>
      </c>
    </row>
    <row r="814" spans="1:21" x14ac:dyDescent="0.25">
      <c r="A814" s="105">
        <v>799</v>
      </c>
      <c r="B814" s="260"/>
      <c r="C814" s="261"/>
      <c r="D814" s="248"/>
      <c r="E814" s="248"/>
      <c r="F814" s="248"/>
      <c r="G814" s="249"/>
      <c r="H814" s="249"/>
      <c r="I814" s="249"/>
      <c r="J814" s="249"/>
      <c r="K814" s="249"/>
      <c r="L814" s="249"/>
      <c r="M814" s="249"/>
      <c r="N814" s="249"/>
      <c r="O814" s="249"/>
      <c r="P814" s="249"/>
      <c r="Q814" s="249"/>
      <c r="R814" s="106">
        <f t="shared" si="49"/>
        <v>0</v>
      </c>
      <c r="S814" s="16" t="b">
        <f t="shared" si="50"/>
        <v>1</v>
      </c>
      <c r="T814" s="226" t="b">
        <f t="shared" si="51"/>
        <v>1</v>
      </c>
      <c r="U814" s="226" t="b">
        <f t="shared" si="52"/>
        <v>1</v>
      </c>
    </row>
    <row r="815" spans="1:21" x14ac:dyDescent="0.25">
      <c r="A815" s="105">
        <v>800</v>
      </c>
      <c r="B815" s="260"/>
      <c r="C815" s="261"/>
      <c r="D815" s="248"/>
      <c r="E815" s="248"/>
      <c r="F815" s="248"/>
      <c r="G815" s="249"/>
      <c r="H815" s="249"/>
      <c r="I815" s="249"/>
      <c r="J815" s="249"/>
      <c r="K815" s="249"/>
      <c r="L815" s="249"/>
      <c r="M815" s="249"/>
      <c r="N815" s="249"/>
      <c r="O815" s="249"/>
      <c r="P815" s="249"/>
      <c r="Q815" s="249"/>
      <c r="R815" s="106">
        <f t="shared" si="49"/>
        <v>0</v>
      </c>
      <c r="S815" s="16" t="b">
        <f t="shared" si="50"/>
        <v>1</v>
      </c>
      <c r="T815" s="226" t="b">
        <f t="shared" si="51"/>
        <v>1</v>
      </c>
      <c r="U815" s="226" t="b">
        <f t="shared" si="52"/>
        <v>1</v>
      </c>
    </row>
    <row r="816" spans="1:21" x14ac:dyDescent="0.25">
      <c r="A816" s="105">
        <v>801</v>
      </c>
      <c r="B816" s="260"/>
      <c r="C816" s="261"/>
      <c r="D816" s="248"/>
      <c r="E816" s="248"/>
      <c r="F816" s="248"/>
      <c r="G816" s="249"/>
      <c r="H816" s="249"/>
      <c r="I816" s="249"/>
      <c r="J816" s="249"/>
      <c r="K816" s="249"/>
      <c r="L816" s="249"/>
      <c r="M816" s="249"/>
      <c r="N816" s="249"/>
      <c r="O816" s="249"/>
      <c r="P816" s="249"/>
      <c r="Q816" s="249"/>
      <c r="R816" s="106">
        <f t="shared" si="49"/>
        <v>0</v>
      </c>
      <c r="S816" s="16" t="b">
        <f t="shared" si="50"/>
        <v>1</v>
      </c>
      <c r="T816" s="226" t="b">
        <f t="shared" si="51"/>
        <v>1</v>
      </c>
      <c r="U816" s="226" t="b">
        <f t="shared" si="52"/>
        <v>1</v>
      </c>
    </row>
    <row r="817" spans="1:21" x14ac:dyDescent="0.25">
      <c r="A817" s="105">
        <v>802</v>
      </c>
      <c r="B817" s="260"/>
      <c r="C817" s="261"/>
      <c r="D817" s="248"/>
      <c r="E817" s="248"/>
      <c r="F817" s="248"/>
      <c r="G817" s="249"/>
      <c r="H817" s="249"/>
      <c r="I817" s="249"/>
      <c r="J817" s="249"/>
      <c r="K817" s="249"/>
      <c r="L817" s="249"/>
      <c r="M817" s="249"/>
      <c r="N817" s="249"/>
      <c r="O817" s="249"/>
      <c r="P817" s="249"/>
      <c r="Q817" s="249"/>
      <c r="R817" s="106">
        <f t="shared" si="49"/>
        <v>0</v>
      </c>
      <c r="S817" s="16" t="b">
        <f t="shared" si="50"/>
        <v>1</v>
      </c>
      <c r="T817" s="226" t="b">
        <f t="shared" si="51"/>
        <v>1</v>
      </c>
      <c r="U817" s="226" t="b">
        <f t="shared" si="52"/>
        <v>1</v>
      </c>
    </row>
    <row r="818" spans="1:21" x14ac:dyDescent="0.25">
      <c r="A818" s="105">
        <v>803</v>
      </c>
      <c r="B818" s="260"/>
      <c r="C818" s="261"/>
      <c r="D818" s="248"/>
      <c r="E818" s="248"/>
      <c r="F818" s="248"/>
      <c r="G818" s="249"/>
      <c r="H818" s="249"/>
      <c r="I818" s="249"/>
      <c r="J818" s="249"/>
      <c r="K818" s="249"/>
      <c r="L818" s="249"/>
      <c r="M818" s="249"/>
      <c r="N818" s="249"/>
      <c r="O818" s="249"/>
      <c r="P818" s="249"/>
      <c r="Q818" s="249"/>
      <c r="R818" s="106">
        <f t="shared" si="49"/>
        <v>0</v>
      </c>
      <c r="S818" s="16" t="b">
        <f t="shared" si="50"/>
        <v>1</v>
      </c>
      <c r="T818" s="226" t="b">
        <f t="shared" si="51"/>
        <v>1</v>
      </c>
      <c r="U818" s="226" t="b">
        <f t="shared" si="52"/>
        <v>1</v>
      </c>
    </row>
    <row r="819" spans="1:21" x14ac:dyDescent="0.25">
      <c r="A819" s="105">
        <v>804</v>
      </c>
      <c r="B819" s="260"/>
      <c r="C819" s="261"/>
      <c r="D819" s="248"/>
      <c r="E819" s="248"/>
      <c r="F819" s="248"/>
      <c r="G819" s="249"/>
      <c r="H819" s="249"/>
      <c r="I819" s="249"/>
      <c r="J819" s="249"/>
      <c r="K819" s="249"/>
      <c r="L819" s="249"/>
      <c r="M819" s="249"/>
      <c r="N819" s="249"/>
      <c r="O819" s="249"/>
      <c r="P819" s="249"/>
      <c r="Q819" s="249"/>
      <c r="R819" s="106">
        <f t="shared" si="49"/>
        <v>0</v>
      </c>
      <c r="S819" s="16" t="b">
        <f t="shared" si="50"/>
        <v>1</v>
      </c>
      <c r="T819" s="226" t="b">
        <f t="shared" si="51"/>
        <v>1</v>
      </c>
      <c r="U819" s="226" t="b">
        <f t="shared" si="52"/>
        <v>1</v>
      </c>
    </row>
    <row r="820" spans="1:21" x14ac:dyDescent="0.25">
      <c r="A820" s="105">
        <v>805</v>
      </c>
      <c r="B820" s="260"/>
      <c r="C820" s="261"/>
      <c r="D820" s="248"/>
      <c r="E820" s="248"/>
      <c r="F820" s="248"/>
      <c r="G820" s="249"/>
      <c r="H820" s="249"/>
      <c r="I820" s="249"/>
      <c r="J820" s="249"/>
      <c r="K820" s="249"/>
      <c r="L820" s="249"/>
      <c r="M820" s="249"/>
      <c r="N820" s="249"/>
      <c r="O820" s="249"/>
      <c r="P820" s="249"/>
      <c r="Q820" s="249"/>
      <c r="R820" s="106">
        <f t="shared" si="49"/>
        <v>0</v>
      </c>
      <c r="S820" s="16" t="b">
        <f t="shared" si="50"/>
        <v>1</v>
      </c>
      <c r="T820" s="226" t="b">
        <f t="shared" si="51"/>
        <v>1</v>
      </c>
      <c r="U820" s="226" t="b">
        <f t="shared" si="52"/>
        <v>1</v>
      </c>
    </row>
    <row r="821" spans="1:21" x14ac:dyDescent="0.25">
      <c r="A821" s="105">
        <v>806</v>
      </c>
      <c r="B821" s="260"/>
      <c r="C821" s="261"/>
      <c r="D821" s="248"/>
      <c r="E821" s="248"/>
      <c r="F821" s="248"/>
      <c r="G821" s="249"/>
      <c r="H821" s="249"/>
      <c r="I821" s="249"/>
      <c r="J821" s="249"/>
      <c r="K821" s="249"/>
      <c r="L821" s="249"/>
      <c r="M821" s="249"/>
      <c r="N821" s="249"/>
      <c r="O821" s="249"/>
      <c r="P821" s="249"/>
      <c r="Q821" s="249"/>
      <c r="R821" s="106">
        <f t="shared" si="49"/>
        <v>0</v>
      </c>
      <c r="S821" s="16" t="b">
        <f t="shared" si="50"/>
        <v>1</v>
      </c>
      <c r="T821" s="226" t="b">
        <f t="shared" si="51"/>
        <v>1</v>
      </c>
      <c r="U821" s="226" t="b">
        <f t="shared" si="52"/>
        <v>1</v>
      </c>
    </row>
    <row r="822" spans="1:21" x14ac:dyDescent="0.25">
      <c r="A822" s="105">
        <v>807</v>
      </c>
      <c r="B822" s="260"/>
      <c r="C822" s="261"/>
      <c r="D822" s="248"/>
      <c r="E822" s="248"/>
      <c r="F822" s="248"/>
      <c r="G822" s="249"/>
      <c r="H822" s="249"/>
      <c r="I822" s="249"/>
      <c r="J822" s="249"/>
      <c r="K822" s="249"/>
      <c r="L822" s="249"/>
      <c r="M822" s="249"/>
      <c r="N822" s="249"/>
      <c r="O822" s="249"/>
      <c r="P822" s="249"/>
      <c r="Q822" s="249"/>
      <c r="R822" s="106">
        <f t="shared" si="49"/>
        <v>0</v>
      </c>
      <c r="S822" s="16" t="b">
        <f t="shared" si="50"/>
        <v>1</v>
      </c>
      <c r="T822" s="226" t="b">
        <f t="shared" si="51"/>
        <v>1</v>
      </c>
      <c r="U822" s="226" t="b">
        <f t="shared" si="52"/>
        <v>1</v>
      </c>
    </row>
    <row r="823" spans="1:21" x14ac:dyDescent="0.25">
      <c r="A823" s="105">
        <v>808</v>
      </c>
      <c r="B823" s="260"/>
      <c r="C823" s="261"/>
      <c r="D823" s="248"/>
      <c r="E823" s="248"/>
      <c r="F823" s="248"/>
      <c r="G823" s="249"/>
      <c r="H823" s="249"/>
      <c r="I823" s="249"/>
      <c r="J823" s="249"/>
      <c r="K823" s="249"/>
      <c r="L823" s="249"/>
      <c r="M823" s="249"/>
      <c r="N823" s="249"/>
      <c r="O823" s="249"/>
      <c r="P823" s="249"/>
      <c r="Q823" s="249"/>
      <c r="R823" s="106">
        <f t="shared" si="49"/>
        <v>0</v>
      </c>
      <c r="S823" s="16" t="b">
        <f t="shared" si="50"/>
        <v>1</v>
      </c>
      <c r="T823" s="226" t="b">
        <f t="shared" si="51"/>
        <v>1</v>
      </c>
      <c r="U823" s="226" t="b">
        <f t="shared" si="52"/>
        <v>1</v>
      </c>
    </row>
    <row r="824" spans="1:21" x14ac:dyDescent="0.25">
      <c r="A824" s="105">
        <v>809</v>
      </c>
      <c r="B824" s="260"/>
      <c r="C824" s="261"/>
      <c r="D824" s="248"/>
      <c r="E824" s="248"/>
      <c r="F824" s="248"/>
      <c r="G824" s="249"/>
      <c r="H824" s="249"/>
      <c r="I824" s="249"/>
      <c r="J824" s="249"/>
      <c r="K824" s="249"/>
      <c r="L824" s="249"/>
      <c r="M824" s="249"/>
      <c r="N824" s="249"/>
      <c r="O824" s="249"/>
      <c r="P824" s="249"/>
      <c r="Q824" s="249"/>
      <c r="R824" s="106">
        <f t="shared" si="49"/>
        <v>0</v>
      </c>
      <c r="S824" s="16" t="b">
        <f t="shared" si="50"/>
        <v>1</v>
      </c>
      <c r="T824" s="226" t="b">
        <f t="shared" si="51"/>
        <v>1</v>
      </c>
      <c r="U824" s="226" t="b">
        <f t="shared" si="52"/>
        <v>1</v>
      </c>
    </row>
    <row r="825" spans="1:21" x14ac:dyDescent="0.25">
      <c r="A825" s="105">
        <v>810</v>
      </c>
      <c r="B825" s="260"/>
      <c r="C825" s="261"/>
      <c r="D825" s="248"/>
      <c r="E825" s="248"/>
      <c r="F825" s="248"/>
      <c r="G825" s="249"/>
      <c r="H825" s="249"/>
      <c r="I825" s="249"/>
      <c r="J825" s="249"/>
      <c r="K825" s="249"/>
      <c r="L825" s="249"/>
      <c r="M825" s="249"/>
      <c r="N825" s="249"/>
      <c r="O825" s="249"/>
      <c r="P825" s="249"/>
      <c r="Q825" s="249"/>
      <c r="R825" s="106">
        <f t="shared" si="49"/>
        <v>0</v>
      </c>
      <c r="S825" s="16" t="b">
        <f t="shared" si="50"/>
        <v>1</v>
      </c>
      <c r="T825" s="226" t="b">
        <f t="shared" si="51"/>
        <v>1</v>
      </c>
      <c r="U825" s="226" t="b">
        <f t="shared" si="52"/>
        <v>1</v>
      </c>
    </row>
    <row r="826" spans="1:21" x14ac:dyDescent="0.25">
      <c r="A826" s="105">
        <v>811</v>
      </c>
      <c r="B826" s="260"/>
      <c r="C826" s="261"/>
      <c r="D826" s="248"/>
      <c r="E826" s="248"/>
      <c r="F826" s="248"/>
      <c r="G826" s="249"/>
      <c r="H826" s="249"/>
      <c r="I826" s="249"/>
      <c r="J826" s="249"/>
      <c r="K826" s="249"/>
      <c r="L826" s="249"/>
      <c r="M826" s="249"/>
      <c r="N826" s="249"/>
      <c r="O826" s="249"/>
      <c r="P826" s="249"/>
      <c r="Q826" s="249"/>
      <c r="R826" s="106">
        <f t="shared" si="49"/>
        <v>0</v>
      </c>
      <c r="S826" s="16" t="b">
        <f t="shared" si="50"/>
        <v>1</v>
      </c>
      <c r="T826" s="226" t="b">
        <f t="shared" si="51"/>
        <v>1</v>
      </c>
      <c r="U826" s="226" t="b">
        <f t="shared" si="52"/>
        <v>1</v>
      </c>
    </row>
    <row r="827" spans="1:21" x14ac:dyDescent="0.25">
      <c r="A827" s="105">
        <v>812</v>
      </c>
      <c r="B827" s="260"/>
      <c r="C827" s="261"/>
      <c r="D827" s="248"/>
      <c r="E827" s="248"/>
      <c r="F827" s="248"/>
      <c r="G827" s="249"/>
      <c r="H827" s="249"/>
      <c r="I827" s="249"/>
      <c r="J827" s="249"/>
      <c r="K827" s="249"/>
      <c r="L827" s="249"/>
      <c r="M827" s="249"/>
      <c r="N827" s="249"/>
      <c r="O827" s="249"/>
      <c r="P827" s="249"/>
      <c r="Q827" s="249"/>
      <c r="R827" s="106">
        <f t="shared" si="49"/>
        <v>0</v>
      </c>
      <c r="S827" s="16" t="b">
        <f t="shared" si="50"/>
        <v>1</v>
      </c>
      <c r="T827" s="226" t="b">
        <f t="shared" si="51"/>
        <v>1</v>
      </c>
      <c r="U827" s="226" t="b">
        <f t="shared" si="52"/>
        <v>1</v>
      </c>
    </row>
    <row r="828" spans="1:21" x14ac:dyDescent="0.25">
      <c r="A828" s="105">
        <v>813</v>
      </c>
      <c r="B828" s="260"/>
      <c r="C828" s="261"/>
      <c r="D828" s="248"/>
      <c r="E828" s="248"/>
      <c r="F828" s="248"/>
      <c r="G828" s="249"/>
      <c r="H828" s="249"/>
      <c r="I828" s="249"/>
      <c r="J828" s="249"/>
      <c r="K828" s="249"/>
      <c r="L828" s="249"/>
      <c r="M828" s="249"/>
      <c r="N828" s="249"/>
      <c r="O828" s="249"/>
      <c r="P828" s="249"/>
      <c r="Q828" s="249"/>
      <c r="R828" s="106">
        <f t="shared" si="49"/>
        <v>0</v>
      </c>
      <c r="S828" s="16" t="b">
        <f t="shared" si="50"/>
        <v>1</v>
      </c>
      <c r="T828" s="226" t="b">
        <f t="shared" si="51"/>
        <v>1</v>
      </c>
      <c r="U828" s="226" t="b">
        <f t="shared" si="52"/>
        <v>1</v>
      </c>
    </row>
    <row r="829" spans="1:21" x14ac:dyDescent="0.25">
      <c r="A829" s="105">
        <v>814</v>
      </c>
      <c r="B829" s="260"/>
      <c r="C829" s="261"/>
      <c r="D829" s="248"/>
      <c r="E829" s="248"/>
      <c r="F829" s="248"/>
      <c r="G829" s="249"/>
      <c r="H829" s="249"/>
      <c r="I829" s="249"/>
      <c r="J829" s="249"/>
      <c r="K829" s="249"/>
      <c r="L829" s="249"/>
      <c r="M829" s="249"/>
      <c r="N829" s="249"/>
      <c r="O829" s="249"/>
      <c r="P829" s="249"/>
      <c r="Q829" s="249"/>
      <c r="R829" s="106">
        <f t="shared" si="49"/>
        <v>0</v>
      </c>
      <c r="S829" s="16" t="b">
        <f t="shared" si="50"/>
        <v>1</v>
      </c>
      <c r="T829" s="226" t="b">
        <f t="shared" si="51"/>
        <v>1</v>
      </c>
      <c r="U829" s="226" t="b">
        <f t="shared" si="52"/>
        <v>1</v>
      </c>
    </row>
    <row r="830" spans="1:21" x14ac:dyDescent="0.25">
      <c r="A830" s="105">
        <v>815</v>
      </c>
      <c r="B830" s="260"/>
      <c r="C830" s="261"/>
      <c r="D830" s="248"/>
      <c r="E830" s="248"/>
      <c r="F830" s="248"/>
      <c r="G830" s="249"/>
      <c r="H830" s="249"/>
      <c r="I830" s="249"/>
      <c r="J830" s="249"/>
      <c r="K830" s="249"/>
      <c r="L830" s="249"/>
      <c r="M830" s="249"/>
      <c r="N830" s="249"/>
      <c r="O830" s="249"/>
      <c r="P830" s="249"/>
      <c r="Q830" s="249"/>
      <c r="R830" s="106">
        <f t="shared" si="49"/>
        <v>0</v>
      </c>
      <c r="S830" s="16" t="b">
        <f t="shared" si="50"/>
        <v>1</v>
      </c>
      <c r="T830" s="226" t="b">
        <f t="shared" si="51"/>
        <v>1</v>
      </c>
      <c r="U830" s="226" t="b">
        <f t="shared" si="52"/>
        <v>1</v>
      </c>
    </row>
    <row r="831" spans="1:21" x14ac:dyDescent="0.25">
      <c r="A831" s="105">
        <v>816</v>
      </c>
      <c r="B831" s="260"/>
      <c r="C831" s="261"/>
      <c r="D831" s="248"/>
      <c r="E831" s="248"/>
      <c r="F831" s="248"/>
      <c r="G831" s="249"/>
      <c r="H831" s="249"/>
      <c r="I831" s="249"/>
      <c r="J831" s="249"/>
      <c r="K831" s="249"/>
      <c r="L831" s="249"/>
      <c r="M831" s="249"/>
      <c r="N831" s="249"/>
      <c r="O831" s="249"/>
      <c r="P831" s="249"/>
      <c r="Q831" s="249"/>
      <c r="R831" s="106">
        <f t="shared" si="49"/>
        <v>0</v>
      </c>
      <c r="S831" s="16" t="b">
        <f t="shared" si="50"/>
        <v>1</v>
      </c>
      <c r="T831" s="226" t="b">
        <f t="shared" si="51"/>
        <v>1</v>
      </c>
      <c r="U831" s="226" t="b">
        <f t="shared" si="52"/>
        <v>1</v>
      </c>
    </row>
    <row r="832" spans="1:21" x14ac:dyDescent="0.25">
      <c r="A832" s="105">
        <v>817</v>
      </c>
      <c r="B832" s="260"/>
      <c r="C832" s="261"/>
      <c r="D832" s="248"/>
      <c r="E832" s="248"/>
      <c r="F832" s="248"/>
      <c r="G832" s="249"/>
      <c r="H832" s="249"/>
      <c r="I832" s="249"/>
      <c r="J832" s="249"/>
      <c r="K832" s="249"/>
      <c r="L832" s="249"/>
      <c r="M832" s="249"/>
      <c r="N832" s="249"/>
      <c r="O832" s="249"/>
      <c r="P832" s="249"/>
      <c r="Q832" s="249"/>
      <c r="R832" s="106">
        <f t="shared" si="49"/>
        <v>0</v>
      </c>
      <c r="S832" s="16" t="b">
        <f t="shared" si="50"/>
        <v>1</v>
      </c>
      <c r="T832" s="226" t="b">
        <f t="shared" si="51"/>
        <v>1</v>
      </c>
      <c r="U832" s="226" t="b">
        <f t="shared" si="52"/>
        <v>1</v>
      </c>
    </row>
    <row r="833" spans="1:21" x14ac:dyDescent="0.25">
      <c r="A833" s="105">
        <v>818</v>
      </c>
      <c r="B833" s="260"/>
      <c r="C833" s="261"/>
      <c r="D833" s="248"/>
      <c r="E833" s="248"/>
      <c r="F833" s="248"/>
      <c r="G833" s="249"/>
      <c r="H833" s="249"/>
      <c r="I833" s="249"/>
      <c r="J833" s="249"/>
      <c r="K833" s="249"/>
      <c r="L833" s="249"/>
      <c r="M833" s="249"/>
      <c r="N833" s="249"/>
      <c r="O833" s="249"/>
      <c r="P833" s="249"/>
      <c r="Q833" s="249"/>
      <c r="R833" s="106">
        <f t="shared" si="49"/>
        <v>0</v>
      </c>
      <c r="S833" s="16" t="b">
        <f t="shared" si="50"/>
        <v>1</v>
      </c>
      <c r="T833" s="226" t="b">
        <f t="shared" si="51"/>
        <v>1</v>
      </c>
      <c r="U833" s="226" t="b">
        <f t="shared" si="52"/>
        <v>1</v>
      </c>
    </row>
    <row r="834" spans="1:21" x14ac:dyDescent="0.25">
      <c r="A834" s="105">
        <v>819</v>
      </c>
      <c r="B834" s="260"/>
      <c r="C834" s="261"/>
      <c r="D834" s="248"/>
      <c r="E834" s="248"/>
      <c r="F834" s="248"/>
      <c r="G834" s="249"/>
      <c r="H834" s="249"/>
      <c r="I834" s="249"/>
      <c r="J834" s="249"/>
      <c r="K834" s="249"/>
      <c r="L834" s="249"/>
      <c r="M834" s="249"/>
      <c r="N834" s="249"/>
      <c r="O834" s="249"/>
      <c r="P834" s="249"/>
      <c r="Q834" s="249"/>
      <c r="R834" s="106">
        <f t="shared" si="49"/>
        <v>0</v>
      </c>
      <c r="S834" s="16" t="b">
        <f t="shared" si="50"/>
        <v>1</v>
      </c>
      <c r="T834" s="226" t="b">
        <f t="shared" si="51"/>
        <v>1</v>
      </c>
      <c r="U834" s="226" t="b">
        <f t="shared" si="52"/>
        <v>1</v>
      </c>
    </row>
    <row r="835" spans="1:21" x14ac:dyDescent="0.25">
      <c r="A835" s="105">
        <v>820</v>
      </c>
      <c r="B835" s="260"/>
      <c r="C835" s="261"/>
      <c r="D835" s="248"/>
      <c r="E835" s="248"/>
      <c r="F835" s="248"/>
      <c r="G835" s="249"/>
      <c r="H835" s="249"/>
      <c r="I835" s="249"/>
      <c r="J835" s="249"/>
      <c r="K835" s="249"/>
      <c r="L835" s="249"/>
      <c r="M835" s="249"/>
      <c r="N835" s="249"/>
      <c r="O835" s="249"/>
      <c r="P835" s="249"/>
      <c r="Q835" s="249"/>
      <c r="R835" s="106">
        <f t="shared" si="49"/>
        <v>0</v>
      </c>
      <c r="S835" s="16" t="b">
        <f t="shared" si="50"/>
        <v>1</v>
      </c>
      <c r="T835" s="226" t="b">
        <f t="shared" si="51"/>
        <v>1</v>
      </c>
      <c r="U835" s="226" t="b">
        <f t="shared" si="52"/>
        <v>1</v>
      </c>
    </row>
    <row r="836" spans="1:21" x14ac:dyDescent="0.25">
      <c r="A836" s="105">
        <v>821</v>
      </c>
      <c r="B836" s="260"/>
      <c r="C836" s="261"/>
      <c r="D836" s="248"/>
      <c r="E836" s="248"/>
      <c r="F836" s="248"/>
      <c r="G836" s="249"/>
      <c r="H836" s="249"/>
      <c r="I836" s="249"/>
      <c r="J836" s="249"/>
      <c r="K836" s="249"/>
      <c r="L836" s="249"/>
      <c r="M836" s="249"/>
      <c r="N836" s="249"/>
      <c r="O836" s="249"/>
      <c r="P836" s="249"/>
      <c r="Q836" s="249"/>
      <c r="R836" s="106">
        <f t="shared" si="49"/>
        <v>0</v>
      </c>
      <c r="S836" s="16" t="b">
        <f t="shared" si="50"/>
        <v>1</v>
      </c>
      <c r="T836" s="226" t="b">
        <f t="shared" si="51"/>
        <v>1</v>
      </c>
      <c r="U836" s="226" t="b">
        <f t="shared" si="52"/>
        <v>1</v>
      </c>
    </row>
    <row r="837" spans="1:21" x14ac:dyDescent="0.25">
      <c r="A837" s="105">
        <v>822</v>
      </c>
      <c r="B837" s="260"/>
      <c r="C837" s="261"/>
      <c r="D837" s="248"/>
      <c r="E837" s="248"/>
      <c r="F837" s="248"/>
      <c r="G837" s="249"/>
      <c r="H837" s="249"/>
      <c r="I837" s="249"/>
      <c r="J837" s="249"/>
      <c r="K837" s="249"/>
      <c r="L837" s="249"/>
      <c r="M837" s="249"/>
      <c r="N837" s="249"/>
      <c r="O837" s="249"/>
      <c r="P837" s="249"/>
      <c r="Q837" s="249"/>
      <c r="R837" s="106">
        <f t="shared" si="49"/>
        <v>0</v>
      </c>
      <c r="S837" s="16" t="b">
        <f t="shared" si="50"/>
        <v>1</v>
      </c>
      <c r="T837" s="226" t="b">
        <f t="shared" si="51"/>
        <v>1</v>
      </c>
      <c r="U837" s="226" t="b">
        <f t="shared" si="52"/>
        <v>1</v>
      </c>
    </row>
    <row r="838" spans="1:21" x14ac:dyDescent="0.25">
      <c r="A838" s="105">
        <v>823</v>
      </c>
      <c r="B838" s="260"/>
      <c r="C838" s="261"/>
      <c r="D838" s="248"/>
      <c r="E838" s="248"/>
      <c r="F838" s="248"/>
      <c r="G838" s="249"/>
      <c r="H838" s="249"/>
      <c r="I838" s="249"/>
      <c r="J838" s="249"/>
      <c r="K838" s="249"/>
      <c r="L838" s="249"/>
      <c r="M838" s="249"/>
      <c r="N838" s="249"/>
      <c r="O838" s="249"/>
      <c r="P838" s="249"/>
      <c r="Q838" s="249"/>
      <c r="R838" s="106">
        <f t="shared" si="49"/>
        <v>0</v>
      </c>
      <c r="S838" s="16" t="b">
        <f t="shared" si="50"/>
        <v>1</v>
      </c>
      <c r="T838" s="226" t="b">
        <f t="shared" si="51"/>
        <v>1</v>
      </c>
      <c r="U838" s="226" t="b">
        <f t="shared" si="52"/>
        <v>1</v>
      </c>
    </row>
    <row r="839" spans="1:21" x14ac:dyDescent="0.25">
      <c r="A839" s="105">
        <v>824</v>
      </c>
      <c r="B839" s="260"/>
      <c r="C839" s="261"/>
      <c r="D839" s="248"/>
      <c r="E839" s="248"/>
      <c r="F839" s="248"/>
      <c r="G839" s="249"/>
      <c r="H839" s="249"/>
      <c r="I839" s="249"/>
      <c r="J839" s="249"/>
      <c r="K839" s="249"/>
      <c r="L839" s="249"/>
      <c r="M839" s="249"/>
      <c r="N839" s="249"/>
      <c r="O839" s="249"/>
      <c r="P839" s="249"/>
      <c r="Q839" s="249"/>
      <c r="R839" s="106">
        <f t="shared" si="49"/>
        <v>0</v>
      </c>
      <c r="S839" s="16" t="b">
        <f t="shared" si="50"/>
        <v>1</v>
      </c>
      <c r="T839" s="226" t="b">
        <f t="shared" si="51"/>
        <v>1</v>
      </c>
      <c r="U839" s="226" t="b">
        <f t="shared" si="52"/>
        <v>1</v>
      </c>
    </row>
    <row r="840" spans="1:21" x14ac:dyDescent="0.25">
      <c r="A840" s="105">
        <v>825</v>
      </c>
      <c r="B840" s="260"/>
      <c r="C840" s="261"/>
      <c r="D840" s="248"/>
      <c r="E840" s="248"/>
      <c r="F840" s="248"/>
      <c r="G840" s="249"/>
      <c r="H840" s="249"/>
      <c r="I840" s="249"/>
      <c r="J840" s="249"/>
      <c r="K840" s="249"/>
      <c r="L840" s="249"/>
      <c r="M840" s="249"/>
      <c r="N840" s="249"/>
      <c r="O840" s="249"/>
      <c r="P840" s="249"/>
      <c r="Q840" s="249"/>
      <c r="R840" s="106">
        <f t="shared" si="49"/>
        <v>0</v>
      </c>
      <c r="S840" s="16" t="b">
        <f t="shared" si="50"/>
        <v>1</v>
      </c>
      <c r="T840" s="226" t="b">
        <f t="shared" si="51"/>
        <v>1</v>
      </c>
      <c r="U840" s="226" t="b">
        <f t="shared" si="52"/>
        <v>1</v>
      </c>
    </row>
    <row r="841" spans="1:21" x14ac:dyDescent="0.25">
      <c r="A841" s="105">
        <v>826</v>
      </c>
      <c r="B841" s="260"/>
      <c r="C841" s="261"/>
      <c r="D841" s="248"/>
      <c r="E841" s="248"/>
      <c r="F841" s="248"/>
      <c r="G841" s="249"/>
      <c r="H841" s="249"/>
      <c r="I841" s="249"/>
      <c r="J841" s="249"/>
      <c r="K841" s="249"/>
      <c r="L841" s="249"/>
      <c r="M841" s="249"/>
      <c r="N841" s="249"/>
      <c r="O841" s="249"/>
      <c r="P841" s="249"/>
      <c r="Q841" s="249"/>
      <c r="R841" s="106">
        <f t="shared" si="49"/>
        <v>0</v>
      </c>
      <c r="S841" s="16" t="b">
        <f t="shared" si="50"/>
        <v>1</v>
      </c>
      <c r="T841" s="226" t="b">
        <f t="shared" si="51"/>
        <v>1</v>
      </c>
      <c r="U841" s="226" t="b">
        <f t="shared" si="52"/>
        <v>1</v>
      </c>
    </row>
    <row r="842" spans="1:21" x14ac:dyDescent="0.25">
      <c r="A842" s="105">
        <v>827</v>
      </c>
      <c r="B842" s="260"/>
      <c r="C842" s="261"/>
      <c r="D842" s="248"/>
      <c r="E842" s="248"/>
      <c r="F842" s="248"/>
      <c r="G842" s="249"/>
      <c r="H842" s="249"/>
      <c r="I842" s="249"/>
      <c r="J842" s="249"/>
      <c r="K842" s="249"/>
      <c r="L842" s="249"/>
      <c r="M842" s="249"/>
      <c r="N842" s="249"/>
      <c r="O842" s="249"/>
      <c r="P842" s="249"/>
      <c r="Q842" s="249"/>
      <c r="R842" s="106">
        <f t="shared" si="49"/>
        <v>0</v>
      </c>
      <c r="S842" s="16" t="b">
        <f t="shared" si="50"/>
        <v>1</v>
      </c>
      <c r="T842" s="226" t="b">
        <f t="shared" si="51"/>
        <v>1</v>
      </c>
      <c r="U842" s="226" t="b">
        <f t="shared" si="52"/>
        <v>1</v>
      </c>
    </row>
    <row r="843" spans="1:21" x14ac:dyDescent="0.25">
      <c r="A843" s="105">
        <v>828</v>
      </c>
      <c r="B843" s="260"/>
      <c r="C843" s="261"/>
      <c r="D843" s="248"/>
      <c r="E843" s="248"/>
      <c r="F843" s="248"/>
      <c r="G843" s="249"/>
      <c r="H843" s="249"/>
      <c r="I843" s="249"/>
      <c r="J843" s="249"/>
      <c r="K843" s="249"/>
      <c r="L843" s="249"/>
      <c r="M843" s="249"/>
      <c r="N843" s="249"/>
      <c r="O843" s="249"/>
      <c r="P843" s="249"/>
      <c r="Q843" s="249"/>
      <c r="R843" s="106">
        <f t="shared" si="49"/>
        <v>0</v>
      </c>
      <c r="S843" s="16" t="b">
        <f t="shared" si="50"/>
        <v>1</v>
      </c>
      <c r="T843" s="226" t="b">
        <f t="shared" si="51"/>
        <v>1</v>
      </c>
      <c r="U843" s="226" t="b">
        <f t="shared" si="52"/>
        <v>1</v>
      </c>
    </row>
    <row r="844" spans="1:21" x14ac:dyDescent="0.25">
      <c r="A844" s="105">
        <v>829</v>
      </c>
      <c r="B844" s="260"/>
      <c r="C844" s="261"/>
      <c r="D844" s="248"/>
      <c r="E844" s="248"/>
      <c r="F844" s="248"/>
      <c r="G844" s="249"/>
      <c r="H844" s="249"/>
      <c r="I844" s="249"/>
      <c r="J844" s="249"/>
      <c r="K844" s="249"/>
      <c r="L844" s="249"/>
      <c r="M844" s="249"/>
      <c r="N844" s="249"/>
      <c r="O844" s="249"/>
      <c r="P844" s="249"/>
      <c r="Q844" s="249"/>
      <c r="R844" s="106">
        <f t="shared" si="49"/>
        <v>0</v>
      </c>
      <c r="S844" s="16" t="b">
        <f t="shared" si="50"/>
        <v>1</v>
      </c>
      <c r="T844" s="226" t="b">
        <f t="shared" si="51"/>
        <v>1</v>
      </c>
      <c r="U844" s="226" t="b">
        <f t="shared" si="52"/>
        <v>1</v>
      </c>
    </row>
    <row r="845" spans="1:21" x14ac:dyDescent="0.25">
      <c r="A845" s="105">
        <v>830</v>
      </c>
      <c r="B845" s="260"/>
      <c r="C845" s="261"/>
      <c r="D845" s="248"/>
      <c r="E845" s="248"/>
      <c r="F845" s="248"/>
      <c r="G845" s="249"/>
      <c r="H845" s="249"/>
      <c r="I845" s="249"/>
      <c r="J845" s="249"/>
      <c r="K845" s="249"/>
      <c r="L845" s="249"/>
      <c r="M845" s="249"/>
      <c r="N845" s="249"/>
      <c r="O845" s="249"/>
      <c r="P845" s="249"/>
      <c r="Q845" s="249"/>
      <c r="R845" s="106">
        <f t="shared" si="49"/>
        <v>0</v>
      </c>
      <c r="S845" s="16" t="b">
        <f t="shared" si="50"/>
        <v>1</v>
      </c>
      <c r="T845" s="226" t="b">
        <f t="shared" si="51"/>
        <v>1</v>
      </c>
      <c r="U845" s="226" t="b">
        <f t="shared" si="52"/>
        <v>1</v>
      </c>
    </row>
    <row r="846" spans="1:21" x14ac:dyDescent="0.25">
      <c r="A846" s="105">
        <v>831</v>
      </c>
      <c r="B846" s="260"/>
      <c r="C846" s="261"/>
      <c r="D846" s="248"/>
      <c r="E846" s="248"/>
      <c r="F846" s="248"/>
      <c r="G846" s="249"/>
      <c r="H846" s="249"/>
      <c r="I846" s="249"/>
      <c r="J846" s="249"/>
      <c r="K846" s="249"/>
      <c r="L846" s="249"/>
      <c r="M846" s="249"/>
      <c r="N846" s="249"/>
      <c r="O846" s="249"/>
      <c r="P846" s="249"/>
      <c r="Q846" s="249"/>
      <c r="R846" s="106">
        <f t="shared" si="49"/>
        <v>0</v>
      </c>
      <c r="S846" s="16" t="b">
        <f t="shared" si="50"/>
        <v>1</v>
      </c>
      <c r="T846" s="226" t="b">
        <f t="shared" si="51"/>
        <v>1</v>
      </c>
      <c r="U846" s="226" t="b">
        <f t="shared" si="52"/>
        <v>1</v>
      </c>
    </row>
    <row r="847" spans="1:21" x14ac:dyDescent="0.25">
      <c r="A847" s="105">
        <v>832</v>
      </c>
      <c r="B847" s="260"/>
      <c r="C847" s="261"/>
      <c r="D847" s="248"/>
      <c r="E847" s="248"/>
      <c r="F847" s="248"/>
      <c r="G847" s="249"/>
      <c r="H847" s="249"/>
      <c r="I847" s="249"/>
      <c r="J847" s="249"/>
      <c r="K847" s="249"/>
      <c r="L847" s="249"/>
      <c r="M847" s="249"/>
      <c r="N847" s="249"/>
      <c r="O847" s="249"/>
      <c r="P847" s="249"/>
      <c r="Q847" s="249"/>
      <c r="R847" s="106">
        <f t="shared" si="49"/>
        <v>0</v>
      </c>
      <c r="S847" s="16" t="b">
        <f t="shared" si="50"/>
        <v>1</v>
      </c>
      <c r="T847" s="226" t="b">
        <f t="shared" si="51"/>
        <v>1</v>
      </c>
      <c r="U847" s="226" t="b">
        <f t="shared" si="52"/>
        <v>1</v>
      </c>
    </row>
    <row r="848" spans="1:21" x14ac:dyDescent="0.25">
      <c r="A848" s="105">
        <v>833</v>
      </c>
      <c r="B848" s="260"/>
      <c r="C848" s="261"/>
      <c r="D848" s="248"/>
      <c r="E848" s="248"/>
      <c r="F848" s="248"/>
      <c r="G848" s="249"/>
      <c r="H848" s="249"/>
      <c r="I848" s="249"/>
      <c r="J848" s="249"/>
      <c r="K848" s="249"/>
      <c r="L848" s="249"/>
      <c r="M848" s="249"/>
      <c r="N848" s="249"/>
      <c r="O848" s="249"/>
      <c r="P848" s="249"/>
      <c r="Q848" s="249"/>
      <c r="R848" s="106">
        <f t="shared" si="49"/>
        <v>0</v>
      </c>
      <c r="S848" s="16" t="b">
        <f t="shared" si="50"/>
        <v>1</v>
      </c>
      <c r="T848" s="226" t="b">
        <f t="shared" si="51"/>
        <v>1</v>
      </c>
      <c r="U848" s="226" t="b">
        <f t="shared" si="52"/>
        <v>1</v>
      </c>
    </row>
    <row r="849" spans="1:21" x14ac:dyDescent="0.25">
      <c r="A849" s="105">
        <v>834</v>
      </c>
      <c r="B849" s="260"/>
      <c r="C849" s="261"/>
      <c r="D849" s="248"/>
      <c r="E849" s="248"/>
      <c r="F849" s="248"/>
      <c r="G849" s="249"/>
      <c r="H849" s="249"/>
      <c r="I849" s="249"/>
      <c r="J849" s="249"/>
      <c r="K849" s="249"/>
      <c r="L849" s="249"/>
      <c r="M849" s="249"/>
      <c r="N849" s="249"/>
      <c r="O849" s="249"/>
      <c r="P849" s="249"/>
      <c r="Q849" s="249"/>
      <c r="R849" s="106">
        <f t="shared" ref="R849:R912" si="53">SUM(G849:Q849)</f>
        <v>0</v>
      </c>
      <c r="S849" s="16" t="b">
        <f t="shared" si="50"/>
        <v>1</v>
      </c>
      <c r="T849" s="226" t="b">
        <f t="shared" si="51"/>
        <v>1</v>
      </c>
      <c r="U849" s="226" t="b">
        <f t="shared" si="52"/>
        <v>1</v>
      </c>
    </row>
    <row r="850" spans="1:21" x14ac:dyDescent="0.25">
      <c r="A850" s="105">
        <v>835</v>
      </c>
      <c r="B850" s="260"/>
      <c r="C850" s="261"/>
      <c r="D850" s="248"/>
      <c r="E850" s="248"/>
      <c r="F850" s="248"/>
      <c r="G850" s="249"/>
      <c r="H850" s="249"/>
      <c r="I850" s="249"/>
      <c r="J850" s="249"/>
      <c r="K850" s="249"/>
      <c r="L850" s="249"/>
      <c r="M850" s="249"/>
      <c r="N850" s="249"/>
      <c r="O850" s="249"/>
      <c r="P850" s="249"/>
      <c r="Q850" s="249"/>
      <c r="R850" s="106">
        <f t="shared" si="53"/>
        <v>0</v>
      </c>
      <c r="S850" s="16" t="b">
        <f t="shared" ref="S850:S913" si="54">IF(ISBLANK(B850),TRUE,IF(OR(ISBLANK(C850),ISBLANK(D850),ISBLANK(E850),ISBLANK(F850),ISBLANK(G850),ISBLANK(H850),ISBLANK(I850),ISBLANK(J850),ISBLANK(K850),ISBLANK(L850),ISBLANK(M850),ISBLANK(N850),ISBLANK(O850),ISBLANK(P850),ISBLANK(Q850),ISBLANK(R850)),FALSE,TRUE))</f>
        <v>1</v>
      </c>
      <c r="T850" s="226" t="b">
        <f t="shared" ref="T850:T913" si="55">IF(OR(AND(B850="N/A",D850="N/A",E850="N/A",F850="N/A"),AND(ISBLANK(B850),ISBLANK(D850),ISBLANK(E850),ISBLANK(F850)),AND(NOT(ISBLANK(B850)),B850&lt;&gt;"N/A",NOT(ISBLANK(D850)),D850&lt;&gt;"N/A",NOT(ISBLANK(E850)),E850&lt;&gt;"N/A",NOT(ISBLANK(F850)),F850&lt;&gt;"N/A")),TRUE,FALSE)</f>
        <v>1</v>
      </c>
      <c r="U850" s="226" t="b">
        <f t="shared" ref="U850:U913" si="56">IF(OR((AND(B850="N/A",R850=0)),(AND((ISBLANK(B850)=TRUE),R850=0)),(AND(NOT(ISBLANK(B850)),B850&lt;&gt;"N/A",R850&lt;&gt;0))),TRUE,FALSE)</f>
        <v>1</v>
      </c>
    </row>
    <row r="851" spans="1:21" x14ac:dyDescent="0.25">
      <c r="A851" s="105">
        <v>836</v>
      </c>
      <c r="B851" s="260"/>
      <c r="C851" s="261"/>
      <c r="D851" s="248"/>
      <c r="E851" s="248"/>
      <c r="F851" s="248"/>
      <c r="G851" s="249"/>
      <c r="H851" s="249"/>
      <c r="I851" s="249"/>
      <c r="J851" s="249"/>
      <c r="K851" s="249"/>
      <c r="L851" s="249"/>
      <c r="M851" s="249"/>
      <c r="N851" s="249"/>
      <c r="O851" s="249"/>
      <c r="P851" s="249"/>
      <c r="Q851" s="249"/>
      <c r="R851" s="106">
        <f t="shared" si="53"/>
        <v>0</v>
      </c>
      <c r="S851" s="16" t="b">
        <f t="shared" si="54"/>
        <v>1</v>
      </c>
      <c r="T851" s="226" t="b">
        <f t="shared" si="55"/>
        <v>1</v>
      </c>
      <c r="U851" s="226" t="b">
        <f t="shared" si="56"/>
        <v>1</v>
      </c>
    </row>
    <row r="852" spans="1:21" x14ac:dyDescent="0.25">
      <c r="A852" s="105">
        <v>837</v>
      </c>
      <c r="B852" s="260"/>
      <c r="C852" s="261"/>
      <c r="D852" s="248"/>
      <c r="E852" s="248"/>
      <c r="F852" s="248"/>
      <c r="G852" s="249"/>
      <c r="H852" s="249"/>
      <c r="I852" s="249"/>
      <c r="J852" s="249"/>
      <c r="K852" s="249"/>
      <c r="L852" s="249"/>
      <c r="M852" s="249"/>
      <c r="N852" s="249"/>
      <c r="O852" s="249"/>
      <c r="P852" s="249"/>
      <c r="Q852" s="249"/>
      <c r="R852" s="106">
        <f t="shared" si="53"/>
        <v>0</v>
      </c>
      <c r="S852" s="16" t="b">
        <f t="shared" si="54"/>
        <v>1</v>
      </c>
      <c r="T852" s="226" t="b">
        <f t="shared" si="55"/>
        <v>1</v>
      </c>
      <c r="U852" s="226" t="b">
        <f t="shared" si="56"/>
        <v>1</v>
      </c>
    </row>
    <row r="853" spans="1:21" x14ac:dyDescent="0.25">
      <c r="A853" s="105">
        <v>838</v>
      </c>
      <c r="B853" s="260"/>
      <c r="C853" s="261"/>
      <c r="D853" s="248"/>
      <c r="E853" s="248"/>
      <c r="F853" s="248"/>
      <c r="G853" s="249"/>
      <c r="H853" s="249"/>
      <c r="I853" s="249"/>
      <c r="J853" s="249"/>
      <c r="K853" s="249"/>
      <c r="L853" s="249"/>
      <c r="M853" s="249"/>
      <c r="N853" s="249"/>
      <c r="O853" s="249"/>
      <c r="P853" s="249"/>
      <c r="Q853" s="249"/>
      <c r="R853" s="106">
        <f t="shared" si="53"/>
        <v>0</v>
      </c>
      <c r="S853" s="16" t="b">
        <f t="shared" si="54"/>
        <v>1</v>
      </c>
      <c r="T853" s="226" t="b">
        <f t="shared" si="55"/>
        <v>1</v>
      </c>
      <c r="U853" s="226" t="b">
        <f t="shared" si="56"/>
        <v>1</v>
      </c>
    </row>
    <row r="854" spans="1:21" x14ac:dyDescent="0.25">
      <c r="A854" s="105">
        <v>839</v>
      </c>
      <c r="B854" s="260"/>
      <c r="C854" s="261"/>
      <c r="D854" s="248"/>
      <c r="E854" s="248"/>
      <c r="F854" s="248"/>
      <c r="G854" s="249"/>
      <c r="H854" s="249"/>
      <c r="I854" s="249"/>
      <c r="J854" s="249"/>
      <c r="K854" s="249"/>
      <c r="L854" s="249"/>
      <c r="M854" s="249"/>
      <c r="N854" s="249"/>
      <c r="O854" s="249"/>
      <c r="P854" s="249"/>
      <c r="Q854" s="249"/>
      <c r="R854" s="106">
        <f t="shared" si="53"/>
        <v>0</v>
      </c>
      <c r="S854" s="16" t="b">
        <f t="shared" si="54"/>
        <v>1</v>
      </c>
      <c r="T854" s="226" t="b">
        <f t="shared" si="55"/>
        <v>1</v>
      </c>
      <c r="U854" s="226" t="b">
        <f t="shared" si="56"/>
        <v>1</v>
      </c>
    </row>
    <row r="855" spans="1:21" x14ac:dyDescent="0.25">
      <c r="A855" s="105">
        <v>840</v>
      </c>
      <c r="B855" s="260"/>
      <c r="C855" s="261"/>
      <c r="D855" s="248"/>
      <c r="E855" s="248"/>
      <c r="F855" s="248"/>
      <c r="G855" s="249"/>
      <c r="H855" s="249"/>
      <c r="I855" s="249"/>
      <c r="J855" s="249"/>
      <c r="K855" s="249"/>
      <c r="L855" s="249"/>
      <c r="M855" s="249"/>
      <c r="N855" s="249"/>
      <c r="O855" s="249"/>
      <c r="P855" s="249"/>
      <c r="Q855" s="249"/>
      <c r="R855" s="106">
        <f t="shared" si="53"/>
        <v>0</v>
      </c>
      <c r="S855" s="16" t="b">
        <f t="shared" si="54"/>
        <v>1</v>
      </c>
      <c r="T855" s="226" t="b">
        <f t="shared" si="55"/>
        <v>1</v>
      </c>
      <c r="U855" s="226" t="b">
        <f t="shared" si="56"/>
        <v>1</v>
      </c>
    </row>
    <row r="856" spans="1:21" x14ac:dyDescent="0.25">
      <c r="A856" s="105">
        <v>841</v>
      </c>
      <c r="B856" s="260"/>
      <c r="C856" s="261"/>
      <c r="D856" s="248"/>
      <c r="E856" s="248"/>
      <c r="F856" s="248"/>
      <c r="G856" s="249"/>
      <c r="H856" s="249"/>
      <c r="I856" s="249"/>
      <c r="J856" s="249"/>
      <c r="K856" s="249"/>
      <c r="L856" s="249"/>
      <c r="M856" s="249"/>
      <c r="N856" s="249"/>
      <c r="O856" s="249"/>
      <c r="P856" s="249"/>
      <c r="Q856" s="249"/>
      <c r="R856" s="106">
        <f t="shared" si="53"/>
        <v>0</v>
      </c>
      <c r="S856" s="16" t="b">
        <f t="shared" si="54"/>
        <v>1</v>
      </c>
      <c r="T856" s="226" t="b">
        <f t="shared" si="55"/>
        <v>1</v>
      </c>
      <c r="U856" s="226" t="b">
        <f t="shared" si="56"/>
        <v>1</v>
      </c>
    </row>
    <row r="857" spans="1:21" x14ac:dyDescent="0.25">
      <c r="A857" s="105">
        <v>842</v>
      </c>
      <c r="B857" s="260"/>
      <c r="C857" s="261"/>
      <c r="D857" s="248"/>
      <c r="E857" s="248"/>
      <c r="F857" s="248"/>
      <c r="G857" s="249"/>
      <c r="H857" s="249"/>
      <c r="I857" s="249"/>
      <c r="J857" s="249"/>
      <c r="K857" s="249"/>
      <c r="L857" s="249"/>
      <c r="M857" s="249"/>
      <c r="N857" s="249"/>
      <c r="O857" s="249"/>
      <c r="P857" s="249"/>
      <c r="Q857" s="249"/>
      <c r="R857" s="106">
        <f t="shared" si="53"/>
        <v>0</v>
      </c>
      <c r="S857" s="16" t="b">
        <f t="shared" si="54"/>
        <v>1</v>
      </c>
      <c r="T857" s="226" t="b">
        <f t="shared" si="55"/>
        <v>1</v>
      </c>
      <c r="U857" s="226" t="b">
        <f t="shared" si="56"/>
        <v>1</v>
      </c>
    </row>
    <row r="858" spans="1:21" x14ac:dyDescent="0.25">
      <c r="A858" s="105">
        <v>843</v>
      </c>
      <c r="B858" s="260"/>
      <c r="C858" s="261"/>
      <c r="D858" s="248"/>
      <c r="E858" s="248"/>
      <c r="F858" s="248"/>
      <c r="G858" s="249"/>
      <c r="H858" s="249"/>
      <c r="I858" s="249"/>
      <c r="J858" s="249"/>
      <c r="K858" s="249"/>
      <c r="L858" s="249"/>
      <c r="M858" s="249"/>
      <c r="N858" s="249"/>
      <c r="O858" s="249"/>
      <c r="P858" s="249"/>
      <c r="Q858" s="249"/>
      <c r="R858" s="106">
        <f t="shared" si="53"/>
        <v>0</v>
      </c>
      <c r="S858" s="16" t="b">
        <f t="shared" si="54"/>
        <v>1</v>
      </c>
      <c r="T858" s="226" t="b">
        <f t="shared" si="55"/>
        <v>1</v>
      </c>
      <c r="U858" s="226" t="b">
        <f t="shared" si="56"/>
        <v>1</v>
      </c>
    </row>
    <row r="859" spans="1:21" x14ac:dyDescent="0.25">
      <c r="A859" s="105">
        <v>844</v>
      </c>
      <c r="B859" s="260"/>
      <c r="C859" s="261"/>
      <c r="D859" s="248"/>
      <c r="E859" s="248"/>
      <c r="F859" s="248"/>
      <c r="G859" s="249"/>
      <c r="H859" s="249"/>
      <c r="I859" s="249"/>
      <c r="J859" s="249"/>
      <c r="K859" s="249"/>
      <c r="L859" s="249"/>
      <c r="M859" s="249"/>
      <c r="N859" s="249"/>
      <c r="O859" s="249"/>
      <c r="P859" s="249"/>
      <c r="Q859" s="249"/>
      <c r="R859" s="106">
        <f t="shared" si="53"/>
        <v>0</v>
      </c>
      <c r="S859" s="16" t="b">
        <f t="shared" si="54"/>
        <v>1</v>
      </c>
      <c r="T859" s="226" t="b">
        <f t="shared" si="55"/>
        <v>1</v>
      </c>
      <c r="U859" s="226" t="b">
        <f t="shared" si="56"/>
        <v>1</v>
      </c>
    </row>
    <row r="860" spans="1:21" x14ac:dyDescent="0.25">
      <c r="A860" s="105">
        <v>845</v>
      </c>
      <c r="B860" s="260"/>
      <c r="C860" s="261"/>
      <c r="D860" s="248"/>
      <c r="E860" s="248"/>
      <c r="F860" s="248"/>
      <c r="G860" s="249"/>
      <c r="H860" s="249"/>
      <c r="I860" s="249"/>
      <c r="J860" s="249"/>
      <c r="K860" s="249"/>
      <c r="L860" s="249"/>
      <c r="M860" s="249"/>
      <c r="N860" s="249"/>
      <c r="O860" s="249"/>
      <c r="P860" s="249"/>
      <c r="Q860" s="249"/>
      <c r="R860" s="106">
        <f t="shared" si="53"/>
        <v>0</v>
      </c>
      <c r="S860" s="16" t="b">
        <f t="shared" si="54"/>
        <v>1</v>
      </c>
      <c r="T860" s="226" t="b">
        <f t="shared" si="55"/>
        <v>1</v>
      </c>
      <c r="U860" s="226" t="b">
        <f t="shared" si="56"/>
        <v>1</v>
      </c>
    </row>
    <row r="861" spans="1:21" x14ac:dyDescent="0.25">
      <c r="A861" s="105">
        <v>846</v>
      </c>
      <c r="B861" s="260"/>
      <c r="C861" s="261"/>
      <c r="D861" s="248"/>
      <c r="E861" s="248"/>
      <c r="F861" s="248"/>
      <c r="G861" s="249"/>
      <c r="H861" s="249"/>
      <c r="I861" s="249"/>
      <c r="J861" s="249"/>
      <c r="K861" s="249"/>
      <c r="L861" s="249"/>
      <c r="M861" s="249"/>
      <c r="N861" s="249"/>
      <c r="O861" s="249"/>
      <c r="P861" s="249"/>
      <c r="Q861" s="249"/>
      <c r="R861" s="106">
        <f t="shared" si="53"/>
        <v>0</v>
      </c>
      <c r="S861" s="16" t="b">
        <f t="shared" si="54"/>
        <v>1</v>
      </c>
      <c r="T861" s="226" t="b">
        <f t="shared" si="55"/>
        <v>1</v>
      </c>
      <c r="U861" s="226" t="b">
        <f t="shared" si="56"/>
        <v>1</v>
      </c>
    </row>
    <row r="862" spans="1:21" x14ac:dyDescent="0.25">
      <c r="A862" s="105">
        <v>847</v>
      </c>
      <c r="B862" s="260"/>
      <c r="C862" s="261"/>
      <c r="D862" s="248"/>
      <c r="E862" s="248"/>
      <c r="F862" s="248"/>
      <c r="G862" s="249"/>
      <c r="H862" s="249"/>
      <c r="I862" s="249"/>
      <c r="J862" s="249"/>
      <c r="K862" s="249"/>
      <c r="L862" s="249"/>
      <c r="M862" s="249"/>
      <c r="N862" s="249"/>
      <c r="O862" s="249"/>
      <c r="P862" s="249"/>
      <c r="Q862" s="249"/>
      <c r="R862" s="106">
        <f t="shared" si="53"/>
        <v>0</v>
      </c>
      <c r="S862" s="16" t="b">
        <f t="shared" si="54"/>
        <v>1</v>
      </c>
      <c r="T862" s="226" t="b">
        <f t="shared" si="55"/>
        <v>1</v>
      </c>
      <c r="U862" s="226" t="b">
        <f t="shared" si="56"/>
        <v>1</v>
      </c>
    </row>
    <row r="863" spans="1:21" x14ac:dyDescent="0.25">
      <c r="A863" s="105">
        <v>848</v>
      </c>
      <c r="B863" s="260"/>
      <c r="C863" s="261"/>
      <c r="D863" s="248"/>
      <c r="E863" s="248"/>
      <c r="F863" s="248"/>
      <c r="G863" s="249"/>
      <c r="H863" s="249"/>
      <c r="I863" s="249"/>
      <c r="J863" s="249"/>
      <c r="K863" s="249"/>
      <c r="L863" s="249"/>
      <c r="M863" s="249"/>
      <c r="N863" s="249"/>
      <c r="O863" s="249"/>
      <c r="P863" s="249"/>
      <c r="Q863" s="249"/>
      <c r="R863" s="106">
        <f t="shared" si="53"/>
        <v>0</v>
      </c>
      <c r="S863" s="16" t="b">
        <f t="shared" si="54"/>
        <v>1</v>
      </c>
      <c r="T863" s="226" t="b">
        <f t="shared" si="55"/>
        <v>1</v>
      </c>
      <c r="U863" s="226" t="b">
        <f t="shared" si="56"/>
        <v>1</v>
      </c>
    </row>
    <row r="864" spans="1:21" x14ac:dyDescent="0.25">
      <c r="A864" s="105">
        <v>849</v>
      </c>
      <c r="B864" s="260"/>
      <c r="C864" s="261"/>
      <c r="D864" s="248"/>
      <c r="E864" s="248"/>
      <c r="F864" s="248"/>
      <c r="G864" s="249"/>
      <c r="H864" s="249"/>
      <c r="I864" s="249"/>
      <c r="J864" s="249"/>
      <c r="K864" s="249"/>
      <c r="L864" s="249"/>
      <c r="M864" s="249"/>
      <c r="N864" s="249"/>
      <c r="O864" s="249"/>
      <c r="P864" s="249"/>
      <c r="Q864" s="249"/>
      <c r="R864" s="106">
        <f t="shared" si="53"/>
        <v>0</v>
      </c>
      <c r="S864" s="16" t="b">
        <f t="shared" si="54"/>
        <v>1</v>
      </c>
      <c r="T864" s="226" t="b">
        <f t="shared" si="55"/>
        <v>1</v>
      </c>
      <c r="U864" s="226" t="b">
        <f t="shared" si="56"/>
        <v>1</v>
      </c>
    </row>
    <row r="865" spans="1:21" x14ac:dyDescent="0.25">
      <c r="A865" s="105">
        <v>850</v>
      </c>
      <c r="B865" s="260"/>
      <c r="C865" s="261"/>
      <c r="D865" s="248"/>
      <c r="E865" s="248"/>
      <c r="F865" s="248"/>
      <c r="G865" s="249"/>
      <c r="H865" s="249"/>
      <c r="I865" s="249"/>
      <c r="J865" s="249"/>
      <c r="K865" s="249"/>
      <c r="L865" s="249"/>
      <c r="M865" s="249"/>
      <c r="N865" s="249"/>
      <c r="O865" s="249"/>
      <c r="P865" s="249"/>
      <c r="Q865" s="249"/>
      <c r="R865" s="106">
        <f t="shared" si="53"/>
        <v>0</v>
      </c>
      <c r="S865" s="16" t="b">
        <f t="shared" si="54"/>
        <v>1</v>
      </c>
      <c r="T865" s="226" t="b">
        <f t="shared" si="55"/>
        <v>1</v>
      </c>
      <c r="U865" s="226" t="b">
        <f t="shared" si="56"/>
        <v>1</v>
      </c>
    </row>
    <row r="866" spans="1:21" x14ac:dyDescent="0.25">
      <c r="A866" s="105">
        <v>851</v>
      </c>
      <c r="B866" s="260"/>
      <c r="C866" s="261"/>
      <c r="D866" s="248"/>
      <c r="E866" s="248"/>
      <c r="F866" s="248"/>
      <c r="G866" s="249"/>
      <c r="H866" s="249"/>
      <c r="I866" s="249"/>
      <c r="J866" s="249"/>
      <c r="K866" s="249"/>
      <c r="L866" s="249"/>
      <c r="M866" s="249"/>
      <c r="N866" s="249"/>
      <c r="O866" s="249"/>
      <c r="P866" s="249"/>
      <c r="Q866" s="249"/>
      <c r="R866" s="106">
        <f t="shared" si="53"/>
        <v>0</v>
      </c>
      <c r="S866" s="16" t="b">
        <f t="shared" si="54"/>
        <v>1</v>
      </c>
      <c r="T866" s="226" t="b">
        <f t="shared" si="55"/>
        <v>1</v>
      </c>
      <c r="U866" s="226" t="b">
        <f t="shared" si="56"/>
        <v>1</v>
      </c>
    </row>
    <row r="867" spans="1:21" x14ac:dyDescent="0.25">
      <c r="A867" s="105">
        <v>852</v>
      </c>
      <c r="B867" s="260"/>
      <c r="C867" s="261"/>
      <c r="D867" s="248"/>
      <c r="E867" s="248"/>
      <c r="F867" s="248"/>
      <c r="G867" s="249"/>
      <c r="H867" s="249"/>
      <c r="I867" s="249"/>
      <c r="J867" s="249"/>
      <c r="K867" s="249"/>
      <c r="L867" s="249"/>
      <c r="M867" s="249"/>
      <c r="N867" s="249"/>
      <c r="O867" s="249"/>
      <c r="P867" s="249"/>
      <c r="Q867" s="249"/>
      <c r="R867" s="106">
        <f t="shared" si="53"/>
        <v>0</v>
      </c>
      <c r="S867" s="16" t="b">
        <f t="shared" si="54"/>
        <v>1</v>
      </c>
      <c r="T867" s="226" t="b">
        <f t="shared" si="55"/>
        <v>1</v>
      </c>
      <c r="U867" s="226" t="b">
        <f t="shared" si="56"/>
        <v>1</v>
      </c>
    </row>
    <row r="868" spans="1:21" x14ac:dyDescent="0.25">
      <c r="A868" s="105">
        <v>853</v>
      </c>
      <c r="B868" s="260"/>
      <c r="C868" s="261"/>
      <c r="D868" s="248"/>
      <c r="E868" s="248"/>
      <c r="F868" s="248"/>
      <c r="G868" s="249"/>
      <c r="H868" s="249"/>
      <c r="I868" s="249"/>
      <c r="J868" s="249"/>
      <c r="K868" s="249"/>
      <c r="L868" s="249"/>
      <c r="M868" s="249"/>
      <c r="N868" s="249"/>
      <c r="O868" s="249"/>
      <c r="P868" s="249"/>
      <c r="Q868" s="249"/>
      <c r="R868" s="106">
        <f t="shared" si="53"/>
        <v>0</v>
      </c>
      <c r="S868" s="16" t="b">
        <f t="shared" si="54"/>
        <v>1</v>
      </c>
      <c r="T868" s="226" t="b">
        <f t="shared" si="55"/>
        <v>1</v>
      </c>
      <c r="U868" s="226" t="b">
        <f t="shared" si="56"/>
        <v>1</v>
      </c>
    </row>
    <row r="869" spans="1:21" x14ac:dyDescent="0.25">
      <c r="A869" s="105">
        <v>854</v>
      </c>
      <c r="B869" s="260"/>
      <c r="C869" s="261"/>
      <c r="D869" s="248"/>
      <c r="E869" s="248"/>
      <c r="F869" s="248"/>
      <c r="G869" s="249"/>
      <c r="H869" s="249"/>
      <c r="I869" s="249"/>
      <c r="J869" s="249"/>
      <c r="K869" s="249"/>
      <c r="L869" s="249"/>
      <c r="M869" s="249"/>
      <c r="N869" s="249"/>
      <c r="O869" s="249"/>
      <c r="P869" s="249"/>
      <c r="Q869" s="249"/>
      <c r="R869" s="106">
        <f t="shared" si="53"/>
        <v>0</v>
      </c>
      <c r="S869" s="16" t="b">
        <f t="shared" si="54"/>
        <v>1</v>
      </c>
      <c r="T869" s="226" t="b">
        <f t="shared" si="55"/>
        <v>1</v>
      </c>
      <c r="U869" s="226" t="b">
        <f t="shared" si="56"/>
        <v>1</v>
      </c>
    </row>
    <row r="870" spans="1:21" x14ac:dyDescent="0.25">
      <c r="A870" s="105">
        <v>855</v>
      </c>
      <c r="B870" s="260"/>
      <c r="C870" s="261"/>
      <c r="D870" s="248"/>
      <c r="E870" s="248"/>
      <c r="F870" s="248"/>
      <c r="G870" s="249"/>
      <c r="H870" s="249"/>
      <c r="I870" s="249"/>
      <c r="J870" s="249"/>
      <c r="K870" s="249"/>
      <c r="L870" s="249"/>
      <c r="M870" s="249"/>
      <c r="N870" s="249"/>
      <c r="O870" s="249"/>
      <c r="P870" s="249"/>
      <c r="Q870" s="249"/>
      <c r="R870" s="106">
        <f t="shared" si="53"/>
        <v>0</v>
      </c>
      <c r="S870" s="16" t="b">
        <f t="shared" si="54"/>
        <v>1</v>
      </c>
      <c r="T870" s="226" t="b">
        <f t="shared" si="55"/>
        <v>1</v>
      </c>
      <c r="U870" s="226" t="b">
        <f t="shared" si="56"/>
        <v>1</v>
      </c>
    </row>
    <row r="871" spans="1:21" x14ac:dyDescent="0.25">
      <c r="A871" s="105">
        <v>856</v>
      </c>
      <c r="B871" s="260"/>
      <c r="C871" s="261"/>
      <c r="D871" s="248"/>
      <c r="E871" s="248"/>
      <c r="F871" s="248"/>
      <c r="G871" s="249"/>
      <c r="H871" s="249"/>
      <c r="I871" s="249"/>
      <c r="J871" s="249"/>
      <c r="K871" s="249"/>
      <c r="L871" s="249"/>
      <c r="M871" s="249"/>
      <c r="N871" s="249"/>
      <c r="O871" s="249"/>
      <c r="P871" s="249"/>
      <c r="Q871" s="249"/>
      <c r="R871" s="106">
        <f t="shared" si="53"/>
        <v>0</v>
      </c>
      <c r="S871" s="16" t="b">
        <f t="shared" si="54"/>
        <v>1</v>
      </c>
      <c r="T871" s="226" t="b">
        <f t="shared" si="55"/>
        <v>1</v>
      </c>
      <c r="U871" s="226" t="b">
        <f t="shared" si="56"/>
        <v>1</v>
      </c>
    </row>
    <row r="872" spans="1:21" x14ac:dyDescent="0.25">
      <c r="A872" s="105">
        <v>857</v>
      </c>
      <c r="B872" s="260"/>
      <c r="C872" s="261"/>
      <c r="D872" s="248"/>
      <c r="E872" s="248"/>
      <c r="F872" s="248"/>
      <c r="G872" s="249"/>
      <c r="H872" s="249"/>
      <c r="I872" s="249"/>
      <c r="J872" s="249"/>
      <c r="K872" s="249"/>
      <c r="L872" s="249"/>
      <c r="M872" s="249"/>
      <c r="N872" s="249"/>
      <c r="O872" s="249"/>
      <c r="P872" s="249"/>
      <c r="Q872" s="249"/>
      <c r="R872" s="106">
        <f t="shared" si="53"/>
        <v>0</v>
      </c>
      <c r="S872" s="16" t="b">
        <f t="shared" si="54"/>
        <v>1</v>
      </c>
      <c r="T872" s="226" t="b">
        <f t="shared" si="55"/>
        <v>1</v>
      </c>
      <c r="U872" s="226" t="b">
        <f t="shared" si="56"/>
        <v>1</v>
      </c>
    </row>
    <row r="873" spans="1:21" x14ac:dyDescent="0.25">
      <c r="A873" s="105">
        <v>858</v>
      </c>
      <c r="B873" s="260"/>
      <c r="C873" s="261"/>
      <c r="D873" s="248"/>
      <c r="E873" s="248"/>
      <c r="F873" s="248"/>
      <c r="G873" s="249"/>
      <c r="H873" s="249"/>
      <c r="I873" s="249"/>
      <c r="J873" s="249"/>
      <c r="K873" s="249"/>
      <c r="L873" s="249"/>
      <c r="M873" s="249"/>
      <c r="N873" s="249"/>
      <c r="O873" s="249"/>
      <c r="P873" s="249"/>
      <c r="Q873" s="249"/>
      <c r="R873" s="106">
        <f t="shared" si="53"/>
        <v>0</v>
      </c>
      <c r="S873" s="16" t="b">
        <f t="shared" si="54"/>
        <v>1</v>
      </c>
      <c r="T873" s="226" t="b">
        <f t="shared" si="55"/>
        <v>1</v>
      </c>
      <c r="U873" s="226" t="b">
        <f t="shared" si="56"/>
        <v>1</v>
      </c>
    </row>
    <row r="874" spans="1:21" x14ac:dyDescent="0.25">
      <c r="A874" s="105">
        <v>859</v>
      </c>
      <c r="B874" s="260"/>
      <c r="C874" s="261"/>
      <c r="D874" s="248"/>
      <c r="E874" s="248"/>
      <c r="F874" s="248"/>
      <c r="G874" s="249"/>
      <c r="H874" s="249"/>
      <c r="I874" s="249"/>
      <c r="J874" s="249"/>
      <c r="K874" s="249"/>
      <c r="L874" s="249"/>
      <c r="M874" s="249"/>
      <c r="N874" s="249"/>
      <c r="O874" s="249"/>
      <c r="P874" s="249"/>
      <c r="Q874" s="249"/>
      <c r="R874" s="106">
        <f t="shared" si="53"/>
        <v>0</v>
      </c>
      <c r="S874" s="16" t="b">
        <f t="shared" si="54"/>
        <v>1</v>
      </c>
      <c r="T874" s="226" t="b">
        <f t="shared" si="55"/>
        <v>1</v>
      </c>
      <c r="U874" s="226" t="b">
        <f t="shared" si="56"/>
        <v>1</v>
      </c>
    </row>
    <row r="875" spans="1:21" x14ac:dyDescent="0.25">
      <c r="A875" s="105">
        <v>860</v>
      </c>
      <c r="B875" s="260"/>
      <c r="C875" s="261"/>
      <c r="D875" s="248"/>
      <c r="E875" s="248"/>
      <c r="F875" s="248"/>
      <c r="G875" s="249"/>
      <c r="H875" s="249"/>
      <c r="I875" s="249"/>
      <c r="J875" s="249"/>
      <c r="K875" s="249"/>
      <c r="L875" s="249"/>
      <c r="M875" s="249"/>
      <c r="N875" s="249"/>
      <c r="O875" s="249"/>
      <c r="P875" s="249"/>
      <c r="Q875" s="249"/>
      <c r="R875" s="106">
        <f t="shared" si="53"/>
        <v>0</v>
      </c>
      <c r="S875" s="16" t="b">
        <f t="shared" si="54"/>
        <v>1</v>
      </c>
      <c r="T875" s="226" t="b">
        <f t="shared" si="55"/>
        <v>1</v>
      </c>
      <c r="U875" s="226" t="b">
        <f t="shared" si="56"/>
        <v>1</v>
      </c>
    </row>
    <row r="876" spans="1:21" x14ac:dyDescent="0.25">
      <c r="A876" s="105">
        <v>861</v>
      </c>
      <c r="B876" s="260"/>
      <c r="C876" s="261"/>
      <c r="D876" s="248"/>
      <c r="E876" s="248"/>
      <c r="F876" s="248"/>
      <c r="G876" s="249"/>
      <c r="H876" s="249"/>
      <c r="I876" s="249"/>
      <c r="J876" s="249"/>
      <c r="K876" s="249"/>
      <c r="L876" s="249"/>
      <c r="M876" s="249"/>
      <c r="N876" s="249"/>
      <c r="O876" s="249"/>
      <c r="P876" s="249"/>
      <c r="Q876" s="249"/>
      <c r="R876" s="106">
        <f t="shared" si="53"/>
        <v>0</v>
      </c>
      <c r="S876" s="16" t="b">
        <f t="shared" si="54"/>
        <v>1</v>
      </c>
      <c r="T876" s="226" t="b">
        <f t="shared" si="55"/>
        <v>1</v>
      </c>
      <c r="U876" s="226" t="b">
        <f t="shared" si="56"/>
        <v>1</v>
      </c>
    </row>
    <row r="877" spans="1:21" x14ac:dyDescent="0.25">
      <c r="A877" s="105">
        <v>862</v>
      </c>
      <c r="B877" s="260"/>
      <c r="C877" s="261"/>
      <c r="D877" s="248"/>
      <c r="E877" s="248"/>
      <c r="F877" s="248"/>
      <c r="G877" s="249"/>
      <c r="H877" s="249"/>
      <c r="I877" s="249"/>
      <c r="J877" s="249"/>
      <c r="K877" s="249"/>
      <c r="L877" s="249"/>
      <c r="M877" s="249"/>
      <c r="N877" s="249"/>
      <c r="O877" s="249"/>
      <c r="P877" s="249"/>
      <c r="Q877" s="249"/>
      <c r="R877" s="106">
        <f t="shared" si="53"/>
        <v>0</v>
      </c>
      <c r="S877" s="16" t="b">
        <f t="shared" si="54"/>
        <v>1</v>
      </c>
      <c r="T877" s="226" t="b">
        <f t="shared" si="55"/>
        <v>1</v>
      </c>
      <c r="U877" s="226" t="b">
        <f t="shared" si="56"/>
        <v>1</v>
      </c>
    </row>
    <row r="878" spans="1:21" x14ac:dyDescent="0.25">
      <c r="A878" s="105">
        <v>863</v>
      </c>
      <c r="B878" s="260"/>
      <c r="C878" s="261"/>
      <c r="D878" s="248"/>
      <c r="E878" s="248"/>
      <c r="F878" s="248"/>
      <c r="G878" s="249"/>
      <c r="H878" s="249"/>
      <c r="I878" s="249"/>
      <c r="J878" s="249"/>
      <c r="K878" s="249"/>
      <c r="L878" s="249"/>
      <c r="M878" s="249"/>
      <c r="N878" s="249"/>
      <c r="O878" s="249"/>
      <c r="P878" s="249"/>
      <c r="Q878" s="249"/>
      <c r="R878" s="106">
        <f t="shared" si="53"/>
        <v>0</v>
      </c>
      <c r="S878" s="16" t="b">
        <f t="shared" si="54"/>
        <v>1</v>
      </c>
      <c r="T878" s="226" t="b">
        <f t="shared" si="55"/>
        <v>1</v>
      </c>
      <c r="U878" s="226" t="b">
        <f t="shared" si="56"/>
        <v>1</v>
      </c>
    </row>
    <row r="879" spans="1:21" x14ac:dyDescent="0.25">
      <c r="A879" s="105">
        <v>864</v>
      </c>
      <c r="B879" s="260"/>
      <c r="C879" s="261"/>
      <c r="D879" s="248"/>
      <c r="E879" s="248"/>
      <c r="F879" s="248"/>
      <c r="G879" s="249"/>
      <c r="H879" s="249"/>
      <c r="I879" s="249"/>
      <c r="J879" s="249"/>
      <c r="K879" s="249"/>
      <c r="L879" s="249"/>
      <c r="M879" s="249"/>
      <c r="N879" s="249"/>
      <c r="O879" s="249"/>
      <c r="P879" s="249"/>
      <c r="Q879" s="249"/>
      <c r="R879" s="106">
        <f t="shared" si="53"/>
        <v>0</v>
      </c>
      <c r="S879" s="16" t="b">
        <f t="shared" si="54"/>
        <v>1</v>
      </c>
      <c r="T879" s="226" t="b">
        <f t="shared" si="55"/>
        <v>1</v>
      </c>
      <c r="U879" s="226" t="b">
        <f t="shared" si="56"/>
        <v>1</v>
      </c>
    </row>
    <row r="880" spans="1:21" x14ac:dyDescent="0.25">
      <c r="A880" s="105">
        <v>865</v>
      </c>
      <c r="B880" s="260"/>
      <c r="C880" s="261"/>
      <c r="D880" s="248"/>
      <c r="E880" s="248"/>
      <c r="F880" s="248"/>
      <c r="G880" s="249"/>
      <c r="H880" s="249"/>
      <c r="I880" s="249"/>
      <c r="J880" s="249"/>
      <c r="K880" s="249"/>
      <c r="L880" s="249"/>
      <c r="M880" s="249"/>
      <c r="N880" s="249"/>
      <c r="O880" s="249"/>
      <c r="P880" s="249"/>
      <c r="Q880" s="249"/>
      <c r="R880" s="106">
        <f t="shared" si="53"/>
        <v>0</v>
      </c>
      <c r="S880" s="16" t="b">
        <f t="shared" si="54"/>
        <v>1</v>
      </c>
      <c r="T880" s="226" t="b">
        <f t="shared" si="55"/>
        <v>1</v>
      </c>
      <c r="U880" s="226" t="b">
        <f t="shared" si="56"/>
        <v>1</v>
      </c>
    </row>
    <row r="881" spans="1:21" x14ac:dyDescent="0.25">
      <c r="A881" s="105">
        <v>866</v>
      </c>
      <c r="B881" s="260"/>
      <c r="C881" s="261"/>
      <c r="D881" s="248"/>
      <c r="E881" s="248"/>
      <c r="F881" s="248"/>
      <c r="G881" s="249"/>
      <c r="H881" s="249"/>
      <c r="I881" s="249"/>
      <c r="J881" s="249"/>
      <c r="K881" s="249"/>
      <c r="L881" s="249"/>
      <c r="M881" s="249"/>
      <c r="N881" s="249"/>
      <c r="O881" s="249"/>
      <c r="P881" s="249"/>
      <c r="Q881" s="249"/>
      <c r="R881" s="106">
        <f t="shared" si="53"/>
        <v>0</v>
      </c>
      <c r="S881" s="16" t="b">
        <f t="shared" si="54"/>
        <v>1</v>
      </c>
      <c r="T881" s="226" t="b">
        <f t="shared" si="55"/>
        <v>1</v>
      </c>
      <c r="U881" s="226" t="b">
        <f t="shared" si="56"/>
        <v>1</v>
      </c>
    </row>
    <row r="882" spans="1:21" x14ac:dyDescent="0.25">
      <c r="A882" s="105">
        <v>867</v>
      </c>
      <c r="B882" s="260"/>
      <c r="C882" s="261"/>
      <c r="D882" s="248"/>
      <c r="E882" s="248"/>
      <c r="F882" s="248"/>
      <c r="G882" s="249"/>
      <c r="H882" s="249"/>
      <c r="I882" s="249"/>
      <c r="J882" s="249"/>
      <c r="K882" s="249"/>
      <c r="L882" s="249"/>
      <c r="M882" s="249"/>
      <c r="N882" s="249"/>
      <c r="O882" s="249"/>
      <c r="P882" s="249"/>
      <c r="Q882" s="249"/>
      <c r="R882" s="106">
        <f t="shared" si="53"/>
        <v>0</v>
      </c>
      <c r="S882" s="16" t="b">
        <f t="shared" si="54"/>
        <v>1</v>
      </c>
      <c r="T882" s="226" t="b">
        <f t="shared" si="55"/>
        <v>1</v>
      </c>
      <c r="U882" s="226" t="b">
        <f t="shared" si="56"/>
        <v>1</v>
      </c>
    </row>
    <row r="883" spans="1:21" x14ac:dyDescent="0.25">
      <c r="A883" s="105">
        <v>868</v>
      </c>
      <c r="B883" s="260"/>
      <c r="C883" s="261"/>
      <c r="D883" s="248"/>
      <c r="E883" s="248"/>
      <c r="F883" s="248"/>
      <c r="G883" s="249"/>
      <c r="H883" s="249"/>
      <c r="I883" s="249"/>
      <c r="J883" s="249"/>
      <c r="K883" s="249"/>
      <c r="L883" s="249"/>
      <c r="M883" s="249"/>
      <c r="N883" s="249"/>
      <c r="O883" s="249"/>
      <c r="P883" s="249"/>
      <c r="Q883" s="249"/>
      <c r="R883" s="106">
        <f t="shared" si="53"/>
        <v>0</v>
      </c>
      <c r="S883" s="16" t="b">
        <f t="shared" si="54"/>
        <v>1</v>
      </c>
      <c r="T883" s="226" t="b">
        <f t="shared" si="55"/>
        <v>1</v>
      </c>
      <c r="U883" s="226" t="b">
        <f t="shared" si="56"/>
        <v>1</v>
      </c>
    </row>
    <row r="884" spans="1:21" x14ac:dyDescent="0.25">
      <c r="A884" s="105">
        <v>869</v>
      </c>
      <c r="B884" s="260"/>
      <c r="C884" s="261"/>
      <c r="D884" s="248"/>
      <c r="E884" s="248"/>
      <c r="F884" s="248"/>
      <c r="G884" s="249"/>
      <c r="H884" s="249"/>
      <c r="I884" s="249"/>
      <c r="J884" s="249"/>
      <c r="K884" s="249"/>
      <c r="L884" s="249"/>
      <c r="M884" s="249"/>
      <c r="N884" s="249"/>
      <c r="O884" s="249"/>
      <c r="P884" s="249"/>
      <c r="Q884" s="249"/>
      <c r="R884" s="106">
        <f t="shared" si="53"/>
        <v>0</v>
      </c>
      <c r="S884" s="16" t="b">
        <f t="shared" si="54"/>
        <v>1</v>
      </c>
      <c r="T884" s="226" t="b">
        <f t="shared" si="55"/>
        <v>1</v>
      </c>
      <c r="U884" s="226" t="b">
        <f t="shared" si="56"/>
        <v>1</v>
      </c>
    </row>
    <row r="885" spans="1:21" x14ac:dyDescent="0.25">
      <c r="A885" s="105">
        <v>870</v>
      </c>
      <c r="B885" s="260"/>
      <c r="C885" s="261"/>
      <c r="D885" s="248"/>
      <c r="E885" s="248"/>
      <c r="F885" s="248"/>
      <c r="G885" s="249"/>
      <c r="H885" s="249"/>
      <c r="I885" s="249"/>
      <c r="J885" s="249"/>
      <c r="K885" s="249"/>
      <c r="L885" s="249"/>
      <c r="M885" s="249"/>
      <c r="N885" s="249"/>
      <c r="O885" s="249"/>
      <c r="P885" s="249"/>
      <c r="Q885" s="249"/>
      <c r="R885" s="106">
        <f t="shared" si="53"/>
        <v>0</v>
      </c>
      <c r="S885" s="16" t="b">
        <f t="shared" si="54"/>
        <v>1</v>
      </c>
      <c r="T885" s="226" t="b">
        <f t="shared" si="55"/>
        <v>1</v>
      </c>
      <c r="U885" s="226" t="b">
        <f t="shared" si="56"/>
        <v>1</v>
      </c>
    </row>
    <row r="886" spans="1:21" x14ac:dyDescent="0.25">
      <c r="A886" s="105">
        <v>871</v>
      </c>
      <c r="B886" s="260"/>
      <c r="C886" s="261"/>
      <c r="D886" s="248"/>
      <c r="E886" s="248"/>
      <c r="F886" s="248"/>
      <c r="G886" s="249"/>
      <c r="H886" s="249"/>
      <c r="I886" s="249"/>
      <c r="J886" s="249"/>
      <c r="K886" s="249"/>
      <c r="L886" s="249"/>
      <c r="M886" s="249"/>
      <c r="N886" s="249"/>
      <c r="O886" s="249"/>
      <c r="P886" s="249"/>
      <c r="Q886" s="249"/>
      <c r="R886" s="106">
        <f t="shared" si="53"/>
        <v>0</v>
      </c>
      <c r="S886" s="16" t="b">
        <f t="shared" si="54"/>
        <v>1</v>
      </c>
      <c r="T886" s="226" t="b">
        <f t="shared" si="55"/>
        <v>1</v>
      </c>
      <c r="U886" s="226" t="b">
        <f t="shared" si="56"/>
        <v>1</v>
      </c>
    </row>
    <row r="887" spans="1:21" x14ac:dyDescent="0.25">
      <c r="A887" s="105">
        <v>872</v>
      </c>
      <c r="B887" s="260"/>
      <c r="C887" s="261"/>
      <c r="D887" s="248"/>
      <c r="E887" s="248"/>
      <c r="F887" s="248"/>
      <c r="G887" s="249"/>
      <c r="H887" s="249"/>
      <c r="I887" s="249"/>
      <c r="J887" s="249"/>
      <c r="K887" s="249"/>
      <c r="L887" s="249"/>
      <c r="M887" s="249"/>
      <c r="N887" s="249"/>
      <c r="O887" s="249"/>
      <c r="P887" s="249"/>
      <c r="Q887" s="249"/>
      <c r="R887" s="106">
        <f t="shared" si="53"/>
        <v>0</v>
      </c>
      <c r="S887" s="16" t="b">
        <f t="shared" si="54"/>
        <v>1</v>
      </c>
      <c r="T887" s="226" t="b">
        <f t="shared" si="55"/>
        <v>1</v>
      </c>
      <c r="U887" s="226" t="b">
        <f t="shared" si="56"/>
        <v>1</v>
      </c>
    </row>
    <row r="888" spans="1:21" x14ac:dyDescent="0.25">
      <c r="A888" s="105">
        <v>873</v>
      </c>
      <c r="B888" s="260"/>
      <c r="C888" s="261"/>
      <c r="D888" s="248"/>
      <c r="E888" s="248"/>
      <c r="F888" s="248"/>
      <c r="G888" s="249"/>
      <c r="H888" s="249"/>
      <c r="I888" s="249"/>
      <c r="J888" s="249"/>
      <c r="K888" s="249"/>
      <c r="L888" s="249"/>
      <c r="M888" s="249"/>
      <c r="N888" s="249"/>
      <c r="O888" s="249"/>
      <c r="P888" s="249"/>
      <c r="Q888" s="249"/>
      <c r="R888" s="106">
        <f t="shared" si="53"/>
        <v>0</v>
      </c>
      <c r="S888" s="16" t="b">
        <f t="shared" si="54"/>
        <v>1</v>
      </c>
      <c r="T888" s="226" t="b">
        <f t="shared" si="55"/>
        <v>1</v>
      </c>
      <c r="U888" s="226" t="b">
        <f t="shared" si="56"/>
        <v>1</v>
      </c>
    </row>
    <row r="889" spans="1:21" x14ac:dyDescent="0.25">
      <c r="A889" s="105">
        <v>874</v>
      </c>
      <c r="B889" s="260"/>
      <c r="C889" s="261"/>
      <c r="D889" s="248"/>
      <c r="E889" s="248"/>
      <c r="F889" s="248"/>
      <c r="G889" s="249"/>
      <c r="H889" s="249"/>
      <c r="I889" s="249"/>
      <c r="J889" s="249"/>
      <c r="K889" s="249"/>
      <c r="L889" s="249"/>
      <c r="M889" s="249"/>
      <c r="N889" s="249"/>
      <c r="O889" s="249"/>
      <c r="P889" s="249"/>
      <c r="Q889" s="249"/>
      <c r="R889" s="106">
        <f t="shared" si="53"/>
        <v>0</v>
      </c>
      <c r="S889" s="16" t="b">
        <f t="shared" si="54"/>
        <v>1</v>
      </c>
      <c r="T889" s="226" t="b">
        <f t="shared" si="55"/>
        <v>1</v>
      </c>
      <c r="U889" s="226" t="b">
        <f t="shared" si="56"/>
        <v>1</v>
      </c>
    </row>
    <row r="890" spans="1:21" x14ac:dyDescent="0.25">
      <c r="A890" s="105">
        <v>875</v>
      </c>
      <c r="B890" s="260"/>
      <c r="C890" s="261"/>
      <c r="D890" s="248"/>
      <c r="E890" s="248"/>
      <c r="F890" s="248"/>
      <c r="G890" s="249"/>
      <c r="H890" s="249"/>
      <c r="I890" s="249"/>
      <c r="J890" s="249"/>
      <c r="K890" s="249"/>
      <c r="L890" s="249"/>
      <c r="M890" s="249"/>
      <c r="N890" s="249"/>
      <c r="O890" s="249"/>
      <c r="P890" s="249"/>
      <c r="Q890" s="249"/>
      <c r="R890" s="106">
        <f t="shared" si="53"/>
        <v>0</v>
      </c>
      <c r="S890" s="16" t="b">
        <f t="shared" si="54"/>
        <v>1</v>
      </c>
      <c r="T890" s="226" t="b">
        <f t="shared" si="55"/>
        <v>1</v>
      </c>
      <c r="U890" s="226" t="b">
        <f t="shared" si="56"/>
        <v>1</v>
      </c>
    </row>
    <row r="891" spans="1:21" x14ac:dyDescent="0.25">
      <c r="A891" s="105">
        <v>876</v>
      </c>
      <c r="B891" s="260"/>
      <c r="C891" s="261"/>
      <c r="D891" s="248"/>
      <c r="E891" s="248"/>
      <c r="F891" s="248"/>
      <c r="G891" s="249"/>
      <c r="H891" s="249"/>
      <c r="I891" s="249"/>
      <c r="J891" s="249"/>
      <c r="K891" s="249"/>
      <c r="L891" s="249"/>
      <c r="M891" s="249"/>
      <c r="N891" s="249"/>
      <c r="O891" s="249"/>
      <c r="P891" s="249"/>
      <c r="Q891" s="249"/>
      <c r="R891" s="106">
        <f t="shared" si="53"/>
        <v>0</v>
      </c>
      <c r="S891" s="16" t="b">
        <f t="shared" si="54"/>
        <v>1</v>
      </c>
      <c r="T891" s="226" t="b">
        <f t="shared" si="55"/>
        <v>1</v>
      </c>
      <c r="U891" s="226" t="b">
        <f t="shared" si="56"/>
        <v>1</v>
      </c>
    </row>
    <row r="892" spans="1:21" x14ac:dyDescent="0.25">
      <c r="A892" s="105">
        <v>877</v>
      </c>
      <c r="B892" s="260"/>
      <c r="C892" s="261"/>
      <c r="D892" s="248"/>
      <c r="E892" s="248"/>
      <c r="F892" s="248"/>
      <c r="G892" s="249"/>
      <c r="H892" s="249"/>
      <c r="I892" s="249"/>
      <c r="J892" s="249"/>
      <c r="K892" s="249"/>
      <c r="L892" s="249"/>
      <c r="M892" s="249"/>
      <c r="N892" s="249"/>
      <c r="O892" s="249"/>
      <c r="P892" s="249"/>
      <c r="Q892" s="249"/>
      <c r="R892" s="106">
        <f t="shared" si="53"/>
        <v>0</v>
      </c>
      <c r="S892" s="16" t="b">
        <f t="shared" si="54"/>
        <v>1</v>
      </c>
      <c r="T892" s="226" t="b">
        <f t="shared" si="55"/>
        <v>1</v>
      </c>
      <c r="U892" s="226" t="b">
        <f t="shared" si="56"/>
        <v>1</v>
      </c>
    </row>
    <row r="893" spans="1:21" x14ac:dyDescent="0.25">
      <c r="A893" s="105">
        <v>878</v>
      </c>
      <c r="B893" s="260"/>
      <c r="C893" s="261"/>
      <c r="D893" s="248"/>
      <c r="E893" s="248"/>
      <c r="F893" s="248"/>
      <c r="G893" s="249"/>
      <c r="H893" s="249"/>
      <c r="I893" s="249"/>
      <c r="J893" s="249"/>
      <c r="K893" s="249"/>
      <c r="L893" s="249"/>
      <c r="M893" s="249"/>
      <c r="N893" s="249"/>
      <c r="O893" s="249"/>
      <c r="P893" s="249"/>
      <c r="Q893" s="249"/>
      <c r="R893" s="106">
        <f t="shared" si="53"/>
        <v>0</v>
      </c>
      <c r="S893" s="16" t="b">
        <f t="shared" si="54"/>
        <v>1</v>
      </c>
      <c r="T893" s="226" t="b">
        <f t="shared" si="55"/>
        <v>1</v>
      </c>
      <c r="U893" s="226" t="b">
        <f t="shared" si="56"/>
        <v>1</v>
      </c>
    </row>
    <row r="894" spans="1:21" x14ac:dyDescent="0.25">
      <c r="A894" s="105">
        <v>879</v>
      </c>
      <c r="B894" s="260"/>
      <c r="C894" s="261"/>
      <c r="D894" s="248"/>
      <c r="E894" s="248"/>
      <c r="F894" s="248"/>
      <c r="G894" s="249"/>
      <c r="H894" s="249"/>
      <c r="I894" s="249"/>
      <c r="J894" s="249"/>
      <c r="K894" s="249"/>
      <c r="L894" s="249"/>
      <c r="M894" s="249"/>
      <c r="N894" s="249"/>
      <c r="O894" s="249"/>
      <c r="P894" s="249"/>
      <c r="Q894" s="249"/>
      <c r="R894" s="106">
        <f t="shared" si="53"/>
        <v>0</v>
      </c>
      <c r="S894" s="16" t="b">
        <f t="shared" si="54"/>
        <v>1</v>
      </c>
      <c r="T894" s="226" t="b">
        <f t="shared" si="55"/>
        <v>1</v>
      </c>
      <c r="U894" s="226" t="b">
        <f t="shared" si="56"/>
        <v>1</v>
      </c>
    </row>
    <row r="895" spans="1:21" x14ac:dyDescent="0.25">
      <c r="A895" s="105">
        <v>880</v>
      </c>
      <c r="B895" s="260"/>
      <c r="C895" s="261"/>
      <c r="D895" s="248"/>
      <c r="E895" s="248"/>
      <c r="F895" s="248"/>
      <c r="G895" s="249"/>
      <c r="H895" s="249"/>
      <c r="I895" s="249"/>
      <c r="J895" s="249"/>
      <c r="K895" s="249"/>
      <c r="L895" s="249"/>
      <c r="M895" s="249"/>
      <c r="N895" s="249"/>
      <c r="O895" s="249"/>
      <c r="P895" s="249"/>
      <c r="Q895" s="249"/>
      <c r="R895" s="106">
        <f t="shared" si="53"/>
        <v>0</v>
      </c>
      <c r="S895" s="16" t="b">
        <f t="shared" si="54"/>
        <v>1</v>
      </c>
      <c r="T895" s="226" t="b">
        <f t="shared" si="55"/>
        <v>1</v>
      </c>
      <c r="U895" s="226" t="b">
        <f t="shared" si="56"/>
        <v>1</v>
      </c>
    </row>
    <row r="896" spans="1:21" x14ac:dyDescent="0.25">
      <c r="A896" s="105">
        <v>881</v>
      </c>
      <c r="B896" s="260"/>
      <c r="C896" s="261"/>
      <c r="D896" s="248"/>
      <c r="E896" s="248"/>
      <c r="F896" s="248"/>
      <c r="G896" s="249"/>
      <c r="H896" s="249"/>
      <c r="I896" s="249"/>
      <c r="J896" s="249"/>
      <c r="K896" s="249"/>
      <c r="L896" s="249"/>
      <c r="M896" s="249"/>
      <c r="N896" s="249"/>
      <c r="O896" s="249"/>
      <c r="P896" s="249"/>
      <c r="Q896" s="249"/>
      <c r="R896" s="106">
        <f t="shared" si="53"/>
        <v>0</v>
      </c>
      <c r="S896" s="16" t="b">
        <f t="shared" si="54"/>
        <v>1</v>
      </c>
      <c r="T896" s="226" t="b">
        <f t="shared" si="55"/>
        <v>1</v>
      </c>
      <c r="U896" s="226" t="b">
        <f t="shared" si="56"/>
        <v>1</v>
      </c>
    </row>
    <row r="897" spans="1:21" x14ac:dyDescent="0.25">
      <c r="A897" s="105">
        <v>882</v>
      </c>
      <c r="B897" s="260"/>
      <c r="C897" s="261"/>
      <c r="D897" s="248"/>
      <c r="E897" s="248"/>
      <c r="F897" s="248"/>
      <c r="G897" s="249"/>
      <c r="H897" s="249"/>
      <c r="I897" s="249"/>
      <c r="J897" s="249"/>
      <c r="K897" s="249"/>
      <c r="L897" s="249"/>
      <c r="M897" s="249"/>
      <c r="N897" s="249"/>
      <c r="O897" s="249"/>
      <c r="P897" s="249"/>
      <c r="Q897" s="249"/>
      <c r="R897" s="106">
        <f t="shared" si="53"/>
        <v>0</v>
      </c>
      <c r="S897" s="16" t="b">
        <f t="shared" si="54"/>
        <v>1</v>
      </c>
      <c r="T897" s="226" t="b">
        <f t="shared" si="55"/>
        <v>1</v>
      </c>
      <c r="U897" s="226" t="b">
        <f t="shared" si="56"/>
        <v>1</v>
      </c>
    </row>
    <row r="898" spans="1:21" x14ac:dyDescent="0.25">
      <c r="A898" s="105">
        <v>883</v>
      </c>
      <c r="B898" s="260"/>
      <c r="C898" s="261"/>
      <c r="D898" s="248"/>
      <c r="E898" s="248"/>
      <c r="F898" s="248"/>
      <c r="G898" s="249"/>
      <c r="H898" s="249"/>
      <c r="I898" s="249"/>
      <c r="J898" s="249"/>
      <c r="K898" s="249"/>
      <c r="L898" s="249"/>
      <c r="M898" s="249"/>
      <c r="N898" s="249"/>
      <c r="O898" s="249"/>
      <c r="P898" s="249"/>
      <c r="Q898" s="249"/>
      <c r="R898" s="106">
        <f t="shared" si="53"/>
        <v>0</v>
      </c>
      <c r="S898" s="16" t="b">
        <f t="shared" si="54"/>
        <v>1</v>
      </c>
      <c r="T898" s="226" t="b">
        <f t="shared" si="55"/>
        <v>1</v>
      </c>
      <c r="U898" s="226" t="b">
        <f t="shared" si="56"/>
        <v>1</v>
      </c>
    </row>
    <row r="899" spans="1:21" x14ac:dyDescent="0.25">
      <c r="A899" s="105">
        <v>884</v>
      </c>
      <c r="B899" s="260"/>
      <c r="C899" s="261"/>
      <c r="D899" s="248"/>
      <c r="E899" s="248"/>
      <c r="F899" s="248"/>
      <c r="G899" s="249"/>
      <c r="H899" s="249"/>
      <c r="I899" s="249"/>
      <c r="J899" s="249"/>
      <c r="K899" s="249"/>
      <c r="L899" s="249"/>
      <c r="M899" s="249"/>
      <c r="N899" s="249"/>
      <c r="O899" s="249"/>
      <c r="P899" s="249"/>
      <c r="Q899" s="249"/>
      <c r="R899" s="106">
        <f t="shared" si="53"/>
        <v>0</v>
      </c>
      <c r="S899" s="16" t="b">
        <f t="shared" si="54"/>
        <v>1</v>
      </c>
      <c r="T899" s="226" t="b">
        <f t="shared" si="55"/>
        <v>1</v>
      </c>
      <c r="U899" s="226" t="b">
        <f t="shared" si="56"/>
        <v>1</v>
      </c>
    </row>
    <row r="900" spans="1:21" x14ac:dyDescent="0.25">
      <c r="A900" s="105">
        <v>885</v>
      </c>
      <c r="B900" s="260"/>
      <c r="C900" s="261"/>
      <c r="D900" s="248"/>
      <c r="E900" s="248"/>
      <c r="F900" s="248"/>
      <c r="G900" s="249"/>
      <c r="H900" s="249"/>
      <c r="I900" s="249"/>
      <c r="J900" s="249"/>
      <c r="K900" s="249"/>
      <c r="L900" s="249"/>
      <c r="M900" s="249"/>
      <c r="N900" s="249"/>
      <c r="O900" s="249"/>
      <c r="P900" s="249"/>
      <c r="Q900" s="249"/>
      <c r="R900" s="106">
        <f t="shared" si="53"/>
        <v>0</v>
      </c>
      <c r="S900" s="16" t="b">
        <f t="shared" si="54"/>
        <v>1</v>
      </c>
      <c r="T900" s="226" t="b">
        <f t="shared" si="55"/>
        <v>1</v>
      </c>
      <c r="U900" s="226" t="b">
        <f t="shared" si="56"/>
        <v>1</v>
      </c>
    </row>
    <row r="901" spans="1:21" x14ac:dyDescent="0.25">
      <c r="A901" s="105">
        <v>886</v>
      </c>
      <c r="B901" s="260"/>
      <c r="C901" s="261"/>
      <c r="D901" s="248"/>
      <c r="E901" s="248"/>
      <c r="F901" s="248"/>
      <c r="G901" s="249"/>
      <c r="H901" s="249"/>
      <c r="I901" s="249"/>
      <c r="J901" s="249"/>
      <c r="K901" s="249"/>
      <c r="L901" s="249"/>
      <c r="M901" s="249"/>
      <c r="N901" s="249"/>
      <c r="O901" s="249"/>
      <c r="P901" s="249"/>
      <c r="Q901" s="249"/>
      <c r="R901" s="106">
        <f t="shared" si="53"/>
        <v>0</v>
      </c>
      <c r="S901" s="16" t="b">
        <f t="shared" si="54"/>
        <v>1</v>
      </c>
      <c r="T901" s="226" t="b">
        <f t="shared" si="55"/>
        <v>1</v>
      </c>
      <c r="U901" s="226" t="b">
        <f t="shared" si="56"/>
        <v>1</v>
      </c>
    </row>
    <row r="902" spans="1:21" x14ac:dyDescent="0.25">
      <c r="A902" s="105">
        <v>887</v>
      </c>
      <c r="B902" s="260"/>
      <c r="C902" s="261"/>
      <c r="D902" s="248"/>
      <c r="E902" s="248"/>
      <c r="F902" s="248"/>
      <c r="G902" s="249"/>
      <c r="H902" s="249"/>
      <c r="I902" s="249"/>
      <c r="J902" s="249"/>
      <c r="K902" s="249"/>
      <c r="L902" s="249"/>
      <c r="M902" s="249"/>
      <c r="N902" s="249"/>
      <c r="O902" s="249"/>
      <c r="P902" s="249"/>
      <c r="Q902" s="249"/>
      <c r="R902" s="106">
        <f t="shared" si="53"/>
        <v>0</v>
      </c>
      <c r="S902" s="16" t="b">
        <f t="shared" si="54"/>
        <v>1</v>
      </c>
      <c r="T902" s="226" t="b">
        <f t="shared" si="55"/>
        <v>1</v>
      </c>
      <c r="U902" s="226" t="b">
        <f t="shared" si="56"/>
        <v>1</v>
      </c>
    </row>
    <row r="903" spans="1:21" x14ac:dyDescent="0.25">
      <c r="A903" s="105">
        <v>888</v>
      </c>
      <c r="B903" s="260"/>
      <c r="C903" s="261"/>
      <c r="D903" s="248"/>
      <c r="E903" s="248"/>
      <c r="F903" s="248"/>
      <c r="G903" s="249"/>
      <c r="H903" s="249"/>
      <c r="I903" s="249"/>
      <c r="J903" s="249"/>
      <c r="K903" s="249"/>
      <c r="L903" s="249"/>
      <c r="M903" s="249"/>
      <c r="N903" s="249"/>
      <c r="O903" s="249"/>
      <c r="P903" s="249"/>
      <c r="Q903" s="249"/>
      <c r="R903" s="106">
        <f t="shared" si="53"/>
        <v>0</v>
      </c>
      <c r="S903" s="16" t="b">
        <f t="shared" si="54"/>
        <v>1</v>
      </c>
      <c r="T903" s="226" t="b">
        <f t="shared" si="55"/>
        <v>1</v>
      </c>
      <c r="U903" s="226" t="b">
        <f t="shared" si="56"/>
        <v>1</v>
      </c>
    </row>
    <row r="904" spans="1:21" x14ac:dyDescent="0.25">
      <c r="A904" s="105">
        <v>889</v>
      </c>
      <c r="B904" s="260"/>
      <c r="C904" s="261"/>
      <c r="D904" s="248"/>
      <c r="E904" s="248"/>
      <c r="F904" s="248"/>
      <c r="G904" s="249"/>
      <c r="H904" s="249"/>
      <c r="I904" s="249"/>
      <c r="J904" s="249"/>
      <c r="K904" s="249"/>
      <c r="L904" s="249"/>
      <c r="M904" s="249"/>
      <c r="N904" s="249"/>
      <c r="O904" s="249"/>
      <c r="P904" s="249"/>
      <c r="Q904" s="249"/>
      <c r="R904" s="106">
        <f t="shared" si="53"/>
        <v>0</v>
      </c>
      <c r="S904" s="16" t="b">
        <f t="shared" si="54"/>
        <v>1</v>
      </c>
      <c r="T904" s="226" t="b">
        <f t="shared" si="55"/>
        <v>1</v>
      </c>
      <c r="U904" s="226" t="b">
        <f t="shared" si="56"/>
        <v>1</v>
      </c>
    </row>
    <row r="905" spans="1:21" x14ac:dyDescent="0.25">
      <c r="A905" s="105">
        <v>890</v>
      </c>
      <c r="B905" s="260"/>
      <c r="C905" s="261"/>
      <c r="D905" s="248"/>
      <c r="E905" s="248"/>
      <c r="F905" s="248"/>
      <c r="G905" s="249"/>
      <c r="H905" s="249"/>
      <c r="I905" s="249"/>
      <c r="J905" s="249"/>
      <c r="K905" s="249"/>
      <c r="L905" s="249"/>
      <c r="M905" s="249"/>
      <c r="N905" s="249"/>
      <c r="O905" s="249"/>
      <c r="P905" s="249"/>
      <c r="Q905" s="249"/>
      <c r="R905" s="106">
        <f t="shared" si="53"/>
        <v>0</v>
      </c>
      <c r="S905" s="16" t="b">
        <f t="shared" si="54"/>
        <v>1</v>
      </c>
      <c r="T905" s="226" t="b">
        <f t="shared" si="55"/>
        <v>1</v>
      </c>
      <c r="U905" s="226" t="b">
        <f t="shared" si="56"/>
        <v>1</v>
      </c>
    </row>
    <row r="906" spans="1:21" x14ac:dyDescent="0.25">
      <c r="A906" s="105">
        <v>891</v>
      </c>
      <c r="B906" s="260"/>
      <c r="C906" s="261"/>
      <c r="D906" s="248"/>
      <c r="E906" s="248"/>
      <c r="F906" s="248"/>
      <c r="G906" s="249"/>
      <c r="H906" s="249"/>
      <c r="I906" s="249"/>
      <c r="J906" s="249"/>
      <c r="K906" s="249"/>
      <c r="L906" s="249"/>
      <c r="M906" s="249"/>
      <c r="N906" s="249"/>
      <c r="O906" s="249"/>
      <c r="P906" s="249"/>
      <c r="Q906" s="249"/>
      <c r="R906" s="106">
        <f t="shared" si="53"/>
        <v>0</v>
      </c>
      <c r="S906" s="16" t="b">
        <f t="shared" si="54"/>
        <v>1</v>
      </c>
      <c r="T906" s="226" t="b">
        <f t="shared" si="55"/>
        <v>1</v>
      </c>
      <c r="U906" s="226" t="b">
        <f t="shared" si="56"/>
        <v>1</v>
      </c>
    </row>
    <row r="907" spans="1:21" x14ac:dyDescent="0.25">
      <c r="A907" s="105">
        <v>892</v>
      </c>
      <c r="B907" s="260"/>
      <c r="C907" s="261"/>
      <c r="D907" s="248"/>
      <c r="E907" s="248"/>
      <c r="F907" s="248"/>
      <c r="G907" s="249"/>
      <c r="H907" s="249"/>
      <c r="I907" s="249"/>
      <c r="J907" s="249"/>
      <c r="K907" s="249"/>
      <c r="L907" s="249"/>
      <c r="M907" s="249"/>
      <c r="N907" s="249"/>
      <c r="O907" s="249"/>
      <c r="P907" s="249"/>
      <c r="Q907" s="249"/>
      <c r="R907" s="106">
        <f t="shared" si="53"/>
        <v>0</v>
      </c>
      <c r="S907" s="16" t="b">
        <f t="shared" si="54"/>
        <v>1</v>
      </c>
      <c r="T907" s="226" t="b">
        <f t="shared" si="55"/>
        <v>1</v>
      </c>
      <c r="U907" s="226" t="b">
        <f t="shared" si="56"/>
        <v>1</v>
      </c>
    </row>
    <row r="908" spans="1:21" x14ac:dyDescent="0.25">
      <c r="A908" s="105">
        <v>893</v>
      </c>
      <c r="B908" s="260"/>
      <c r="C908" s="261"/>
      <c r="D908" s="248"/>
      <c r="E908" s="248"/>
      <c r="F908" s="248"/>
      <c r="G908" s="249"/>
      <c r="H908" s="249"/>
      <c r="I908" s="249"/>
      <c r="J908" s="249"/>
      <c r="K908" s="249"/>
      <c r="L908" s="249"/>
      <c r="M908" s="249"/>
      <c r="N908" s="249"/>
      <c r="O908" s="249"/>
      <c r="P908" s="249"/>
      <c r="Q908" s="249"/>
      <c r="R908" s="106">
        <f t="shared" si="53"/>
        <v>0</v>
      </c>
      <c r="S908" s="16" t="b">
        <f t="shared" si="54"/>
        <v>1</v>
      </c>
      <c r="T908" s="226" t="b">
        <f t="shared" si="55"/>
        <v>1</v>
      </c>
      <c r="U908" s="226" t="b">
        <f t="shared" si="56"/>
        <v>1</v>
      </c>
    </row>
    <row r="909" spans="1:21" x14ac:dyDescent="0.25">
      <c r="A909" s="105">
        <v>894</v>
      </c>
      <c r="B909" s="260"/>
      <c r="C909" s="261"/>
      <c r="D909" s="248"/>
      <c r="E909" s="248"/>
      <c r="F909" s="248"/>
      <c r="G909" s="249"/>
      <c r="H909" s="249"/>
      <c r="I909" s="249"/>
      <c r="J909" s="249"/>
      <c r="K909" s="249"/>
      <c r="L909" s="249"/>
      <c r="M909" s="249"/>
      <c r="N909" s="249"/>
      <c r="O909" s="249"/>
      <c r="P909" s="249"/>
      <c r="Q909" s="249"/>
      <c r="R909" s="106">
        <f t="shared" si="53"/>
        <v>0</v>
      </c>
      <c r="S909" s="16" t="b">
        <f t="shared" si="54"/>
        <v>1</v>
      </c>
      <c r="T909" s="226" t="b">
        <f t="shared" si="55"/>
        <v>1</v>
      </c>
      <c r="U909" s="226" t="b">
        <f t="shared" si="56"/>
        <v>1</v>
      </c>
    </row>
    <row r="910" spans="1:21" x14ac:dyDescent="0.25">
      <c r="A910" s="105">
        <v>895</v>
      </c>
      <c r="B910" s="260"/>
      <c r="C910" s="261"/>
      <c r="D910" s="248"/>
      <c r="E910" s="248"/>
      <c r="F910" s="248"/>
      <c r="G910" s="249"/>
      <c r="H910" s="249"/>
      <c r="I910" s="249"/>
      <c r="J910" s="249"/>
      <c r="K910" s="249"/>
      <c r="L910" s="249"/>
      <c r="M910" s="249"/>
      <c r="N910" s="249"/>
      <c r="O910" s="249"/>
      <c r="P910" s="249"/>
      <c r="Q910" s="249"/>
      <c r="R910" s="106">
        <f t="shared" si="53"/>
        <v>0</v>
      </c>
      <c r="S910" s="16" t="b">
        <f t="shared" si="54"/>
        <v>1</v>
      </c>
      <c r="T910" s="226" t="b">
        <f t="shared" si="55"/>
        <v>1</v>
      </c>
      <c r="U910" s="226" t="b">
        <f t="shared" si="56"/>
        <v>1</v>
      </c>
    </row>
    <row r="911" spans="1:21" x14ac:dyDescent="0.25">
      <c r="A911" s="105">
        <v>896</v>
      </c>
      <c r="B911" s="260"/>
      <c r="C911" s="261"/>
      <c r="D911" s="248"/>
      <c r="E911" s="248"/>
      <c r="F911" s="248"/>
      <c r="G911" s="249"/>
      <c r="H911" s="249"/>
      <c r="I911" s="249"/>
      <c r="J911" s="249"/>
      <c r="K911" s="249"/>
      <c r="L911" s="249"/>
      <c r="M911" s="249"/>
      <c r="N911" s="249"/>
      <c r="O911" s="249"/>
      <c r="P911" s="249"/>
      <c r="Q911" s="249"/>
      <c r="R911" s="106">
        <f t="shared" si="53"/>
        <v>0</v>
      </c>
      <c r="S911" s="16" t="b">
        <f t="shared" si="54"/>
        <v>1</v>
      </c>
      <c r="T911" s="226" t="b">
        <f t="shared" si="55"/>
        <v>1</v>
      </c>
      <c r="U911" s="226" t="b">
        <f t="shared" si="56"/>
        <v>1</v>
      </c>
    </row>
    <row r="912" spans="1:21" x14ac:dyDescent="0.25">
      <c r="A912" s="105">
        <v>897</v>
      </c>
      <c r="B912" s="260"/>
      <c r="C912" s="261"/>
      <c r="D912" s="248"/>
      <c r="E912" s="248"/>
      <c r="F912" s="248"/>
      <c r="G912" s="249"/>
      <c r="H912" s="249"/>
      <c r="I912" s="249"/>
      <c r="J912" s="249"/>
      <c r="K912" s="249"/>
      <c r="L912" s="249"/>
      <c r="M912" s="249"/>
      <c r="N912" s="249"/>
      <c r="O912" s="249"/>
      <c r="P912" s="249"/>
      <c r="Q912" s="249"/>
      <c r="R912" s="106">
        <f t="shared" si="53"/>
        <v>0</v>
      </c>
      <c r="S912" s="16" t="b">
        <f t="shared" si="54"/>
        <v>1</v>
      </c>
      <c r="T912" s="226" t="b">
        <f t="shared" si="55"/>
        <v>1</v>
      </c>
      <c r="U912" s="226" t="b">
        <f t="shared" si="56"/>
        <v>1</v>
      </c>
    </row>
    <row r="913" spans="1:21" x14ac:dyDescent="0.25">
      <c r="A913" s="105">
        <v>898</v>
      </c>
      <c r="B913" s="260"/>
      <c r="C913" s="261"/>
      <c r="D913" s="248"/>
      <c r="E913" s="248"/>
      <c r="F913" s="248"/>
      <c r="G913" s="249"/>
      <c r="H913" s="249"/>
      <c r="I913" s="249"/>
      <c r="J913" s="249"/>
      <c r="K913" s="249"/>
      <c r="L913" s="249"/>
      <c r="M913" s="249"/>
      <c r="N913" s="249"/>
      <c r="O913" s="249"/>
      <c r="P913" s="249"/>
      <c r="Q913" s="249"/>
      <c r="R913" s="106">
        <f t="shared" ref="R913:R976" si="57">SUM(G913:Q913)</f>
        <v>0</v>
      </c>
      <c r="S913" s="16" t="b">
        <f t="shared" si="54"/>
        <v>1</v>
      </c>
      <c r="T913" s="226" t="b">
        <f t="shared" si="55"/>
        <v>1</v>
      </c>
      <c r="U913" s="226" t="b">
        <f t="shared" si="56"/>
        <v>1</v>
      </c>
    </row>
    <row r="914" spans="1:21" x14ac:dyDescent="0.25">
      <c r="A914" s="105">
        <v>899</v>
      </c>
      <c r="B914" s="260"/>
      <c r="C914" s="261"/>
      <c r="D914" s="248"/>
      <c r="E914" s="248"/>
      <c r="F914" s="248"/>
      <c r="G914" s="249"/>
      <c r="H914" s="249"/>
      <c r="I914" s="249"/>
      <c r="J914" s="249"/>
      <c r="K914" s="249"/>
      <c r="L914" s="249"/>
      <c r="M914" s="249"/>
      <c r="N914" s="249"/>
      <c r="O914" s="249"/>
      <c r="P914" s="249"/>
      <c r="Q914" s="249"/>
      <c r="R914" s="106">
        <f t="shared" si="57"/>
        <v>0</v>
      </c>
      <c r="S914" s="16" t="b">
        <f t="shared" ref="S914:S977" si="58">IF(ISBLANK(B914),TRUE,IF(OR(ISBLANK(C914),ISBLANK(D914),ISBLANK(E914),ISBLANK(F914),ISBLANK(G914),ISBLANK(H914),ISBLANK(I914),ISBLANK(J914),ISBLANK(K914),ISBLANK(L914),ISBLANK(M914),ISBLANK(N914),ISBLANK(O914),ISBLANK(P914),ISBLANK(Q914),ISBLANK(R914)),FALSE,TRUE))</f>
        <v>1</v>
      </c>
      <c r="T914" s="226" t="b">
        <f t="shared" ref="T914:T977" si="59">IF(OR(AND(B914="N/A",D914="N/A",E914="N/A",F914="N/A"),AND(ISBLANK(B914),ISBLANK(D914),ISBLANK(E914),ISBLANK(F914)),AND(NOT(ISBLANK(B914)),B914&lt;&gt;"N/A",NOT(ISBLANK(D914)),D914&lt;&gt;"N/A",NOT(ISBLANK(E914)),E914&lt;&gt;"N/A",NOT(ISBLANK(F914)),F914&lt;&gt;"N/A")),TRUE,FALSE)</f>
        <v>1</v>
      </c>
      <c r="U914" s="226" t="b">
        <f t="shared" ref="U914:U977" si="60">IF(OR((AND(B914="N/A",R914=0)),(AND((ISBLANK(B914)=TRUE),R914=0)),(AND(NOT(ISBLANK(B914)),B914&lt;&gt;"N/A",R914&lt;&gt;0))),TRUE,FALSE)</f>
        <v>1</v>
      </c>
    </row>
    <row r="915" spans="1:21" x14ac:dyDescent="0.25">
      <c r="A915" s="105">
        <v>900</v>
      </c>
      <c r="B915" s="260"/>
      <c r="C915" s="261"/>
      <c r="D915" s="248"/>
      <c r="E915" s="248"/>
      <c r="F915" s="248"/>
      <c r="G915" s="249"/>
      <c r="H915" s="249"/>
      <c r="I915" s="249"/>
      <c r="J915" s="249"/>
      <c r="K915" s="249"/>
      <c r="L915" s="249"/>
      <c r="M915" s="249"/>
      <c r="N915" s="249"/>
      <c r="O915" s="249"/>
      <c r="P915" s="249"/>
      <c r="Q915" s="249"/>
      <c r="R915" s="106">
        <f t="shared" si="57"/>
        <v>0</v>
      </c>
      <c r="S915" s="16" t="b">
        <f t="shared" si="58"/>
        <v>1</v>
      </c>
      <c r="T915" s="226" t="b">
        <f t="shared" si="59"/>
        <v>1</v>
      </c>
      <c r="U915" s="226" t="b">
        <f t="shared" si="60"/>
        <v>1</v>
      </c>
    </row>
    <row r="916" spans="1:21" x14ac:dyDescent="0.25">
      <c r="A916" s="105">
        <v>901</v>
      </c>
      <c r="B916" s="260"/>
      <c r="C916" s="261"/>
      <c r="D916" s="248"/>
      <c r="E916" s="248"/>
      <c r="F916" s="248"/>
      <c r="G916" s="249"/>
      <c r="H916" s="249"/>
      <c r="I916" s="249"/>
      <c r="J916" s="249"/>
      <c r="K916" s="249"/>
      <c r="L916" s="249"/>
      <c r="M916" s="249"/>
      <c r="N916" s="249"/>
      <c r="O916" s="249"/>
      <c r="P916" s="249"/>
      <c r="Q916" s="249"/>
      <c r="R916" s="106">
        <f t="shared" si="57"/>
        <v>0</v>
      </c>
      <c r="S916" s="16" t="b">
        <f t="shared" si="58"/>
        <v>1</v>
      </c>
      <c r="T916" s="226" t="b">
        <f t="shared" si="59"/>
        <v>1</v>
      </c>
      <c r="U916" s="226" t="b">
        <f t="shared" si="60"/>
        <v>1</v>
      </c>
    </row>
    <row r="917" spans="1:21" x14ac:dyDescent="0.25">
      <c r="A917" s="105">
        <v>902</v>
      </c>
      <c r="B917" s="260"/>
      <c r="C917" s="261"/>
      <c r="D917" s="248"/>
      <c r="E917" s="248"/>
      <c r="F917" s="248"/>
      <c r="G917" s="249"/>
      <c r="H917" s="249"/>
      <c r="I917" s="249"/>
      <c r="J917" s="249"/>
      <c r="K917" s="249"/>
      <c r="L917" s="249"/>
      <c r="M917" s="249"/>
      <c r="N917" s="249"/>
      <c r="O917" s="249"/>
      <c r="P917" s="249"/>
      <c r="Q917" s="249"/>
      <c r="R917" s="106">
        <f t="shared" si="57"/>
        <v>0</v>
      </c>
      <c r="S917" s="16" t="b">
        <f t="shared" si="58"/>
        <v>1</v>
      </c>
      <c r="T917" s="226" t="b">
        <f t="shared" si="59"/>
        <v>1</v>
      </c>
      <c r="U917" s="226" t="b">
        <f t="shared" si="60"/>
        <v>1</v>
      </c>
    </row>
    <row r="918" spans="1:21" x14ac:dyDescent="0.25">
      <c r="A918" s="105">
        <v>903</v>
      </c>
      <c r="B918" s="260"/>
      <c r="C918" s="261"/>
      <c r="D918" s="248"/>
      <c r="E918" s="248"/>
      <c r="F918" s="248"/>
      <c r="G918" s="249"/>
      <c r="H918" s="249"/>
      <c r="I918" s="249"/>
      <c r="J918" s="249"/>
      <c r="K918" s="249"/>
      <c r="L918" s="249"/>
      <c r="M918" s="249"/>
      <c r="N918" s="249"/>
      <c r="O918" s="249"/>
      <c r="P918" s="249"/>
      <c r="Q918" s="249"/>
      <c r="R918" s="106">
        <f t="shared" si="57"/>
        <v>0</v>
      </c>
      <c r="S918" s="16" t="b">
        <f t="shared" si="58"/>
        <v>1</v>
      </c>
      <c r="T918" s="226" t="b">
        <f t="shared" si="59"/>
        <v>1</v>
      </c>
      <c r="U918" s="226" t="b">
        <f t="shared" si="60"/>
        <v>1</v>
      </c>
    </row>
    <row r="919" spans="1:21" x14ac:dyDescent="0.25">
      <c r="A919" s="105">
        <v>904</v>
      </c>
      <c r="B919" s="260"/>
      <c r="C919" s="261"/>
      <c r="D919" s="248"/>
      <c r="E919" s="248"/>
      <c r="F919" s="248"/>
      <c r="G919" s="249"/>
      <c r="H919" s="249"/>
      <c r="I919" s="249"/>
      <c r="J919" s="249"/>
      <c r="K919" s="249"/>
      <c r="L919" s="249"/>
      <c r="M919" s="249"/>
      <c r="N919" s="249"/>
      <c r="O919" s="249"/>
      <c r="P919" s="249"/>
      <c r="Q919" s="249"/>
      <c r="R919" s="106">
        <f t="shared" si="57"/>
        <v>0</v>
      </c>
      <c r="S919" s="16" t="b">
        <f t="shared" si="58"/>
        <v>1</v>
      </c>
      <c r="T919" s="226" t="b">
        <f t="shared" si="59"/>
        <v>1</v>
      </c>
      <c r="U919" s="226" t="b">
        <f t="shared" si="60"/>
        <v>1</v>
      </c>
    </row>
    <row r="920" spans="1:21" x14ac:dyDescent="0.25">
      <c r="A920" s="105">
        <v>905</v>
      </c>
      <c r="B920" s="260"/>
      <c r="C920" s="261"/>
      <c r="D920" s="248"/>
      <c r="E920" s="248"/>
      <c r="F920" s="248"/>
      <c r="G920" s="249"/>
      <c r="H920" s="249"/>
      <c r="I920" s="249"/>
      <c r="J920" s="249"/>
      <c r="K920" s="249"/>
      <c r="L920" s="249"/>
      <c r="M920" s="249"/>
      <c r="N920" s="249"/>
      <c r="O920" s="249"/>
      <c r="P920" s="249"/>
      <c r="Q920" s="249"/>
      <c r="R920" s="106">
        <f t="shared" si="57"/>
        <v>0</v>
      </c>
      <c r="S920" s="16" t="b">
        <f t="shared" si="58"/>
        <v>1</v>
      </c>
      <c r="T920" s="226" t="b">
        <f t="shared" si="59"/>
        <v>1</v>
      </c>
      <c r="U920" s="226" t="b">
        <f t="shared" si="60"/>
        <v>1</v>
      </c>
    </row>
    <row r="921" spans="1:21" x14ac:dyDescent="0.25">
      <c r="A921" s="105">
        <v>906</v>
      </c>
      <c r="B921" s="260"/>
      <c r="C921" s="261"/>
      <c r="D921" s="248"/>
      <c r="E921" s="248"/>
      <c r="F921" s="248"/>
      <c r="G921" s="249"/>
      <c r="H921" s="249"/>
      <c r="I921" s="249"/>
      <c r="J921" s="249"/>
      <c r="K921" s="249"/>
      <c r="L921" s="249"/>
      <c r="M921" s="249"/>
      <c r="N921" s="249"/>
      <c r="O921" s="249"/>
      <c r="P921" s="249"/>
      <c r="Q921" s="249"/>
      <c r="R921" s="106">
        <f t="shared" si="57"/>
        <v>0</v>
      </c>
      <c r="S921" s="16" t="b">
        <f t="shared" si="58"/>
        <v>1</v>
      </c>
      <c r="T921" s="226" t="b">
        <f t="shared" si="59"/>
        <v>1</v>
      </c>
      <c r="U921" s="226" t="b">
        <f t="shared" si="60"/>
        <v>1</v>
      </c>
    </row>
    <row r="922" spans="1:21" x14ac:dyDescent="0.25">
      <c r="A922" s="105">
        <v>907</v>
      </c>
      <c r="B922" s="260"/>
      <c r="C922" s="261"/>
      <c r="D922" s="248"/>
      <c r="E922" s="248"/>
      <c r="F922" s="248"/>
      <c r="G922" s="249"/>
      <c r="H922" s="249"/>
      <c r="I922" s="249"/>
      <c r="J922" s="249"/>
      <c r="K922" s="249"/>
      <c r="L922" s="249"/>
      <c r="M922" s="249"/>
      <c r="N922" s="249"/>
      <c r="O922" s="249"/>
      <c r="P922" s="249"/>
      <c r="Q922" s="249"/>
      <c r="R922" s="106">
        <f t="shared" si="57"/>
        <v>0</v>
      </c>
      <c r="S922" s="16" t="b">
        <f t="shared" si="58"/>
        <v>1</v>
      </c>
      <c r="T922" s="226" t="b">
        <f t="shared" si="59"/>
        <v>1</v>
      </c>
      <c r="U922" s="226" t="b">
        <f t="shared" si="60"/>
        <v>1</v>
      </c>
    </row>
    <row r="923" spans="1:21" x14ac:dyDescent="0.25">
      <c r="A923" s="105">
        <v>908</v>
      </c>
      <c r="B923" s="260"/>
      <c r="C923" s="261"/>
      <c r="D923" s="248"/>
      <c r="E923" s="248"/>
      <c r="F923" s="248"/>
      <c r="G923" s="249"/>
      <c r="H923" s="249"/>
      <c r="I923" s="249"/>
      <c r="J923" s="249"/>
      <c r="K923" s="249"/>
      <c r="L923" s="249"/>
      <c r="M923" s="249"/>
      <c r="N923" s="249"/>
      <c r="O923" s="249"/>
      <c r="P923" s="249"/>
      <c r="Q923" s="249"/>
      <c r="R923" s="106">
        <f t="shared" si="57"/>
        <v>0</v>
      </c>
      <c r="S923" s="16" t="b">
        <f t="shared" si="58"/>
        <v>1</v>
      </c>
      <c r="T923" s="226" t="b">
        <f t="shared" si="59"/>
        <v>1</v>
      </c>
      <c r="U923" s="226" t="b">
        <f t="shared" si="60"/>
        <v>1</v>
      </c>
    </row>
    <row r="924" spans="1:21" x14ac:dyDescent="0.25">
      <c r="A924" s="105">
        <v>909</v>
      </c>
      <c r="B924" s="260"/>
      <c r="C924" s="261"/>
      <c r="D924" s="248"/>
      <c r="E924" s="248"/>
      <c r="F924" s="248"/>
      <c r="G924" s="249"/>
      <c r="H924" s="249"/>
      <c r="I924" s="249"/>
      <c r="J924" s="249"/>
      <c r="K924" s="249"/>
      <c r="L924" s="249"/>
      <c r="M924" s="249"/>
      <c r="N924" s="249"/>
      <c r="O924" s="249"/>
      <c r="P924" s="249"/>
      <c r="Q924" s="249"/>
      <c r="R924" s="106">
        <f t="shared" si="57"/>
        <v>0</v>
      </c>
      <c r="S924" s="16" t="b">
        <f t="shared" si="58"/>
        <v>1</v>
      </c>
      <c r="T924" s="226" t="b">
        <f t="shared" si="59"/>
        <v>1</v>
      </c>
      <c r="U924" s="226" t="b">
        <f t="shared" si="60"/>
        <v>1</v>
      </c>
    </row>
    <row r="925" spans="1:21" x14ac:dyDescent="0.25">
      <c r="A925" s="105">
        <v>910</v>
      </c>
      <c r="B925" s="260"/>
      <c r="C925" s="261"/>
      <c r="D925" s="248"/>
      <c r="E925" s="248"/>
      <c r="F925" s="248"/>
      <c r="G925" s="249"/>
      <c r="H925" s="249"/>
      <c r="I925" s="249"/>
      <c r="J925" s="249"/>
      <c r="K925" s="249"/>
      <c r="L925" s="249"/>
      <c r="M925" s="249"/>
      <c r="N925" s="249"/>
      <c r="O925" s="249"/>
      <c r="P925" s="249"/>
      <c r="Q925" s="249"/>
      <c r="R925" s="106">
        <f t="shared" si="57"/>
        <v>0</v>
      </c>
      <c r="S925" s="16" t="b">
        <f t="shared" si="58"/>
        <v>1</v>
      </c>
      <c r="T925" s="226" t="b">
        <f t="shared" si="59"/>
        <v>1</v>
      </c>
      <c r="U925" s="226" t="b">
        <f t="shared" si="60"/>
        <v>1</v>
      </c>
    </row>
    <row r="926" spans="1:21" x14ac:dyDescent="0.25">
      <c r="A926" s="105">
        <v>911</v>
      </c>
      <c r="B926" s="260"/>
      <c r="C926" s="261"/>
      <c r="D926" s="248"/>
      <c r="E926" s="248"/>
      <c r="F926" s="248"/>
      <c r="G926" s="249"/>
      <c r="H926" s="249"/>
      <c r="I926" s="249"/>
      <c r="J926" s="249"/>
      <c r="K926" s="249"/>
      <c r="L926" s="249"/>
      <c r="M926" s="249"/>
      <c r="N926" s="249"/>
      <c r="O926" s="249"/>
      <c r="P926" s="249"/>
      <c r="Q926" s="249"/>
      <c r="R926" s="106">
        <f t="shared" si="57"/>
        <v>0</v>
      </c>
      <c r="S926" s="16" t="b">
        <f t="shared" si="58"/>
        <v>1</v>
      </c>
      <c r="T926" s="226" t="b">
        <f t="shared" si="59"/>
        <v>1</v>
      </c>
      <c r="U926" s="226" t="b">
        <f t="shared" si="60"/>
        <v>1</v>
      </c>
    </row>
    <row r="927" spans="1:21" x14ac:dyDescent="0.25">
      <c r="A927" s="105">
        <v>912</v>
      </c>
      <c r="B927" s="260"/>
      <c r="C927" s="261"/>
      <c r="D927" s="248"/>
      <c r="E927" s="248"/>
      <c r="F927" s="248"/>
      <c r="G927" s="249"/>
      <c r="H927" s="249"/>
      <c r="I927" s="249"/>
      <c r="J927" s="249"/>
      <c r="K927" s="249"/>
      <c r="L927" s="249"/>
      <c r="M927" s="249"/>
      <c r="N927" s="249"/>
      <c r="O927" s="249"/>
      <c r="P927" s="249"/>
      <c r="Q927" s="249"/>
      <c r="R927" s="106">
        <f t="shared" si="57"/>
        <v>0</v>
      </c>
      <c r="S927" s="16" t="b">
        <f t="shared" si="58"/>
        <v>1</v>
      </c>
      <c r="T927" s="226" t="b">
        <f t="shared" si="59"/>
        <v>1</v>
      </c>
      <c r="U927" s="226" t="b">
        <f t="shared" si="60"/>
        <v>1</v>
      </c>
    </row>
    <row r="928" spans="1:21" x14ac:dyDescent="0.25">
      <c r="A928" s="105">
        <v>913</v>
      </c>
      <c r="B928" s="260"/>
      <c r="C928" s="261"/>
      <c r="D928" s="248"/>
      <c r="E928" s="248"/>
      <c r="F928" s="248"/>
      <c r="G928" s="249"/>
      <c r="H928" s="249"/>
      <c r="I928" s="249"/>
      <c r="J928" s="249"/>
      <c r="K928" s="249"/>
      <c r="L928" s="249"/>
      <c r="M928" s="249"/>
      <c r="N928" s="249"/>
      <c r="O928" s="249"/>
      <c r="P928" s="249"/>
      <c r="Q928" s="249"/>
      <c r="R928" s="106">
        <f t="shared" si="57"/>
        <v>0</v>
      </c>
      <c r="S928" s="16" t="b">
        <f t="shared" si="58"/>
        <v>1</v>
      </c>
      <c r="T928" s="226" t="b">
        <f t="shared" si="59"/>
        <v>1</v>
      </c>
      <c r="U928" s="226" t="b">
        <f t="shared" si="60"/>
        <v>1</v>
      </c>
    </row>
    <row r="929" spans="1:21" x14ac:dyDescent="0.25">
      <c r="A929" s="105">
        <v>914</v>
      </c>
      <c r="B929" s="260"/>
      <c r="C929" s="261"/>
      <c r="D929" s="248"/>
      <c r="E929" s="248"/>
      <c r="F929" s="248"/>
      <c r="G929" s="249"/>
      <c r="H929" s="249"/>
      <c r="I929" s="249"/>
      <c r="J929" s="249"/>
      <c r="K929" s="249"/>
      <c r="L929" s="249"/>
      <c r="M929" s="249"/>
      <c r="N929" s="249"/>
      <c r="O929" s="249"/>
      <c r="P929" s="249"/>
      <c r="Q929" s="249"/>
      <c r="R929" s="106">
        <f t="shared" si="57"/>
        <v>0</v>
      </c>
      <c r="S929" s="16" t="b">
        <f t="shared" si="58"/>
        <v>1</v>
      </c>
      <c r="T929" s="226" t="b">
        <f t="shared" si="59"/>
        <v>1</v>
      </c>
      <c r="U929" s="226" t="b">
        <f t="shared" si="60"/>
        <v>1</v>
      </c>
    </row>
    <row r="930" spans="1:21" x14ac:dyDescent="0.25">
      <c r="A930" s="105">
        <v>915</v>
      </c>
      <c r="B930" s="260"/>
      <c r="C930" s="261"/>
      <c r="D930" s="248"/>
      <c r="E930" s="248"/>
      <c r="F930" s="248"/>
      <c r="G930" s="249"/>
      <c r="H930" s="249"/>
      <c r="I930" s="249"/>
      <c r="J930" s="249"/>
      <c r="K930" s="249"/>
      <c r="L930" s="249"/>
      <c r="M930" s="249"/>
      <c r="N930" s="249"/>
      <c r="O930" s="249"/>
      <c r="P930" s="249"/>
      <c r="Q930" s="249"/>
      <c r="R930" s="106">
        <f t="shared" si="57"/>
        <v>0</v>
      </c>
      <c r="S930" s="16" t="b">
        <f t="shared" si="58"/>
        <v>1</v>
      </c>
      <c r="T930" s="226" t="b">
        <f t="shared" si="59"/>
        <v>1</v>
      </c>
      <c r="U930" s="226" t="b">
        <f t="shared" si="60"/>
        <v>1</v>
      </c>
    </row>
    <row r="931" spans="1:21" x14ac:dyDescent="0.25">
      <c r="A931" s="105">
        <v>916</v>
      </c>
      <c r="B931" s="260"/>
      <c r="C931" s="261"/>
      <c r="D931" s="248"/>
      <c r="E931" s="248"/>
      <c r="F931" s="248"/>
      <c r="G931" s="249"/>
      <c r="H931" s="249"/>
      <c r="I931" s="249"/>
      <c r="J931" s="249"/>
      <c r="K931" s="249"/>
      <c r="L931" s="249"/>
      <c r="M931" s="249"/>
      <c r="N931" s="249"/>
      <c r="O931" s="249"/>
      <c r="P931" s="249"/>
      <c r="Q931" s="249"/>
      <c r="R931" s="106">
        <f t="shared" si="57"/>
        <v>0</v>
      </c>
      <c r="S931" s="16" t="b">
        <f t="shared" si="58"/>
        <v>1</v>
      </c>
      <c r="T931" s="226" t="b">
        <f t="shared" si="59"/>
        <v>1</v>
      </c>
      <c r="U931" s="226" t="b">
        <f t="shared" si="60"/>
        <v>1</v>
      </c>
    </row>
    <row r="932" spans="1:21" x14ac:dyDescent="0.25">
      <c r="A932" s="105">
        <v>917</v>
      </c>
      <c r="B932" s="260"/>
      <c r="C932" s="261"/>
      <c r="D932" s="248"/>
      <c r="E932" s="248"/>
      <c r="F932" s="248"/>
      <c r="G932" s="249"/>
      <c r="H932" s="249"/>
      <c r="I932" s="249"/>
      <c r="J932" s="249"/>
      <c r="K932" s="249"/>
      <c r="L932" s="249"/>
      <c r="M932" s="249"/>
      <c r="N932" s="249"/>
      <c r="O932" s="249"/>
      <c r="P932" s="249"/>
      <c r="Q932" s="249"/>
      <c r="R932" s="106">
        <f t="shared" si="57"/>
        <v>0</v>
      </c>
      <c r="S932" s="16" t="b">
        <f t="shared" si="58"/>
        <v>1</v>
      </c>
      <c r="T932" s="226" t="b">
        <f t="shared" si="59"/>
        <v>1</v>
      </c>
      <c r="U932" s="226" t="b">
        <f t="shared" si="60"/>
        <v>1</v>
      </c>
    </row>
    <row r="933" spans="1:21" x14ac:dyDescent="0.25">
      <c r="A933" s="105">
        <v>918</v>
      </c>
      <c r="B933" s="260"/>
      <c r="C933" s="261"/>
      <c r="D933" s="248"/>
      <c r="E933" s="248"/>
      <c r="F933" s="248"/>
      <c r="G933" s="249"/>
      <c r="H933" s="249"/>
      <c r="I933" s="249"/>
      <c r="J933" s="249"/>
      <c r="K933" s="249"/>
      <c r="L933" s="249"/>
      <c r="M933" s="249"/>
      <c r="N933" s="249"/>
      <c r="O933" s="249"/>
      <c r="P933" s="249"/>
      <c r="Q933" s="249"/>
      <c r="R933" s="106">
        <f t="shared" si="57"/>
        <v>0</v>
      </c>
      <c r="S933" s="16" t="b">
        <f t="shared" si="58"/>
        <v>1</v>
      </c>
      <c r="T933" s="226" t="b">
        <f t="shared" si="59"/>
        <v>1</v>
      </c>
      <c r="U933" s="226" t="b">
        <f t="shared" si="60"/>
        <v>1</v>
      </c>
    </row>
    <row r="934" spans="1:21" x14ac:dyDescent="0.25">
      <c r="A934" s="105">
        <v>919</v>
      </c>
      <c r="B934" s="260"/>
      <c r="C934" s="261"/>
      <c r="D934" s="248"/>
      <c r="E934" s="248"/>
      <c r="F934" s="248"/>
      <c r="G934" s="249"/>
      <c r="H934" s="249"/>
      <c r="I934" s="249"/>
      <c r="J934" s="249"/>
      <c r="K934" s="249"/>
      <c r="L934" s="249"/>
      <c r="M934" s="249"/>
      <c r="N934" s="249"/>
      <c r="O934" s="249"/>
      <c r="P934" s="249"/>
      <c r="Q934" s="249"/>
      <c r="R934" s="106">
        <f t="shared" si="57"/>
        <v>0</v>
      </c>
      <c r="S934" s="16" t="b">
        <f t="shared" si="58"/>
        <v>1</v>
      </c>
      <c r="T934" s="226" t="b">
        <f t="shared" si="59"/>
        <v>1</v>
      </c>
      <c r="U934" s="226" t="b">
        <f t="shared" si="60"/>
        <v>1</v>
      </c>
    </row>
    <row r="935" spans="1:21" x14ac:dyDescent="0.25">
      <c r="A935" s="105">
        <v>920</v>
      </c>
      <c r="B935" s="260"/>
      <c r="C935" s="261"/>
      <c r="D935" s="248"/>
      <c r="E935" s="248"/>
      <c r="F935" s="248"/>
      <c r="G935" s="249"/>
      <c r="H935" s="249"/>
      <c r="I935" s="249"/>
      <c r="J935" s="249"/>
      <c r="K935" s="249"/>
      <c r="L935" s="249"/>
      <c r="M935" s="249"/>
      <c r="N935" s="249"/>
      <c r="O935" s="249"/>
      <c r="P935" s="249"/>
      <c r="Q935" s="249"/>
      <c r="R935" s="106">
        <f t="shared" si="57"/>
        <v>0</v>
      </c>
      <c r="S935" s="16" t="b">
        <f t="shared" si="58"/>
        <v>1</v>
      </c>
      <c r="T935" s="226" t="b">
        <f t="shared" si="59"/>
        <v>1</v>
      </c>
      <c r="U935" s="226" t="b">
        <f t="shared" si="60"/>
        <v>1</v>
      </c>
    </row>
    <row r="936" spans="1:21" x14ac:dyDescent="0.25">
      <c r="A936" s="105">
        <v>921</v>
      </c>
      <c r="B936" s="260"/>
      <c r="C936" s="261"/>
      <c r="D936" s="248"/>
      <c r="E936" s="248"/>
      <c r="F936" s="248"/>
      <c r="G936" s="249"/>
      <c r="H936" s="249"/>
      <c r="I936" s="249"/>
      <c r="J936" s="249"/>
      <c r="K936" s="249"/>
      <c r="L936" s="249"/>
      <c r="M936" s="249"/>
      <c r="N936" s="249"/>
      <c r="O936" s="249"/>
      <c r="P936" s="249"/>
      <c r="Q936" s="249"/>
      <c r="R936" s="106">
        <f t="shared" si="57"/>
        <v>0</v>
      </c>
      <c r="S936" s="16" t="b">
        <f t="shared" si="58"/>
        <v>1</v>
      </c>
      <c r="T936" s="226" t="b">
        <f t="shared" si="59"/>
        <v>1</v>
      </c>
      <c r="U936" s="226" t="b">
        <f t="shared" si="60"/>
        <v>1</v>
      </c>
    </row>
    <row r="937" spans="1:21" x14ac:dyDescent="0.25">
      <c r="A937" s="105">
        <v>922</v>
      </c>
      <c r="B937" s="260"/>
      <c r="C937" s="261"/>
      <c r="D937" s="248"/>
      <c r="E937" s="248"/>
      <c r="F937" s="248"/>
      <c r="G937" s="249"/>
      <c r="H937" s="249"/>
      <c r="I937" s="249"/>
      <c r="J937" s="249"/>
      <c r="K937" s="249"/>
      <c r="L937" s="249"/>
      <c r="M937" s="249"/>
      <c r="N937" s="249"/>
      <c r="O937" s="249"/>
      <c r="P937" s="249"/>
      <c r="Q937" s="249"/>
      <c r="R937" s="106">
        <f t="shared" si="57"/>
        <v>0</v>
      </c>
      <c r="S937" s="16" t="b">
        <f t="shared" si="58"/>
        <v>1</v>
      </c>
      <c r="T937" s="226" t="b">
        <f t="shared" si="59"/>
        <v>1</v>
      </c>
      <c r="U937" s="226" t="b">
        <f t="shared" si="60"/>
        <v>1</v>
      </c>
    </row>
    <row r="938" spans="1:21" x14ac:dyDescent="0.25">
      <c r="A938" s="105">
        <v>923</v>
      </c>
      <c r="B938" s="260"/>
      <c r="C938" s="261"/>
      <c r="D938" s="248"/>
      <c r="E938" s="248"/>
      <c r="F938" s="248"/>
      <c r="G938" s="249"/>
      <c r="H938" s="249"/>
      <c r="I938" s="249"/>
      <c r="J938" s="249"/>
      <c r="K938" s="249"/>
      <c r="L938" s="249"/>
      <c r="M938" s="249"/>
      <c r="N938" s="249"/>
      <c r="O938" s="249"/>
      <c r="P938" s="249"/>
      <c r="Q938" s="249"/>
      <c r="R938" s="106">
        <f t="shared" si="57"/>
        <v>0</v>
      </c>
      <c r="S938" s="16" t="b">
        <f t="shared" si="58"/>
        <v>1</v>
      </c>
      <c r="T938" s="226" t="b">
        <f t="shared" si="59"/>
        <v>1</v>
      </c>
      <c r="U938" s="226" t="b">
        <f t="shared" si="60"/>
        <v>1</v>
      </c>
    </row>
    <row r="939" spans="1:21" x14ac:dyDescent="0.25">
      <c r="A939" s="105">
        <v>924</v>
      </c>
      <c r="B939" s="260"/>
      <c r="C939" s="261"/>
      <c r="D939" s="248"/>
      <c r="E939" s="248"/>
      <c r="F939" s="248"/>
      <c r="G939" s="249"/>
      <c r="H939" s="249"/>
      <c r="I939" s="249"/>
      <c r="J939" s="249"/>
      <c r="K939" s="249"/>
      <c r="L939" s="249"/>
      <c r="M939" s="249"/>
      <c r="N939" s="249"/>
      <c r="O939" s="249"/>
      <c r="P939" s="249"/>
      <c r="Q939" s="249"/>
      <c r="R939" s="106">
        <f t="shared" si="57"/>
        <v>0</v>
      </c>
      <c r="S939" s="16" t="b">
        <f t="shared" si="58"/>
        <v>1</v>
      </c>
      <c r="T939" s="226" t="b">
        <f t="shared" si="59"/>
        <v>1</v>
      </c>
      <c r="U939" s="226" t="b">
        <f t="shared" si="60"/>
        <v>1</v>
      </c>
    </row>
    <row r="940" spans="1:21" x14ac:dyDescent="0.25">
      <c r="A940" s="105">
        <v>925</v>
      </c>
      <c r="B940" s="260"/>
      <c r="C940" s="261"/>
      <c r="D940" s="248"/>
      <c r="E940" s="248"/>
      <c r="F940" s="248"/>
      <c r="G940" s="249"/>
      <c r="H940" s="249"/>
      <c r="I940" s="249"/>
      <c r="J940" s="249"/>
      <c r="K940" s="249"/>
      <c r="L940" s="249"/>
      <c r="M940" s="249"/>
      <c r="N940" s="249"/>
      <c r="O940" s="249"/>
      <c r="P940" s="249"/>
      <c r="Q940" s="249"/>
      <c r="R940" s="106">
        <f t="shared" si="57"/>
        <v>0</v>
      </c>
      <c r="S940" s="16" t="b">
        <f t="shared" si="58"/>
        <v>1</v>
      </c>
      <c r="T940" s="226" t="b">
        <f t="shared" si="59"/>
        <v>1</v>
      </c>
      <c r="U940" s="226" t="b">
        <f t="shared" si="60"/>
        <v>1</v>
      </c>
    </row>
    <row r="941" spans="1:21" x14ac:dyDescent="0.25">
      <c r="A941" s="105">
        <v>926</v>
      </c>
      <c r="B941" s="260"/>
      <c r="C941" s="261"/>
      <c r="D941" s="248"/>
      <c r="E941" s="248"/>
      <c r="F941" s="248"/>
      <c r="G941" s="249"/>
      <c r="H941" s="249"/>
      <c r="I941" s="249"/>
      <c r="J941" s="249"/>
      <c r="K941" s="249"/>
      <c r="L941" s="249"/>
      <c r="M941" s="249"/>
      <c r="N941" s="249"/>
      <c r="O941" s="249"/>
      <c r="P941" s="249"/>
      <c r="Q941" s="249"/>
      <c r="R941" s="106">
        <f t="shared" si="57"/>
        <v>0</v>
      </c>
      <c r="S941" s="16" t="b">
        <f t="shared" si="58"/>
        <v>1</v>
      </c>
      <c r="T941" s="226" t="b">
        <f t="shared" si="59"/>
        <v>1</v>
      </c>
      <c r="U941" s="226" t="b">
        <f t="shared" si="60"/>
        <v>1</v>
      </c>
    </row>
    <row r="942" spans="1:21" x14ac:dyDescent="0.25">
      <c r="A942" s="105">
        <v>927</v>
      </c>
      <c r="B942" s="260"/>
      <c r="C942" s="261"/>
      <c r="D942" s="248"/>
      <c r="E942" s="248"/>
      <c r="F942" s="248"/>
      <c r="G942" s="249"/>
      <c r="H942" s="249"/>
      <c r="I942" s="249"/>
      <c r="J942" s="249"/>
      <c r="K942" s="249"/>
      <c r="L942" s="249"/>
      <c r="M942" s="249"/>
      <c r="N942" s="249"/>
      <c r="O942" s="249"/>
      <c r="P942" s="249"/>
      <c r="Q942" s="249"/>
      <c r="R942" s="106">
        <f t="shared" si="57"/>
        <v>0</v>
      </c>
      <c r="S942" s="16" t="b">
        <f t="shared" si="58"/>
        <v>1</v>
      </c>
      <c r="T942" s="226" t="b">
        <f t="shared" si="59"/>
        <v>1</v>
      </c>
      <c r="U942" s="226" t="b">
        <f t="shared" si="60"/>
        <v>1</v>
      </c>
    </row>
    <row r="943" spans="1:21" x14ac:dyDescent="0.25">
      <c r="A943" s="105">
        <v>928</v>
      </c>
      <c r="B943" s="260"/>
      <c r="C943" s="261"/>
      <c r="D943" s="248"/>
      <c r="E943" s="248"/>
      <c r="F943" s="248"/>
      <c r="G943" s="249"/>
      <c r="H943" s="249"/>
      <c r="I943" s="249"/>
      <c r="J943" s="249"/>
      <c r="K943" s="249"/>
      <c r="L943" s="249"/>
      <c r="M943" s="249"/>
      <c r="N943" s="249"/>
      <c r="O943" s="249"/>
      <c r="P943" s="249"/>
      <c r="Q943" s="249"/>
      <c r="R943" s="106">
        <f t="shared" si="57"/>
        <v>0</v>
      </c>
      <c r="S943" s="16" t="b">
        <f t="shared" si="58"/>
        <v>1</v>
      </c>
      <c r="T943" s="226" t="b">
        <f t="shared" si="59"/>
        <v>1</v>
      </c>
      <c r="U943" s="226" t="b">
        <f t="shared" si="60"/>
        <v>1</v>
      </c>
    </row>
    <row r="944" spans="1:21" x14ac:dyDescent="0.25">
      <c r="A944" s="105">
        <v>929</v>
      </c>
      <c r="B944" s="260"/>
      <c r="C944" s="261"/>
      <c r="D944" s="248"/>
      <c r="E944" s="248"/>
      <c r="F944" s="248"/>
      <c r="G944" s="249"/>
      <c r="H944" s="249"/>
      <c r="I944" s="249"/>
      <c r="J944" s="249"/>
      <c r="K944" s="249"/>
      <c r="L944" s="249"/>
      <c r="M944" s="249"/>
      <c r="N944" s="249"/>
      <c r="O944" s="249"/>
      <c r="P944" s="249"/>
      <c r="Q944" s="249"/>
      <c r="R944" s="106">
        <f t="shared" si="57"/>
        <v>0</v>
      </c>
      <c r="S944" s="16" t="b">
        <f t="shared" si="58"/>
        <v>1</v>
      </c>
      <c r="T944" s="226" t="b">
        <f t="shared" si="59"/>
        <v>1</v>
      </c>
      <c r="U944" s="226" t="b">
        <f t="shared" si="60"/>
        <v>1</v>
      </c>
    </row>
    <row r="945" spans="1:21" x14ac:dyDescent="0.25">
      <c r="A945" s="105">
        <v>930</v>
      </c>
      <c r="B945" s="260"/>
      <c r="C945" s="261"/>
      <c r="D945" s="248"/>
      <c r="E945" s="248"/>
      <c r="F945" s="248"/>
      <c r="G945" s="249"/>
      <c r="H945" s="249"/>
      <c r="I945" s="249"/>
      <c r="J945" s="249"/>
      <c r="K945" s="249"/>
      <c r="L945" s="249"/>
      <c r="M945" s="249"/>
      <c r="N945" s="249"/>
      <c r="O945" s="249"/>
      <c r="P945" s="249"/>
      <c r="Q945" s="249"/>
      <c r="R945" s="106">
        <f t="shared" si="57"/>
        <v>0</v>
      </c>
      <c r="S945" s="16" t="b">
        <f t="shared" si="58"/>
        <v>1</v>
      </c>
      <c r="T945" s="226" t="b">
        <f t="shared" si="59"/>
        <v>1</v>
      </c>
      <c r="U945" s="226" t="b">
        <f t="shared" si="60"/>
        <v>1</v>
      </c>
    </row>
    <row r="946" spans="1:21" x14ac:dyDescent="0.25">
      <c r="A946" s="105">
        <v>931</v>
      </c>
      <c r="B946" s="260"/>
      <c r="C946" s="261"/>
      <c r="D946" s="248"/>
      <c r="E946" s="248"/>
      <c r="F946" s="248"/>
      <c r="G946" s="249"/>
      <c r="H946" s="249"/>
      <c r="I946" s="249"/>
      <c r="J946" s="249"/>
      <c r="K946" s="249"/>
      <c r="L946" s="249"/>
      <c r="M946" s="249"/>
      <c r="N946" s="249"/>
      <c r="O946" s="249"/>
      <c r="P946" s="249"/>
      <c r="Q946" s="249"/>
      <c r="R946" s="106">
        <f t="shared" si="57"/>
        <v>0</v>
      </c>
      <c r="S946" s="16" t="b">
        <f t="shared" si="58"/>
        <v>1</v>
      </c>
      <c r="T946" s="226" t="b">
        <f t="shared" si="59"/>
        <v>1</v>
      </c>
      <c r="U946" s="226" t="b">
        <f t="shared" si="60"/>
        <v>1</v>
      </c>
    </row>
    <row r="947" spans="1:21" x14ac:dyDescent="0.25">
      <c r="A947" s="105">
        <v>932</v>
      </c>
      <c r="B947" s="260"/>
      <c r="C947" s="261"/>
      <c r="D947" s="248"/>
      <c r="E947" s="248"/>
      <c r="F947" s="248"/>
      <c r="G947" s="249"/>
      <c r="H947" s="249"/>
      <c r="I947" s="249"/>
      <c r="J947" s="249"/>
      <c r="K947" s="249"/>
      <c r="L947" s="249"/>
      <c r="M947" s="249"/>
      <c r="N947" s="249"/>
      <c r="O947" s="249"/>
      <c r="P947" s="249"/>
      <c r="Q947" s="249"/>
      <c r="R947" s="106">
        <f t="shared" si="57"/>
        <v>0</v>
      </c>
      <c r="S947" s="16" t="b">
        <f t="shared" si="58"/>
        <v>1</v>
      </c>
      <c r="T947" s="226" t="b">
        <f t="shared" si="59"/>
        <v>1</v>
      </c>
      <c r="U947" s="226" t="b">
        <f t="shared" si="60"/>
        <v>1</v>
      </c>
    </row>
    <row r="948" spans="1:21" x14ac:dyDescent="0.25">
      <c r="A948" s="105">
        <v>933</v>
      </c>
      <c r="B948" s="260"/>
      <c r="C948" s="261"/>
      <c r="D948" s="248"/>
      <c r="E948" s="248"/>
      <c r="F948" s="248"/>
      <c r="G948" s="249"/>
      <c r="H948" s="249"/>
      <c r="I948" s="249"/>
      <c r="J948" s="249"/>
      <c r="K948" s="249"/>
      <c r="L948" s="249"/>
      <c r="M948" s="249"/>
      <c r="N948" s="249"/>
      <c r="O948" s="249"/>
      <c r="P948" s="249"/>
      <c r="Q948" s="249"/>
      <c r="R948" s="106">
        <f t="shared" si="57"/>
        <v>0</v>
      </c>
      <c r="S948" s="16" t="b">
        <f t="shared" si="58"/>
        <v>1</v>
      </c>
      <c r="T948" s="226" t="b">
        <f t="shared" si="59"/>
        <v>1</v>
      </c>
      <c r="U948" s="226" t="b">
        <f t="shared" si="60"/>
        <v>1</v>
      </c>
    </row>
    <row r="949" spans="1:21" x14ac:dyDescent="0.25">
      <c r="A949" s="105">
        <v>934</v>
      </c>
      <c r="B949" s="260"/>
      <c r="C949" s="261"/>
      <c r="D949" s="248"/>
      <c r="E949" s="248"/>
      <c r="F949" s="248"/>
      <c r="G949" s="249"/>
      <c r="H949" s="249"/>
      <c r="I949" s="249"/>
      <c r="J949" s="249"/>
      <c r="K949" s="249"/>
      <c r="L949" s="249"/>
      <c r="M949" s="249"/>
      <c r="N949" s="249"/>
      <c r="O949" s="249"/>
      <c r="P949" s="249"/>
      <c r="Q949" s="249"/>
      <c r="R949" s="106">
        <f t="shared" si="57"/>
        <v>0</v>
      </c>
      <c r="S949" s="16" t="b">
        <f t="shared" si="58"/>
        <v>1</v>
      </c>
      <c r="T949" s="226" t="b">
        <f t="shared" si="59"/>
        <v>1</v>
      </c>
      <c r="U949" s="226" t="b">
        <f t="shared" si="60"/>
        <v>1</v>
      </c>
    </row>
    <row r="950" spans="1:21" x14ac:dyDescent="0.25">
      <c r="A950" s="105">
        <v>935</v>
      </c>
      <c r="B950" s="260"/>
      <c r="C950" s="261"/>
      <c r="D950" s="248"/>
      <c r="E950" s="248"/>
      <c r="F950" s="248"/>
      <c r="G950" s="249"/>
      <c r="H950" s="249"/>
      <c r="I950" s="249"/>
      <c r="J950" s="249"/>
      <c r="K950" s="249"/>
      <c r="L950" s="249"/>
      <c r="M950" s="249"/>
      <c r="N950" s="249"/>
      <c r="O950" s="249"/>
      <c r="P950" s="249"/>
      <c r="Q950" s="249"/>
      <c r="R950" s="106">
        <f t="shared" si="57"/>
        <v>0</v>
      </c>
      <c r="S950" s="16" t="b">
        <f t="shared" si="58"/>
        <v>1</v>
      </c>
      <c r="T950" s="226" t="b">
        <f t="shared" si="59"/>
        <v>1</v>
      </c>
      <c r="U950" s="226" t="b">
        <f t="shared" si="60"/>
        <v>1</v>
      </c>
    </row>
    <row r="951" spans="1:21" x14ac:dyDescent="0.25">
      <c r="A951" s="105">
        <v>936</v>
      </c>
      <c r="B951" s="260"/>
      <c r="C951" s="261"/>
      <c r="D951" s="248"/>
      <c r="E951" s="248"/>
      <c r="F951" s="248"/>
      <c r="G951" s="249"/>
      <c r="H951" s="249"/>
      <c r="I951" s="249"/>
      <c r="J951" s="249"/>
      <c r="K951" s="249"/>
      <c r="L951" s="249"/>
      <c r="M951" s="249"/>
      <c r="N951" s="249"/>
      <c r="O951" s="249"/>
      <c r="P951" s="249"/>
      <c r="Q951" s="249"/>
      <c r="R951" s="106">
        <f t="shared" si="57"/>
        <v>0</v>
      </c>
      <c r="S951" s="16" t="b">
        <f t="shared" si="58"/>
        <v>1</v>
      </c>
      <c r="T951" s="226" t="b">
        <f t="shared" si="59"/>
        <v>1</v>
      </c>
      <c r="U951" s="226" t="b">
        <f t="shared" si="60"/>
        <v>1</v>
      </c>
    </row>
    <row r="952" spans="1:21" x14ac:dyDescent="0.25">
      <c r="A952" s="105">
        <v>937</v>
      </c>
      <c r="B952" s="260"/>
      <c r="C952" s="261"/>
      <c r="D952" s="248"/>
      <c r="E952" s="248"/>
      <c r="F952" s="248"/>
      <c r="G952" s="249"/>
      <c r="H952" s="249"/>
      <c r="I952" s="249"/>
      <c r="J952" s="249"/>
      <c r="K952" s="249"/>
      <c r="L952" s="249"/>
      <c r="M952" s="249"/>
      <c r="N952" s="249"/>
      <c r="O952" s="249"/>
      <c r="P952" s="249"/>
      <c r="Q952" s="249"/>
      <c r="R952" s="106">
        <f t="shared" si="57"/>
        <v>0</v>
      </c>
      <c r="S952" s="16" t="b">
        <f t="shared" si="58"/>
        <v>1</v>
      </c>
      <c r="T952" s="226" t="b">
        <f t="shared" si="59"/>
        <v>1</v>
      </c>
      <c r="U952" s="226" t="b">
        <f t="shared" si="60"/>
        <v>1</v>
      </c>
    </row>
    <row r="953" spans="1:21" x14ac:dyDescent="0.25">
      <c r="A953" s="105">
        <v>938</v>
      </c>
      <c r="B953" s="260"/>
      <c r="C953" s="261"/>
      <c r="D953" s="248"/>
      <c r="E953" s="248"/>
      <c r="F953" s="248"/>
      <c r="G953" s="249"/>
      <c r="H953" s="249"/>
      <c r="I953" s="249"/>
      <c r="J953" s="249"/>
      <c r="K953" s="249"/>
      <c r="L953" s="249"/>
      <c r="M953" s="249"/>
      <c r="N953" s="249"/>
      <c r="O953" s="249"/>
      <c r="P953" s="249"/>
      <c r="Q953" s="249"/>
      <c r="R953" s="106">
        <f t="shared" si="57"/>
        <v>0</v>
      </c>
      <c r="S953" s="16" t="b">
        <f t="shared" si="58"/>
        <v>1</v>
      </c>
      <c r="T953" s="226" t="b">
        <f t="shared" si="59"/>
        <v>1</v>
      </c>
      <c r="U953" s="226" t="b">
        <f t="shared" si="60"/>
        <v>1</v>
      </c>
    </row>
    <row r="954" spans="1:21" x14ac:dyDescent="0.25">
      <c r="A954" s="105">
        <v>939</v>
      </c>
      <c r="B954" s="260"/>
      <c r="C954" s="261"/>
      <c r="D954" s="248"/>
      <c r="E954" s="248"/>
      <c r="F954" s="248"/>
      <c r="G954" s="249"/>
      <c r="H954" s="249"/>
      <c r="I954" s="249"/>
      <c r="J954" s="249"/>
      <c r="K954" s="249"/>
      <c r="L954" s="249"/>
      <c r="M954" s="249"/>
      <c r="N954" s="249"/>
      <c r="O954" s="249"/>
      <c r="P954" s="249"/>
      <c r="Q954" s="249"/>
      <c r="R954" s="106">
        <f t="shared" si="57"/>
        <v>0</v>
      </c>
      <c r="S954" s="16" t="b">
        <f t="shared" si="58"/>
        <v>1</v>
      </c>
      <c r="T954" s="226" t="b">
        <f t="shared" si="59"/>
        <v>1</v>
      </c>
      <c r="U954" s="226" t="b">
        <f t="shared" si="60"/>
        <v>1</v>
      </c>
    </row>
    <row r="955" spans="1:21" x14ac:dyDescent="0.25">
      <c r="A955" s="105">
        <v>940</v>
      </c>
      <c r="B955" s="260"/>
      <c r="C955" s="261"/>
      <c r="D955" s="248"/>
      <c r="E955" s="248"/>
      <c r="F955" s="248"/>
      <c r="G955" s="249"/>
      <c r="H955" s="249"/>
      <c r="I955" s="249"/>
      <c r="J955" s="249"/>
      <c r="K955" s="249"/>
      <c r="L955" s="249"/>
      <c r="M955" s="249"/>
      <c r="N955" s="249"/>
      <c r="O955" s="249"/>
      <c r="P955" s="249"/>
      <c r="Q955" s="249"/>
      <c r="R955" s="106">
        <f t="shared" si="57"/>
        <v>0</v>
      </c>
      <c r="S955" s="16" t="b">
        <f t="shared" si="58"/>
        <v>1</v>
      </c>
      <c r="T955" s="226" t="b">
        <f t="shared" si="59"/>
        <v>1</v>
      </c>
      <c r="U955" s="226" t="b">
        <f t="shared" si="60"/>
        <v>1</v>
      </c>
    </row>
    <row r="956" spans="1:21" x14ac:dyDescent="0.25">
      <c r="A956" s="105">
        <v>941</v>
      </c>
      <c r="B956" s="260"/>
      <c r="C956" s="261"/>
      <c r="D956" s="248"/>
      <c r="E956" s="248"/>
      <c r="F956" s="248"/>
      <c r="G956" s="249"/>
      <c r="H956" s="249"/>
      <c r="I956" s="249"/>
      <c r="J956" s="249"/>
      <c r="K956" s="249"/>
      <c r="L956" s="249"/>
      <c r="M956" s="249"/>
      <c r="N956" s="249"/>
      <c r="O956" s="249"/>
      <c r="P956" s="249"/>
      <c r="Q956" s="249"/>
      <c r="R956" s="106">
        <f t="shared" si="57"/>
        <v>0</v>
      </c>
      <c r="S956" s="16" t="b">
        <f t="shared" si="58"/>
        <v>1</v>
      </c>
      <c r="T956" s="226" t="b">
        <f t="shared" si="59"/>
        <v>1</v>
      </c>
      <c r="U956" s="226" t="b">
        <f t="shared" si="60"/>
        <v>1</v>
      </c>
    </row>
    <row r="957" spans="1:21" x14ac:dyDescent="0.25">
      <c r="A957" s="105">
        <v>942</v>
      </c>
      <c r="B957" s="260"/>
      <c r="C957" s="261"/>
      <c r="D957" s="248"/>
      <c r="E957" s="248"/>
      <c r="F957" s="248"/>
      <c r="G957" s="249"/>
      <c r="H957" s="249"/>
      <c r="I957" s="249"/>
      <c r="J957" s="249"/>
      <c r="K957" s="249"/>
      <c r="L957" s="249"/>
      <c r="M957" s="249"/>
      <c r="N957" s="249"/>
      <c r="O957" s="249"/>
      <c r="P957" s="249"/>
      <c r="Q957" s="249"/>
      <c r="R957" s="106">
        <f t="shared" si="57"/>
        <v>0</v>
      </c>
      <c r="S957" s="16" t="b">
        <f t="shared" si="58"/>
        <v>1</v>
      </c>
      <c r="T957" s="226" t="b">
        <f t="shared" si="59"/>
        <v>1</v>
      </c>
      <c r="U957" s="226" t="b">
        <f t="shared" si="60"/>
        <v>1</v>
      </c>
    </row>
    <row r="958" spans="1:21" x14ac:dyDescent="0.25">
      <c r="A958" s="105">
        <v>943</v>
      </c>
      <c r="B958" s="260"/>
      <c r="C958" s="261"/>
      <c r="D958" s="248"/>
      <c r="E958" s="248"/>
      <c r="F958" s="248"/>
      <c r="G958" s="249"/>
      <c r="H958" s="249"/>
      <c r="I958" s="249"/>
      <c r="J958" s="249"/>
      <c r="K958" s="249"/>
      <c r="L958" s="249"/>
      <c r="M958" s="249"/>
      <c r="N958" s="249"/>
      <c r="O958" s="249"/>
      <c r="P958" s="249"/>
      <c r="Q958" s="249"/>
      <c r="R958" s="106">
        <f t="shared" si="57"/>
        <v>0</v>
      </c>
      <c r="S958" s="16" t="b">
        <f t="shared" si="58"/>
        <v>1</v>
      </c>
      <c r="T958" s="226" t="b">
        <f t="shared" si="59"/>
        <v>1</v>
      </c>
      <c r="U958" s="226" t="b">
        <f t="shared" si="60"/>
        <v>1</v>
      </c>
    </row>
    <row r="959" spans="1:21" x14ac:dyDescent="0.25">
      <c r="A959" s="105">
        <v>944</v>
      </c>
      <c r="B959" s="260"/>
      <c r="C959" s="261"/>
      <c r="D959" s="248"/>
      <c r="E959" s="248"/>
      <c r="F959" s="248"/>
      <c r="G959" s="249"/>
      <c r="H959" s="249"/>
      <c r="I959" s="249"/>
      <c r="J959" s="249"/>
      <c r="K959" s="249"/>
      <c r="L959" s="249"/>
      <c r="M959" s="249"/>
      <c r="N959" s="249"/>
      <c r="O959" s="249"/>
      <c r="P959" s="249"/>
      <c r="Q959" s="249"/>
      <c r="R959" s="106">
        <f t="shared" si="57"/>
        <v>0</v>
      </c>
      <c r="S959" s="16" t="b">
        <f t="shared" si="58"/>
        <v>1</v>
      </c>
      <c r="T959" s="226" t="b">
        <f t="shared" si="59"/>
        <v>1</v>
      </c>
      <c r="U959" s="226" t="b">
        <f t="shared" si="60"/>
        <v>1</v>
      </c>
    </row>
    <row r="960" spans="1:21" x14ac:dyDescent="0.25">
      <c r="A960" s="105">
        <v>945</v>
      </c>
      <c r="B960" s="260"/>
      <c r="C960" s="261"/>
      <c r="D960" s="248"/>
      <c r="E960" s="248"/>
      <c r="F960" s="248"/>
      <c r="G960" s="249"/>
      <c r="H960" s="249"/>
      <c r="I960" s="249"/>
      <c r="J960" s="249"/>
      <c r="K960" s="249"/>
      <c r="L960" s="249"/>
      <c r="M960" s="249"/>
      <c r="N960" s="249"/>
      <c r="O960" s="249"/>
      <c r="P960" s="249"/>
      <c r="Q960" s="249"/>
      <c r="R960" s="106">
        <f t="shared" si="57"/>
        <v>0</v>
      </c>
      <c r="S960" s="16" t="b">
        <f t="shared" si="58"/>
        <v>1</v>
      </c>
      <c r="T960" s="226" t="b">
        <f t="shared" si="59"/>
        <v>1</v>
      </c>
      <c r="U960" s="226" t="b">
        <f t="shared" si="60"/>
        <v>1</v>
      </c>
    </row>
    <row r="961" spans="1:21" x14ac:dyDescent="0.25">
      <c r="A961" s="105">
        <v>946</v>
      </c>
      <c r="B961" s="260"/>
      <c r="C961" s="261"/>
      <c r="D961" s="248"/>
      <c r="E961" s="248"/>
      <c r="F961" s="248"/>
      <c r="G961" s="249"/>
      <c r="H961" s="249"/>
      <c r="I961" s="249"/>
      <c r="J961" s="249"/>
      <c r="K961" s="249"/>
      <c r="L961" s="249"/>
      <c r="M961" s="249"/>
      <c r="N961" s="249"/>
      <c r="O961" s="249"/>
      <c r="P961" s="249"/>
      <c r="Q961" s="249"/>
      <c r="R961" s="106">
        <f t="shared" si="57"/>
        <v>0</v>
      </c>
      <c r="S961" s="16" t="b">
        <f t="shared" si="58"/>
        <v>1</v>
      </c>
      <c r="T961" s="226" t="b">
        <f t="shared" si="59"/>
        <v>1</v>
      </c>
      <c r="U961" s="226" t="b">
        <f t="shared" si="60"/>
        <v>1</v>
      </c>
    </row>
    <row r="962" spans="1:21" x14ac:dyDescent="0.25">
      <c r="A962" s="105">
        <v>947</v>
      </c>
      <c r="B962" s="260"/>
      <c r="C962" s="261"/>
      <c r="D962" s="248"/>
      <c r="E962" s="248"/>
      <c r="F962" s="248"/>
      <c r="G962" s="249"/>
      <c r="H962" s="249"/>
      <c r="I962" s="249"/>
      <c r="J962" s="249"/>
      <c r="K962" s="249"/>
      <c r="L962" s="249"/>
      <c r="M962" s="249"/>
      <c r="N962" s="249"/>
      <c r="O962" s="249"/>
      <c r="P962" s="249"/>
      <c r="Q962" s="249"/>
      <c r="R962" s="106">
        <f t="shared" si="57"/>
        <v>0</v>
      </c>
      <c r="S962" s="16" t="b">
        <f t="shared" si="58"/>
        <v>1</v>
      </c>
      <c r="T962" s="226" t="b">
        <f t="shared" si="59"/>
        <v>1</v>
      </c>
      <c r="U962" s="226" t="b">
        <f t="shared" si="60"/>
        <v>1</v>
      </c>
    </row>
    <row r="963" spans="1:21" x14ac:dyDescent="0.25">
      <c r="A963" s="105">
        <v>948</v>
      </c>
      <c r="B963" s="260"/>
      <c r="C963" s="261"/>
      <c r="D963" s="248"/>
      <c r="E963" s="248"/>
      <c r="F963" s="248"/>
      <c r="G963" s="249"/>
      <c r="H963" s="249"/>
      <c r="I963" s="249"/>
      <c r="J963" s="249"/>
      <c r="K963" s="249"/>
      <c r="L963" s="249"/>
      <c r="M963" s="249"/>
      <c r="N963" s="249"/>
      <c r="O963" s="249"/>
      <c r="P963" s="249"/>
      <c r="Q963" s="249"/>
      <c r="R963" s="106">
        <f t="shared" si="57"/>
        <v>0</v>
      </c>
      <c r="S963" s="16" t="b">
        <f t="shared" si="58"/>
        <v>1</v>
      </c>
      <c r="T963" s="226" t="b">
        <f t="shared" si="59"/>
        <v>1</v>
      </c>
      <c r="U963" s="226" t="b">
        <f t="shared" si="60"/>
        <v>1</v>
      </c>
    </row>
    <row r="964" spans="1:21" x14ac:dyDescent="0.25">
      <c r="A964" s="105">
        <v>949</v>
      </c>
      <c r="B964" s="260"/>
      <c r="C964" s="261"/>
      <c r="D964" s="248"/>
      <c r="E964" s="248"/>
      <c r="F964" s="248"/>
      <c r="G964" s="249"/>
      <c r="H964" s="249"/>
      <c r="I964" s="249"/>
      <c r="J964" s="249"/>
      <c r="K964" s="249"/>
      <c r="L964" s="249"/>
      <c r="M964" s="249"/>
      <c r="N964" s="249"/>
      <c r="O964" s="249"/>
      <c r="P964" s="249"/>
      <c r="Q964" s="249"/>
      <c r="R964" s="106">
        <f t="shared" si="57"/>
        <v>0</v>
      </c>
      <c r="S964" s="16" t="b">
        <f t="shared" si="58"/>
        <v>1</v>
      </c>
      <c r="T964" s="226" t="b">
        <f t="shared" si="59"/>
        <v>1</v>
      </c>
      <c r="U964" s="226" t="b">
        <f t="shared" si="60"/>
        <v>1</v>
      </c>
    </row>
    <row r="965" spans="1:21" x14ac:dyDescent="0.25">
      <c r="A965" s="105">
        <v>950</v>
      </c>
      <c r="B965" s="260"/>
      <c r="C965" s="261"/>
      <c r="D965" s="248"/>
      <c r="E965" s="248"/>
      <c r="F965" s="248"/>
      <c r="G965" s="249"/>
      <c r="H965" s="249"/>
      <c r="I965" s="249"/>
      <c r="J965" s="249"/>
      <c r="K965" s="249"/>
      <c r="L965" s="249"/>
      <c r="M965" s="249"/>
      <c r="N965" s="249"/>
      <c r="O965" s="249"/>
      <c r="P965" s="249"/>
      <c r="Q965" s="249"/>
      <c r="R965" s="106">
        <f t="shared" si="57"/>
        <v>0</v>
      </c>
      <c r="S965" s="16" t="b">
        <f t="shared" si="58"/>
        <v>1</v>
      </c>
      <c r="T965" s="226" t="b">
        <f t="shared" si="59"/>
        <v>1</v>
      </c>
      <c r="U965" s="226" t="b">
        <f t="shared" si="60"/>
        <v>1</v>
      </c>
    </row>
    <row r="966" spans="1:21" x14ac:dyDescent="0.25">
      <c r="A966" s="105">
        <v>951</v>
      </c>
      <c r="B966" s="260"/>
      <c r="C966" s="261"/>
      <c r="D966" s="248"/>
      <c r="E966" s="248"/>
      <c r="F966" s="248"/>
      <c r="G966" s="249"/>
      <c r="H966" s="249"/>
      <c r="I966" s="249"/>
      <c r="J966" s="249"/>
      <c r="K966" s="249"/>
      <c r="L966" s="249"/>
      <c r="M966" s="249"/>
      <c r="N966" s="249"/>
      <c r="O966" s="249"/>
      <c r="P966" s="249"/>
      <c r="Q966" s="249"/>
      <c r="R966" s="106">
        <f t="shared" si="57"/>
        <v>0</v>
      </c>
      <c r="S966" s="16" t="b">
        <f t="shared" si="58"/>
        <v>1</v>
      </c>
      <c r="T966" s="226" t="b">
        <f t="shared" si="59"/>
        <v>1</v>
      </c>
      <c r="U966" s="226" t="b">
        <f t="shared" si="60"/>
        <v>1</v>
      </c>
    </row>
    <row r="967" spans="1:21" x14ac:dyDescent="0.25">
      <c r="A967" s="105">
        <v>952</v>
      </c>
      <c r="B967" s="260"/>
      <c r="C967" s="261"/>
      <c r="D967" s="248"/>
      <c r="E967" s="248"/>
      <c r="F967" s="248"/>
      <c r="G967" s="249"/>
      <c r="H967" s="249"/>
      <c r="I967" s="249"/>
      <c r="J967" s="249"/>
      <c r="K967" s="249"/>
      <c r="L967" s="249"/>
      <c r="M967" s="249"/>
      <c r="N967" s="249"/>
      <c r="O967" s="249"/>
      <c r="P967" s="249"/>
      <c r="Q967" s="249"/>
      <c r="R967" s="106">
        <f t="shared" si="57"/>
        <v>0</v>
      </c>
      <c r="S967" s="16" t="b">
        <f t="shared" si="58"/>
        <v>1</v>
      </c>
      <c r="T967" s="226" t="b">
        <f t="shared" si="59"/>
        <v>1</v>
      </c>
      <c r="U967" s="226" t="b">
        <f t="shared" si="60"/>
        <v>1</v>
      </c>
    </row>
    <row r="968" spans="1:21" x14ac:dyDescent="0.25">
      <c r="A968" s="105">
        <v>953</v>
      </c>
      <c r="B968" s="260"/>
      <c r="C968" s="261"/>
      <c r="D968" s="248"/>
      <c r="E968" s="248"/>
      <c r="F968" s="248"/>
      <c r="G968" s="249"/>
      <c r="H968" s="249"/>
      <c r="I968" s="249"/>
      <c r="J968" s="249"/>
      <c r="K968" s="249"/>
      <c r="L968" s="249"/>
      <c r="M968" s="249"/>
      <c r="N968" s="249"/>
      <c r="O968" s="249"/>
      <c r="P968" s="249"/>
      <c r="Q968" s="249"/>
      <c r="R968" s="106">
        <f t="shared" si="57"/>
        <v>0</v>
      </c>
      <c r="S968" s="16" t="b">
        <f t="shared" si="58"/>
        <v>1</v>
      </c>
      <c r="T968" s="226" t="b">
        <f t="shared" si="59"/>
        <v>1</v>
      </c>
      <c r="U968" s="226" t="b">
        <f t="shared" si="60"/>
        <v>1</v>
      </c>
    </row>
    <row r="969" spans="1:21" x14ac:dyDescent="0.25">
      <c r="A969" s="105">
        <v>954</v>
      </c>
      <c r="B969" s="260"/>
      <c r="C969" s="261"/>
      <c r="D969" s="248"/>
      <c r="E969" s="248"/>
      <c r="F969" s="248"/>
      <c r="G969" s="249"/>
      <c r="H969" s="249"/>
      <c r="I969" s="249"/>
      <c r="J969" s="249"/>
      <c r="K969" s="249"/>
      <c r="L969" s="249"/>
      <c r="M969" s="249"/>
      <c r="N969" s="249"/>
      <c r="O969" s="249"/>
      <c r="P969" s="249"/>
      <c r="Q969" s="249"/>
      <c r="R969" s="106">
        <f t="shared" si="57"/>
        <v>0</v>
      </c>
      <c r="S969" s="16" t="b">
        <f t="shared" si="58"/>
        <v>1</v>
      </c>
      <c r="T969" s="226" t="b">
        <f t="shared" si="59"/>
        <v>1</v>
      </c>
      <c r="U969" s="226" t="b">
        <f t="shared" si="60"/>
        <v>1</v>
      </c>
    </row>
    <row r="970" spans="1:21" x14ac:dyDescent="0.25">
      <c r="A970" s="105">
        <v>955</v>
      </c>
      <c r="B970" s="260"/>
      <c r="C970" s="261"/>
      <c r="D970" s="248"/>
      <c r="E970" s="248"/>
      <c r="F970" s="248"/>
      <c r="G970" s="249"/>
      <c r="H970" s="249"/>
      <c r="I970" s="249"/>
      <c r="J970" s="249"/>
      <c r="K970" s="249"/>
      <c r="L970" s="249"/>
      <c r="M970" s="249"/>
      <c r="N970" s="249"/>
      <c r="O970" s="249"/>
      <c r="P970" s="249"/>
      <c r="Q970" s="249"/>
      <c r="R970" s="106">
        <f t="shared" si="57"/>
        <v>0</v>
      </c>
      <c r="S970" s="16" t="b">
        <f t="shared" si="58"/>
        <v>1</v>
      </c>
      <c r="T970" s="226" t="b">
        <f t="shared" si="59"/>
        <v>1</v>
      </c>
      <c r="U970" s="226" t="b">
        <f t="shared" si="60"/>
        <v>1</v>
      </c>
    </row>
    <row r="971" spans="1:21" x14ac:dyDescent="0.25">
      <c r="A971" s="105">
        <v>956</v>
      </c>
      <c r="B971" s="260"/>
      <c r="C971" s="261"/>
      <c r="D971" s="248"/>
      <c r="E971" s="248"/>
      <c r="F971" s="248"/>
      <c r="G971" s="249"/>
      <c r="H971" s="249"/>
      <c r="I971" s="249"/>
      <c r="J971" s="249"/>
      <c r="K971" s="249"/>
      <c r="L971" s="249"/>
      <c r="M971" s="249"/>
      <c r="N971" s="249"/>
      <c r="O971" s="249"/>
      <c r="P971" s="249"/>
      <c r="Q971" s="249"/>
      <c r="R971" s="106">
        <f t="shared" si="57"/>
        <v>0</v>
      </c>
      <c r="S971" s="16" t="b">
        <f t="shared" si="58"/>
        <v>1</v>
      </c>
      <c r="T971" s="226" t="b">
        <f t="shared" si="59"/>
        <v>1</v>
      </c>
      <c r="U971" s="226" t="b">
        <f t="shared" si="60"/>
        <v>1</v>
      </c>
    </row>
    <row r="972" spans="1:21" x14ac:dyDescent="0.25">
      <c r="A972" s="105">
        <v>957</v>
      </c>
      <c r="B972" s="260"/>
      <c r="C972" s="261"/>
      <c r="D972" s="248"/>
      <c r="E972" s="248"/>
      <c r="F972" s="248"/>
      <c r="G972" s="249"/>
      <c r="H972" s="249"/>
      <c r="I972" s="249"/>
      <c r="J972" s="249"/>
      <c r="K972" s="249"/>
      <c r="L972" s="249"/>
      <c r="M972" s="249"/>
      <c r="N972" s="249"/>
      <c r="O972" s="249"/>
      <c r="P972" s="249"/>
      <c r="Q972" s="249"/>
      <c r="R972" s="106">
        <f t="shared" si="57"/>
        <v>0</v>
      </c>
      <c r="S972" s="16" t="b">
        <f t="shared" si="58"/>
        <v>1</v>
      </c>
      <c r="T972" s="226" t="b">
        <f t="shared" si="59"/>
        <v>1</v>
      </c>
      <c r="U972" s="226" t="b">
        <f t="shared" si="60"/>
        <v>1</v>
      </c>
    </row>
    <row r="973" spans="1:21" x14ac:dyDescent="0.25">
      <c r="A973" s="105">
        <v>958</v>
      </c>
      <c r="B973" s="260"/>
      <c r="C973" s="261"/>
      <c r="D973" s="248"/>
      <c r="E973" s="248"/>
      <c r="F973" s="248"/>
      <c r="G973" s="249"/>
      <c r="H973" s="249"/>
      <c r="I973" s="249"/>
      <c r="J973" s="249"/>
      <c r="K973" s="249"/>
      <c r="L973" s="249"/>
      <c r="M973" s="249"/>
      <c r="N973" s="249"/>
      <c r="O973" s="249"/>
      <c r="P973" s="249"/>
      <c r="Q973" s="249"/>
      <c r="R973" s="106">
        <f t="shared" si="57"/>
        <v>0</v>
      </c>
      <c r="S973" s="16" t="b">
        <f t="shared" si="58"/>
        <v>1</v>
      </c>
      <c r="T973" s="226" t="b">
        <f t="shared" si="59"/>
        <v>1</v>
      </c>
      <c r="U973" s="226" t="b">
        <f t="shared" si="60"/>
        <v>1</v>
      </c>
    </row>
    <row r="974" spans="1:21" x14ac:dyDescent="0.25">
      <c r="A974" s="105">
        <v>959</v>
      </c>
      <c r="B974" s="260"/>
      <c r="C974" s="261"/>
      <c r="D974" s="248"/>
      <c r="E974" s="248"/>
      <c r="F974" s="248"/>
      <c r="G974" s="249"/>
      <c r="H974" s="249"/>
      <c r="I974" s="249"/>
      <c r="J974" s="249"/>
      <c r="K974" s="249"/>
      <c r="L974" s="249"/>
      <c r="M974" s="249"/>
      <c r="N974" s="249"/>
      <c r="O974" s="249"/>
      <c r="P974" s="249"/>
      <c r="Q974" s="249"/>
      <c r="R974" s="106">
        <f t="shared" si="57"/>
        <v>0</v>
      </c>
      <c r="S974" s="16" t="b">
        <f t="shared" si="58"/>
        <v>1</v>
      </c>
      <c r="T974" s="226" t="b">
        <f t="shared" si="59"/>
        <v>1</v>
      </c>
      <c r="U974" s="226" t="b">
        <f t="shared" si="60"/>
        <v>1</v>
      </c>
    </row>
    <row r="975" spans="1:21" x14ac:dyDescent="0.25">
      <c r="A975" s="105">
        <v>960</v>
      </c>
      <c r="B975" s="260"/>
      <c r="C975" s="261"/>
      <c r="D975" s="248"/>
      <c r="E975" s="248"/>
      <c r="F975" s="248"/>
      <c r="G975" s="249"/>
      <c r="H975" s="249"/>
      <c r="I975" s="249"/>
      <c r="J975" s="249"/>
      <c r="K975" s="249"/>
      <c r="L975" s="249"/>
      <c r="M975" s="249"/>
      <c r="N975" s="249"/>
      <c r="O975" s="249"/>
      <c r="P975" s="249"/>
      <c r="Q975" s="249"/>
      <c r="R975" s="106">
        <f t="shared" si="57"/>
        <v>0</v>
      </c>
      <c r="S975" s="16" t="b">
        <f t="shared" si="58"/>
        <v>1</v>
      </c>
      <c r="T975" s="226" t="b">
        <f t="shared" si="59"/>
        <v>1</v>
      </c>
      <c r="U975" s="226" t="b">
        <f t="shared" si="60"/>
        <v>1</v>
      </c>
    </row>
    <row r="976" spans="1:21" x14ac:dyDescent="0.25">
      <c r="A976" s="105">
        <v>961</v>
      </c>
      <c r="B976" s="260"/>
      <c r="C976" s="261"/>
      <c r="D976" s="248"/>
      <c r="E976" s="248"/>
      <c r="F976" s="248"/>
      <c r="G976" s="249"/>
      <c r="H976" s="249"/>
      <c r="I976" s="249"/>
      <c r="J976" s="249"/>
      <c r="K976" s="249"/>
      <c r="L976" s="249"/>
      <c r="M976" s="249"/>
      <c r="N976" s="249"/>
      <c r="O976" s="249"/>
      <c r="P976" s="249"/>
      <c r="Q976" s="249"/>
      <c r="R976" s="106">
        <f t="shared" si="57"/>
        <v>0</v>
      </c>
      <c r="S976" s="16" t="b">
        <f t="shared" si="58"/>
        <v>1</v>
      </c>
      <c r="T976" s="226" t="b">
        <f t="shared" si="59"/>
        <v>1</v>
      </c>
      <c r="U976" s="226" t="b">
        <f t="shared" si="60"/>
        <v>1</v>
      </c>
    </row>
    <row r="977" spans="1:21" x14ac:dyDescent="0.25">
      <c r="A977" s="105">
        <v>962</v>
      </c>
      <c r="B977" s="260"/>
      <c r="C977" s="261"/>
      <c r="D977" s="248"/>
      <c r="E977" s="248"/>
      <c r="F977" s="248"/>
      <c r="G977" s="249"/>
      <c r="H977" s="249"/>
      <c r="I977" s="249"/>
      <c r="J977" s="249"/>
      <c r="K977" s="249"/>
      <c r="L977" s="249"/>
      <c r="M977" s="249"/>
      <c r="N977" s="249"/>
      <c r="O977" s="249"/>
      <c r="P977" s="249"/>
      <c r="Q977" s="249"/>
      <c r="R977" s="106">
        <f t="shared" ref="R977:R1015" si="61">SUM(G977:Q977)</f>
        <v>0</v>
      </c>
      <c r="S977" s="16" t="b">
        <f t="shared" si="58"/>
        <v>1</v>
      </c>
      <c r="T977" s="226" t="b">
        <f t="shared" si="59"/>
        <v>1</v>
      </c>
      <c r="U977" s="226" t="b">
        <f t="shared" si="60"/>
        <v>1</v>
      </c>
    </row>
    <row r="978" spans="1:21" x14ac:dyDescent="0.25">
      <c r="A978" s="105">
        <v>963</v>
      </c>
      <c r="B978" s="260"/>
      <c r="C978" s="261"/>
      <c r="D978" s="248"/>
      <c r="E978" s="248"/>
      <c r="F978" s="248"/>
      <c r="G978" s="249"/>
      <c r="H978" s="249"/>
      <c r="I978" s="249"/>
      <c r="J978" s="249"/>
      <c r="K978" s="249"/>
      <c r="L978" s="249"/>
      <c r="M978" s="249"/>
      <c r="N978" s="249"/>
      <c r="O978" s="249"/>
      <c r="P978" s="249"/>
      <c r="Q978" s="249"/>
      <c r="R978" s="106">
        <f t="shared" si="61"/>
        <v>0</v>
      </c>
      <c r="S978" s="16" t="b">
        <f t="shared" ref="S978:S1015" si="62">IF(ISBLANK(B978),TRUE,IF(OR(ISBLANK(C978),ISBLANK(D978),ISBLANK(E978),ISBLANK(F978),ISBLANK(G978),ISBLANK(H978),ISBLANK(I978),ISBLANK(J978),ISBLANK(K978),ISBLANK(L978),ISBLANK(M978),ISBLANK(N978),ISBLANK(O978),ISBLANK(P978),ISBLANK(Q978),ISBLANK(R978)),FALSE,TRUE))</f>
        <v>1</v>
      </c>
      <c r="T978" s="226" t="b">
        <f t="shared" ref="T978:T1015" si="63">IF(OR(AND(B978="N/A",D978="N/A",E978="N/A",F978="N/A"),AND(ISBLANK(B978),ISBLANK(D978),ISBLANK(E978),ISBLANK(F978)),AND(NOT(ISBLANK(B978)),B978&lt;&gt;"N/A",NOT(ISBLANK(D978)),D978&lt;&gt;"N/A",NOT(ISBLANK(E978)),E978&lt;&gt;"N/A",NOT(ISBLANK(F978)),F978&lt;&gt;"N/A")),TRUE,FALSE)</f>
        <v>1</v>
      </c>
      <c r="U978" s="226" t="b">
        <f t="shared" ref="U978:U1015" si="64">IF(OR((AND(B978="N/A",R978=0)),(AND((ISBLANK(B978)=TRUE),R978=0)),(AND(NOT(ISBLANK(B978)),B978&lt;&gt;"N/A",R978&lt;&gt;0))),TRUE,FALSE)</f>
        <v>1</v>
      </c>
    </row>
    <row r="979" spans="1:21" x14ac:dyDescent="0.25">
      <c r="A979" s="105">
        <v>964</v>
      </c>
      <c r="B979" s="260"/>
      <c r="C979" s="261"/>
      <c r="D979" s="248"/>
      <c r="E979" s="248"/>
      <c r="F979" s="248"/>
      <c r="G979" s="249"/>
      <c r="H979" s="249"/>
      <c r="I979" s="249"/>
      <c r="J979" s="249"/>
      <c r="K979" s="249"/>
      <c r="L979" s="249"/>
      <c r="M979" s="249"/>
      <c r="N979" s="249"/>
      <c r="O979" s="249"/>
      <c r="P979" s="249"/>
      <c r="Q979" s="249"/>
      <c r="R979" s="106">
        <f t="shared" si="61"/>
        <v>0</v>
      </c>
      <c r="S979" s="16" t="b">
        <f t="shared" si="62"/>
        <v>1</v>
      </c>
      <c r="T979" s="226" t="b">
        <f t="shared" si="63"/>
        <v>1</v>
      </c>
      <c r="U979" s="226" t="b">
        <f t="shared" si="64"/>
        <v>1</v>
      </c>
    </row>
    <row r="980" spans="1:21" x14ac:dyDescent="0.25">
      <c r="A980" s="105">
        <v>965</v>
      </c>
      <c r="B980" s="260"/>
      <c r="C980" s="261"/>
      <c r="D980" s="248"/>
      <c r="E980" s="248"/>
      <c r="F980" s="248"/>
      <c r="G980" s="249"/>
      <c r="H980" s="249"/>
      <c r="I980" s="249"/>
      <c r="J980" s="249"/>
      <c r="K980" s="249"/>
      <c r="L980" s="249"/>
      <c r="M980" s="249"/>
      <c r="N980" s="249"/>
      <c r="O980" s="249"/>
      <c r="P980" s="249"/>
      <c r="Q980" s="249"/>
      <c r="R980" s="106">
        <f t="shared" si="61"/>
        <v>0</v>
      </c>
      <c r="S980" s="16" t="b">
        <f t="shared" si="62"/>
        <v>1</v>
      </c>
      <c r="T980" s="226" t="b">
        <f t="shared" si="63"/>
        <v>1</v>
      </c>
      <c r="U980" s="226" t="b">
        <f t="shared" si="64"/>
        <v>1</v>
      </c>
    </row>
    <row r="981" spans="1:21" x14ac:dyDescent="0.25">
      <c r="A981" s="105">
        <v>966</v>
      </c>
      <c r="B981" s="260"/>
      <c r="C981" s="261"/>
      <c r="D981" s="248"/>
      <c r="E981" s="248"/>
      <c r="F981" s="248"/>
      <c r="G981" s="249"/>
      <c r="H981" s="249"/>
      <c r="I981" s="249"/>
      <c r="J981" s="249"/>
      <c r="K981" s="249"/>
      <c r="L981" s="249"/>
      <c r="M981" s="249"/>
      <c r="N981" s="249"/>
      <c r="O981" s="249"/>
      <c r="P981" s="249"/>
      <c r="Q981" s="249"/>
      <c r="R981" s="106">
        <f t="shared" si="61"/>
        <v>0</v>
      </c>
      <c r="S981" s="16" t="b">
        <f t="shared" si="62"/>
        <v>1</v>
      </c>
      <c r="T981" s="226" t="b">
        <f t="shared" si="63"/>
        <v>1</v>
      </c>
      <c r="U981" s="226" t="b">
        <f t="shared" si="64"/>
        <v>1</v>
      </c>
    </row>
    <row r="982" spans="1:21" x14ac:dyDescent="0.25">
      <c r="A982" s="105">
        <v>967</v>
      </c>
      <c r="B982" s="260"/>
      <c r="C982" s="261"/>
      <c r="D982" s="248"/>
      <c r="E982" s="248"/>
      <c r="F982" s="248"/>
      <c r="G982" s="249"/>
      <c r="H982" s="249"/>
      <c r="I982" s="249"/>
      <c r="J982" s="249"/>
      <c r="K982" s="249"/>
      <c r="L982" s="249"/>
      <c r="M982" s="249"/>
      <c r="N982" s="249"/>
      <c r="O982" s="249"/>
      <c r="P982" s="249"/>
      <c r="Q982" s="249"/>
      <c r="R982" s="106">
        <f t="shared" si="61"/>
        <v>0</v>
      </c>
      <c r="S982" s="16" t="b">
        <f t="shared" si="62"/>
        <v>1</v>
      </c>
      <c r="T982" s="226" t="b">
        <f t="shared" si="63"/>
        <v>1</v>
      </c>
      <c r="U982" s="226" t="b">
        <f t="shared" si="64"/>
        <v>1</v>
      </c>
    </row>
    <row r="983" spans="1:21" x14ac:dyDescent="0.25">
      <c r="A983" s="105">
        <v>968</v>
      </c>
      <c r="B983" s="260"/>
      <c r="C983" s="261"/>
      <c r="D983" s="248"/>
      <c r="E983" s="248"/>
      <c r="F983" s="248"/>
      <c r="G983" s="249"/>
      <c r="H983" s="249"/>
      <c r="I983" s="249"/>
      <c r="J983" s="249"/>
      <c r="K983" s="249"/>
      <c r="L983" s="249"/>
      <c r="M983" s="249"/>
      <c r="N983" s="249"/>
      <c r="O983" s="249"/>
      <c r="P983" s="249"/>
      <c r="Q983" s="249"/>
      <c r="R983" s="106">
        <f t="shared" si="61"/>
        <v>0</v>
      </c>
      <c r="S983" s="16" t="b">
        <f t="shared" si="62"/>
        <v>1</v>
      </c>
      <c r="T983" s="226" t="b">
        <f t="shared" si="63"/>
        <v>1</v>
      </c>
      <c r="U983" s="226" t="b">
        <f t="shared" si="64"/>
        <v>1</v>
      </c>
    </row>
    <row r="984" spans="1:21" x14ac:dyDescent="0.25">
      <c r="A984" s="105">
        <v>969</v>
      </c>
      <c r="B984" s="260"/>
      <c r="C984" s="261"/>
      <c r="D984" s="248"/>
      <c r="E984" s="248"/>
      <c r="F984" s="248"/>
      <c r="G984" s="249"/>
      <c r="H984" s="249"/>
      <c r="I984" s="249"/>
      <c r="J984" s="249"/>
      <c r="K984" s="249"/>
      <c r="L984" s="249"/>
      <c r="M984" s="249"/>
      <c r="N984" s="249"/>
      <c r="O984" s="249"/>
      <c r="P984" s="249"/>
      <c r="Q984" s="249"/>
      <c r="R984" s="106">
        <f t="shared" si="61"/>
        <v>0</v>
      </c>
      <c r="S984" s="16" t="b">
        <f t="shared" si="62"/>
        <v>1</v>
      </c>
      <c r="T984" s="226" t="b">
        <f t="shared" si="63"/>
        <v>1</v>
      </c>
      <c r="U984" s="226" t="b">
        <f t="shared" si="64"/>
        <v>1</v>
      </c>
    </row>
    <row r="985" spans="1:21" x14ac:dyDescent="0.25">
      <c r="A985" s="105">
        <v>970</v>
      </c>
      <c r="B985" s="260"/>
      <c r="C985" s="261"/>
      <c r="D985" s="248"/>
      <c r="E985" s="248"/>
      <c r="F985" s="248"/>
      <c r="G985" s="249"/>
      <c r="H985" s="249"/>
      <c r="I985" s="249"/>
      <c r="J985" s="249"/>
      <c r="K985" s="249"/>
      <c r="L985" s="249"/>
      <c r="M985" s="249"/>
      <c r="N985" s="249"/>
      <c r="O985" s="249"/>
      <c r="P985" s="249"/>
      <c r="Q985" s="249"/>
      <c r="R985" s="106">
        <f t="shared" si="61"/>
        <v>0</v>
      </c>
      <c r="S985" s="16" t="b">
        <f t="shared" si="62"/>
        <v>1</v>
      </c>
      <c r="T985" s="226" t="b">
        <f t="shared" si="63"/>
        <v>1</v>
      </c>
      <c r="U985" s="226" t="b">
        <f t="shared" si="64"/>
        <v>1</v>
      </c>
    </row>
    <row r="986" spans="1:21" x14ac:dyDescent="0.25">
      <c r="A986" s="105">
        <v>971</v>
      </c>
      <c r="B986" s="260"/>
      <c r="C986" s="261"/>
      <c r="D986" s="248"/>
      <c r="E986" s="248"/>
      <c r="F986" s="248"/>
      <c r="G986" s="249"/>
      <c r="H986" s="249"/>
      <c r="I986" s="249"/>
      <c r="J986" s="249"/>
      <c r="K986" s="249"/>
      <c r="L986" s="249"/>
      <c r="M986" s="249"/>
      <c r="N986" s="249"/>
      <c r="O986" s="249"/>
      <c r="P986" s="249"/>
      <c r="Q986" s="249"/>
      <c r="R986" s="106">
        <f t="shared" si="61"/>
        <v>0</v>
      </c>
      <c r="S986" s="16" t="b">
        <f t="shared" si="62"/>
        <v>1</v>
      </c>
      <c r="T986" s="226" t="b">
        <f t="shared" si="63"/>
        <v>1</v>
      </c>
      <c r="U986" s="226" t="b">
        <f t="shared" si="64"/>
        <v>1</v>
      </c>
    </row>
    <row r="987" spans="1:21" x14ac:dyDescent="0.25">
      <c r="A987" s="105">
        <v>972</v>
      </c>
      <c r="B987" s="260"/>
      <c r="C987" s="261"/>
      <c r="D987" s="248"/>
      <c r="E987" s="248"/>
      <c r="F987" s="248"/>
      <c r="G987" s="249"/>
      <c r="H987" s="249"/>
      <c r="I987" s="249"/>
      <c r="J987" s="249"/>
      <c r="K987" s="249"/>
      <c r="L987" s="249"/>
      <c r="M987" s="249"/>
      <c r="N987" s="249"/>
      <c r="O987" s="249"/>
      <c r="P987" s="249"/>
      <c r="Q987" s="249"/>
      <c r="R987" s="106">
        <f t="shared" si="61"/>
        <v>0</v>
      </c>
      <c r="S987" s="16" t="b">
        <f t="shared" si="62"/>
        <v>1</v>
      </c>
      <c r="T987" s="226" t="b">
        <f t="shared" si="63"/>
        <v>1</v>
      </c>
      <c r="U987" s="226" t="b">
        <f t="shared" si="64"/>
        <v>1</v>
      </c>
    </row>
    <row r="988" spans="1:21" x14ac:dyDescent="0.25">
      <c r="A988" s="105">
        <v>973</v>
      </c>
      <c r="B988" s="260"/>
      <c r="C988" s="261"/>
      <c r="D988" s="248"/>
      <c r="E988" s="248"/>
      <c r="F988" s="248"/>
      <c r="G988" s="249"/>
      <c r="H988" s="249"/>
      <c r="I988" s="249"/>
      <c r="J988" s="249"/>
      <c r="K988" s="249"/>
      <c r="L988" s="249"/>
      <c r="M988" s="249"/>
      <c r="N988" s="249"/>
      <c r="O988" s="249"/>
      <c r="P988" s="249"/>
      <c r="Q988" s="249"/>
      <c r="R988" s="106">
        <f t="shared" si="61"/>
        <v>0</v>
      </c>
      <c r="S988" s="16" t="b">
        <f t="shared" si="62"/>
        <v>1</v>
      </c>
      <c r="T988" s="226" t="b">
        <f t="shared" si="63"/>
        <v>1</v>
      </c>
      <c r="U988" s="226" t="b">
        <f t="shared" si="64"/>
        <v>1</v>
      </c>
    </row>
    <row r="989" spans="1:21" x14ac:dyDescent="0.25">
      <c r="A989" s="105">
        <v>974</v>
      </c>
      <c r="B989" s="260"/>
      <c r="C989" s="261"/>
      <c r="D989" s="248"/>
      <c r="E989" s="248"/>
      <c r="F989" s="248"/>
      <c r="G989" s="249"/>
      <c r="H989" s="249"/>
      <c r="I989" s="249"/>
      <c r="J989" s="249"/>
      <c r="K989" s="249"/>
      <c r="L989" s="249"/>
      <c r="M989" s="249"/>
      <c r="N989" s="249"/>
      <c r="O989" s="249"/>
      <c r="P989" s="249"/>
      <c r="Q989" s="249"/>
      <c r="R989" s="106">
        <f t="shared" si="61"/>
        <v>0</v>
      </c>
      <c r="S989" s="16" t="b">
        <f t="shared" si="62"/>
        <v>1</v>
      </c>
      <c r="T989" s="226" t="b">
        <f t="shared" si="63"/>
        <v>1</v>
      </c>
      <c r="U989" s="226" t="b">
        <f t="shared" si="64"/>
        <v>1</v>
      </c>
    </row>
    <row r="990" spans="1:21" x14ac:dyDescent="0.25">
      <c r="A990" s="105">
        <v>975</v>
      </c>
      <c r="B990" s="260"/>
      <c r="C990" s="261"/>
      <c r="D990" s="248"/>
      <c r="E990" s="248"/>
      <c r="F990" s="248"/>
      <c r="G990" s="249"/>
      <c r="H990" s="249"/>
      <c r="I990" s="249"/>
      <c r="J990" s="249"/>
      <c r="K990" s="249"/>
      <c r="L990" s="249"/>
      <c r="M990" s="249"/>
      <c r="N990" s="249"/>
      <c r="O990" s="249"/>
      <c r="P990" s="249"/>
      <c r="Q990" s="249"/>
      <c r="R990" s="106">
        <f t="shared" si="61"/>
        <v>0</v>
      </c>
      <c r="S990" s="16" t="b">
        <f t="shared" si="62"/>
        <v>1</v>
      </c>
      <c r="T990" s="226" t="b">
        <f t="shared" si="63"/>
        <v>1</v>
      </c>
      <c r="U990" s="226" t="b">
        <f t="shared" si="64"/>
        <v>1</v>
      </c>
    </row>
    <row r="991" spans="1:21" x14ac:dyDescent="0.25">
      <c r="A991" s="105">
        <v>976</v>
      </c>
      <c r="B991" s="260"/>
      <c r="C991" s="261"/>
      <c r="D991" s="248"/>
      <c r="E991" s="248"/>
      <c r="F991" s="248"/>
      <c r="G991" s="249"/>
      <c r="H991" s="249"/>
      <c r="I991" s="249"/>
      <c r="J991" s="249"/>
      <c r="K991" s="249"/>
      <c r="L991" s="249"/>
      <c r="M991" s="249"/>
      <c r="N991" s="249"/>
      <c r="O991" s="249"/>
      <c r="P991" s="249"/>
      <c r="Q991" s="249"/>
      <c r="R991" s="106">
        <f t="shared" si="61"/>
        <v>0</v>
      </c>
      <c r="S991" s="16" t="b">
        <f t="shared" si="62"/>
        <v>1</v>
      </c>
      <c r="T991" s="226" t="b">
        <f t="shared" si="63"/>
        <v>1</v>
      </c>
      <c r="U991" s="226" t="b">
        <f t="shared" si="64"/>
        <v>1</v>
      </c>
    </row>
    <row r="992" spans="1:21" x14ac:dyDescent="0.25">
      <c r="A992" s="105">
        <v>977</v>
      </c>
      <c r="B992" s="260"/>
      <c r="C992" s="261"/>
      <c r="D992" s="248"/>
      <c r="E992" s="248"/>
      <c r="F992" s="248"/>
      <c r="G992" s="249"/>
      <c r="H992" s="249"/>
      <c r="I992" s="249"/>
      <c r="J992" s="249"/>
      <c r="K992" s="249"/>
      <c r="L992" s="249"/>
      <c r="M992" s="249"/>
      <c r="N992" s="249"/>
      <c r="O992" s="249"/>
      <c r="P992" s="249"/>
      <c r="Q992" s="249"/>
      <c r="R992" s="106">
        <f t="shared" si="61"/>
        <v>0</v>
      </c>
      <c r="S992" s="16" t="b">
        <f t="shared" si="62"/>
        <v>1</v>
      </c>
      <c r="T992" s="226" t="b">
        <f t="shared" si="63"/>
        <v>1</v>
      </c>
      <c r="U992" s="226" t="b">
        <f t="shared" si="64"/>
        <v>1</v>
      </c>
    </row>
    <row r="993" spans="1:21" x14ac:dyDescent="0.25">
      <c r="A993" s="105">
        <v>978</v>
      </c>
      <c r="B993" s="260"/>
      <c r="C993" s="261"/>
      <c r="D993" s="248"/>
      <c r="E993" s="248"/>
      <c r="F993" s="248"/>
      <c r="G993" s="249"/>
      <c r="H993" s="249"/>
      <c r="I993" s="249"/>
      <c r="J993" s="249"/>
      <c r="K993" s="249"/>
      <c r="L993" s="249"/>
      <c r="M993" s="249"/>
      <c r="N993" s="249"/>
      <c r="O993" s="249"/>
      <c r="P993" s="249"/>
      <c r="Q993" s="249"/>
      <c r="R993" s="106">
        <f t="shared" si="61"/>
        <v>0</v>
      </c>
      <c r="S993" s="16" t="b">
        <f t="shared" si="62"/>
        <v>1</v>
      </c>
      <c r="T993" s="226" t="b">
        <f t="shared" si="63"/>
        <v>1</v>
      </c>
      <c r="U993" s="226" t="b">
        <f t="shared" si="64"/>
        <v>1</v>
      </c>
    </row>
    <row r="994" spans="1:21" x14ac:dyDescent="0.25">
      <c r="A994" s="105">
        <v>979</v>
      </c>
      <c r="B994" s="260"/>
      <c r="C994" s="261"/>
      <c r="D994" s="248"/>
      <c r="E994" s="248"/>
      <c r="F994" s="248"/>
      <c r="G994" s="249"/>
      <c r="H994" s="249"/>
      <c r="I994" s="249"/>
      <c r="J994" s="249"/>
      <c r="K994" s="249"/>
      <c r="L994" s="249"/>
      <c r="M994" s="249"/>
      <c r="N994" s="249"/>
      <c r="O994" s="249"/>
      <c r="P994" s="249"/>
      <c r="Q994" s="249"/>
      <c r="R994" s="106">
        <f t="shared" si="61"/>
        <v>0</v>
      </c>
      <c r="S994" s="16" t="b">
        <f t="shared" si="62"/>
        <v>1</v>
      </c>
      <c r="T994" s="226" t="b">
        <f t="shared" si="63"/>
        <v>1</v>
      </c>
      <c r="U994" s="226" t="b">
        <f t="shared" si="64"/>
        <v>1</v>
      </c>
    </row>
    <row r="995" spans="1:21" x14ac:dyDescent="0.25">
      <c r="A995" s="105">
        <v>980</v>
      </c>
      <c r="B995" s="260"/>
      <c r="C995" s="261"/>
      <c r="D995" s="248"/>
      <c r="E995" s="248"/>
      <c r="F995" s="248"/>
      <c r="G995" s="249"/>
      <c r="H995" s="249"/>
      <c r="I995" s="249"/>
      <c r="J995" s="249"/>
      <c r="K995" s="249"/>
      <c r="L995" s="249"/>
      <c r="M995" s="249"/>
      <c r="N995" s="249"/>
      <c r="O995" s="249"/>
      <c r="P995" s="249"/>
      <c r="Q995" s="249"/>
      <c r="R995" s="106">
        <f t="shared" si="61"/>
        <v>0</v>
      </c>
      <c r="S995" s="16" t="b">
        <f t="shared" si="62"/>
        <v>1</v>
      </c>
      <c r="T995" s="226" t="b">
        <f t="shared" si="63"/>
        <v>1</v>
      </c>
      <c r="U995" s="226" t="b">
        <f t="shared" si="64"/>
        <v>1</v>
      </c>
    </row>
    <row r="996" spans="1:21" x14ac:dyDescent="0.25">
      <c r="A996" s="105">
        <v>981</v>
      </c>
      <c r="B996" s="260"/>
      <c r="C996" s="261"/>
      <c r="D996" s="248"/>
      <c r="E996" s="248"/>
      <c r="F996" s="248"/>
      <c r="G996" s="249"/>
      <c r="H996" s="249"/>
      <c r="I996" s="249"/>
      <c r="J996" s="249"/>
      <c r="K996" s="249"/>
      <c r="L996" s="249"/>
      <c r="M996" s="249"/>
      <c r="N996" s="249"/>
      <c r="O996" s="249"/>
      <c r="P996" s="249"/>
      <c r="Q996" s="249"/>
      <c r="R996" s="106">
        <f t="shared" si="61"/>
        <v>0</v>
      </c>
      <c r="S996" s="16" t="b">
        <f t="shared" si="62"/>
        <v>1</v>
      </c>
      <c r="T996" s="226" t="b">
        <f t="shared" si="63"/>
        <v>1</v>
      </c>
      <c r="U996" s="226" t="b">
        <f t="shared" si="64"/>
        <v>1</v>
      </c>
    </row>
    <row r="997" spans="1:21" x14ac:dyDescent="0.25">
      <c r="A997" s="105">
        <v>982</v>
      </c>
      <c r="B997" s="260"/>
      <c r="C997" s="261"/>
      <c r="D997" s="248"/>
      <c r="E997" s="248"/>
      <c r="F997" s="248"/>
      <c r="G997" s="249"/>
      <c r="H997" s="249"/>
      <c r="I997" s="249"/>
      <c r="J997" s="249"/>
      <c r="K997" s="249"/>
      <c r="L997" s="249"/>
      <c r="M997" s="249"/>
      <c r="N997" s="249"/>
      <c r="O997" s="249"/>
      <c r="P997" s="249"/>
      <c r="Q997" s="249"/>
      <c r="R997" s="106">
        <f t="shared" si="61"/>
        <v>0</v>
      </c>
      <c r="S997" s="16" t="b">
        <f t="shared" si="62"/>
        <v>1</v>
      </c>
      <c r="T997" s="226" t="b">
        <f t="shared" si="63"/>
        <v>1</v>
      </c>
      <c r="U997" s="226" t="b">
        <f t="shared" si="64"/>
        <v>1</v>
      </c>
    </row>
    <row r="998" spans="1:21" x14ac:dyDescent="0.25">
      <c r="A998" s="105">
        <v>983</v>
      </c>
      <c r="B998" s="260"/>
      <c r="C998" s="261"/>
      <c r="D998" s="248"/>
      <c r="E998" s="248"/>
      <c r="F998" s="248"/>
      <c r="G998" s="249"/>
      <c r="H998" s="249"/>
      <c r="I998" s="249"/>
      <c r="J998" s="249"/>
      <c r="K998" s="249"/>
      <c r="L998" s="249"/>
      <c r="M998" s="249"/>
      <c r="N998" s="249"/>
      <c r="O998" s="249"/>
      <c r="P998" s="249"/>
      <c r="Q998" s="249"/>
      <c r="R998" s="106">
        <f t="shared" si="61"/>
        <v>0</v>
      </c>
      <c r="S998" s="16" t="b">
        <f t="shared" si="62"/>
        <v>1</v>
      </c>
      <c r="T998" s="226" t="b">
        <f t="shared" si="63"/>
        <v>1</v>
      </c>
      <c r="U998" s="226" t="b">
        <f t="shared" si="64"/>
        <v>1</v>
      </c>
    </row>
    <row r="999" spans="1:21" x14ac:dyDescent="0.25">
      <c r="A999" s="105">
        <v>984</v>
      </c>
      <c r="B999" s="260"/>
      <c r="C999" s="261"/>
      <c r="D999" s="248"/>
      <c r="E999" s="248"/>
      <c r="F999" s="248"/>
      <c r="G999" s="249"/>
      <c r="H999" s="249"/>
      <c r="I999" s="249"/>
      <c r="J999" s="249"/>
      <c r="K999" s="249"/>
      <c r="L999" s="249"/>
      <c r="M999" s="249"/>
      <c r="N999" s="249"/>
      <c r="O999" s="249"/>
      <c r="P999" s="249"/>
      <c r="Q999" s="249"/>
      <c r="R999" s="106">
        <f t="shared" si="61"/>
        <v>0</v>
      </c>
      <c r="S999" s="16" t="b">
        <f t="shared" si="62"/>
        <v>1</v>
      </c>
      <c r="T999" s="226" t="b">
        <f t="shared" si="63"/>
        <v>1</v>
      </c>
      <c r="U999" s="226" t="b">
        <f t="shared" si="64"/>
        <v>1</v>
      </c>
    </row>
    <row r="1000" spans="1:21" x14ac:dyDescent="0.25">
      <c r="A1000" s="105">
        <v>985</v>
      </c>
      <c r="B1000" s="260"/>
      <c r="C1000" s="261"/>
      <c r="D1000" s="248"/>
      <c r="E1000" s="248"/>
      <c r="F1000" s="248"/>
      <c r="G1000" s="249"/>
      <c r="H1000" s="249"/>
      <c r="I1000" s="249"/>
      <c r="J1000" s="249"/>
      <c r="K1000" s="249"/>
      <c r="L1000" s="249"/>
      <c r="M1000" s="249"/>
      <c r="N1000" s="249"/>
      <c r="O1000" s="249"/>
      <c r="P1000" s="249"/>
      <c r="Q1000" s="249"/>
      <c r="R1000" s="106">
        <f t="shared" si="61"/>
        <v>0</v>
      </c>
      <c r="S1000" s="16" t="b">
        <f t="shared" si="62"/>
        <v>1</v>
      </c>
      <c r="T1000" s="226" t="b">
        <f t="shared" si="63"/>
        <v>1</v>
      </c>
      <c r="U1000" s="226" t="b">
        <f t="shared" si="64"/>
        <v>1</v>
      </c>
    </row>
    <row r="1001" spans="1:21" x14ac:dyDescent="0.25">
      <c r="A1001" s="105">
        <v>986</v>
      </c>
      <c r="B1001" s="260"/>
      <c r="C1001" s="261"/>
      <c r="D1001" s="248"/>
      <c r="E1001" s="248"/>
      <c r="F1001" s="248"/>
      <c r="G1001" s="249"/>
      <c r="H1001" s="249"/>
      <c r="I1001" s="249"/>
      <c r="J1001" s="249"/>
      <c r="K1001" s="249"/>
      <c r="L1001" s="249"/>
      <c r="M1001" s="249"/>
      <c r="N1001" s="249"/>
      <c r="O1001" s="249"/>
      <c r="P1001" s="249"/>
      <c r="Q1001" s="249"/>
      <c r="R1001" s="106">
        <f t="shared" si="61"/>
        <v>0</v>
      </c>
      <c r="S1001" s="16" t="b">
        <f t="shared" si="62"/>
        <v>1</v>
      </c>
      <c r="T1001" s="226" t="b">
        <f t="shared" si="63"/>
        <v>1</v>
      </c>
      <c r="U1001" s="226" t="b">
        <f t="shared" si="64"/>
        <v>1</v>
      </c>
    </row>
    <row r="1002" spans="1:21" x14ac:dyDescent="0.25">
      <c r="A1002" s="105">
        <v>987</v>
      </c>
      <c r="B1002" s="260"/>
      <c r="C1002" s="261"/>
      <c r="D1002" s="248"/>
      <c r="E1002" s="248"/>
      <c r="F1002" s="248"/>
      <c r="G1002" s="249"/>
      <c r="H1002" s="249"/>
      <c r="I1002" s="249"/>
      <c r="J1002" s="249"/>
      <c r="K1002" s="249"/>
      <c r="L1002" s="249"/>
      <c r="M1002" s="249"/>
      <c r="N1002" s="249"/>
      <c r="O1002" s="249"/>
      <c r="P1002" s="249"/>
      <c r="Q1002" s="249"/>
      <c r="R1002" s="106">
        <f t="shared" si="61"/>
        <v>0</v>
      </c>
      <c r="S1002" s="16" t="b">
        <f t="shared" si="62"/>
        <v>1</v>
      </c>
      <c r="T1002" s="226" t="b">
        <f t="shared" si="63"/>
        <v>1</v>
      </c>
      <c r="U1002" s="226" t="b">
        <f t="shared" si="64"/>
        <v>1</v>
      </c>
    </row>
    <row r="1003" spans="1:21" x14ac:dyDescent="0.25">
      <c r="A1003" s="105">
        <v>988</v>
      </c>
      <c r="B1003" s="260"/>
      <c r="C1003" s="261"/>
      <c r="D1003" s="248"/>
      <c r="E1003" s="248"/>
      <c r="F1003" s="248"/>
      <c r="G1003" s="249"/>
      <c r="H1003" s="249"/>
      <c r="I1003" s="249"/>
      <c r="J1003" s="249"/>
      <c r="K1003" s="249"/>
      <c r="L1003" s="249"/>
      <c r="M1003" s="249"/>
      <c r="N1003" s="249"/>
      <c r="O1003" s="249"/>
      <c r="P1003" s="249"/>
      <c r="Q1003" s="249"/>
      <c r="R1003" s="106">
        <f t="shared" si="61"/>
        <v>0</v>
      </c>
      <c r="S1003" s="16" t="b">
        <f t="shared" si="62"/>
        <v>1</v>
      </c>
      <c r="T1003" s="226" t="b">
        <f t="shared" si="63"/>
        <v>1</v>
      </c>
      <c r="U1003" s="226" t="b">
        <f t="shared" si="64"/>
        <v>1</v>
      </c>
    </row>
    <row r="1004" spans="1:21" x14ac:dyDescent="0.25">
      <c r="A1004" s="105">
        <v>989</v>
      </c>
      <c r="B1004" s="260"/>
      <c r="C1004" s="261"/>
      <c r="D1004" s="248"/>
      <c r="E1004" s="248"/>
      <c r="F1004" s="248"/>
      <c r="G1004" s="249"/>
      <c r="H1004" s="249"/>
      <c r="I1004" s="249"/>
      <c r="J1004" s="249"/>
      <c r="K1004" s="249"/>
      <c r="L1004" s="249"/>
      <c r="M1004" s="249"/>
      <c r="N1004" s="249"/>
      <c r="O1004" s="249"/>
      <c r="P1004" s="249"/>
      <c r="Q1004" s="249"/>
      <c r="R1004" s="106">
        <f t="shared" si="61"/>
        <v>0</v>
      </c>
      <c r="S1004" s="16" t="b">
        <f t="shared" si="62"/>
        <v>1</v>
      </c>
      <c r="T1004" s="226" t="b">
        <f t="shared" si="63"/>
        <v>1</v>
      </c>
      <c r="U1004" s="226" t="b">
        <f t="shared" si="64"/>
        <v>1</v>
      </c>
    </row>
    <row r="1005" spans="1:21" x14ac:dyDescent="0.25">
      <c r="A1005" s="105">
        <v>990</v>
      </c>
      <c r="B1005" s="260"/>
      <c r="C1005" s="261"/>
      <c r="D1005" s="248"/>
      <c r="E1005" s="248"/>
      <c r="F1005" s="248"/>
      <c r="G1005" s="249"/>
      <c r="H1005" s="249"/>
      <c r="I1005" s="249"/>
      <c r="J1005" s="249"/>
      <c r="K1005" s="249"/>
      <c r="L1005" s="249"/>
      <c r="M1005" s="249"/>
      <c r="N1005" s="249"/>
      <c r="O1005" s="249"/>
      <c r="P1005" s="249"/>
      <c r="Q1005" s="249"/>
      <c r="R1005" s="106">
        <f t="shared" si="61"/>
        <v>0</v>
      </c>
      <c r="S1005" s="16" t="b">
        <f t="shared" si="62"/>
        <v>1</v>
      </c>
      <c r="T1005" s="226" t="b">
        <f t="shared" si="63"/>
        <v>1</v>
      </c>
      <c r="U1005" s="226" t="b">
        <f t="shared" si="64"/>
        <v>1</v>
      </c>
    </row>
    <row r="1006" spans="1:21" x14ac:dyDescent="0.25">
      <c r="A1006" s="105">
        <v>991</v>
      </c>
      <c r="B1006" s="260"/>
      <c r="C1006" s="261"/>
      <c r="D1006" s="248"/>
      <c r="E1006" s="248"/>
      <c r="F1006" s="248"/>
      <c r="G1006" s="249"/>
      <c r="H1006" s="249"/>
      <c r="I1006" s="249"/>
      <c r="J1006" s="249"/>
      <c r="K1006" s="249"/>
      <c r="L1006" s="249"/>
      <c r="M1006" s="249"/>
      <c r="N1006" s="249"/>
      <c r="O1006" s="249"/>
      <c r="P1006" s="249"/>
      <c r="Q1006" s="249"/>
      <c r="R1006" s="106">
        <f t="shared" si="61"/>
        <v>0</v>
      </c>
      <c r="S1006" s="16" t="b">
        <f t="shared" si="62"/>
        <v>1</v>
      </c>
      <c r="T1006" s="226" t="b">
        <f t="shared" si="63"/>
        <v>1</v>
      </c>
      <c r="U1006" s="226" t="b">
        <f t="shared" si="64"/>
        <v>1</v>
      </c>
    </row>
    <row r="1007" spans="1:21" x14ac:dyDescent="0.25">
      <c r="A1007" s="105">
        <v>992</v>
      </c>
      <c r="B1007" s="260"/>
      <c r="C1007" s="261"/>
      <c r="D1007" s="248"/>
      <c r="E1007" s="248"/>
      <c r="F1007" s="248"/>
      <c r="G1007" s="249"/>
      <c r="H1007" s="249"/>
      <c r="I1007" s="249"/>
      <c r="J1007" s="249"/>
      <c r="K1007" s="249"/>
      <c r="L1007" s="249"/>
      <c r="M1007" s="249"/>
      <c r="N1007" s="249"/>
      <c r="O1007" s="249"/>
      <c r="P1007" s="249"/>
      <c r="Q1007" s="249"/>
      <c r="R1007" s="106">
        <f t="shared" si="61"/>
        <v>0</v>
      </c>
      <c r="S1007" s="16" t="b">
        <f t="shared" si="62"/>
        <v>1</v>
      </c>
      <c r="T1007" s="226" t="b">
        <f t="shared" si="63"/>
        <v>1</v>
      </c>
      <c r="U1007" s="226" t="b">
        <f t="shared" si="64"/>
        <v>1</v>
      </c>
    </row>
    <row r="1008" spans="1:21" x14ac:dyDescent="0.25">
      <c r="A1008" s="105">
        <v>993</v>
      </c>
      <c r="B1008" s="260"/>
      <c r="C1008" s="261"/>
      <c r="D1008" s="248"/>
      <c r="E1008" s="248"/>
      <c r="F1008" s="248"/>
      <c r="G1008" s="249"/>
      <c r="H1008" s="249"/>
      <c r="I1008" s="249"/>
      <c r="J1008" s="249"/>
      <c r="K1008" s="249"/>
      <c r="L1008" s="249"/>
      <c r="M1008" s="249"/>
      <c r="N1008" s="249"/>
      <c r="O1008" s="249"/>
      <c r="P1008" s="249"/>
      <c r="Q1008" s="249"/>
      <c r="R1008" s="106">
        <f t="shared" si="61"/>
        <v>0</v>
      </c>
      <c r="S1008" s="16" t="b">
        <f t="shared" si="62"/>
        <v>1</v>
      </c>
      <c r="T1008" s="226" t="b">
        <f t="shared" si="63"/>
        <v>1</v>
      </c>
      <c r="U1008" s="226" t="b">
        <f t="shared" si="64"/>
        <v>1</v>
      </c>
    </row>
    <row r="1009" spans="1:22" x14ac:dyDescent="0.25">
      <c r="A1009" s="105">
        <v>994</v>
      </c>
      <c r="B1009" s="260"/>
      <c r="C1009" s="261"/>
      <c r="D1009" s="248"/>
      <c r="E1009" s="248"/>
      <c r="F1009" s="248"/>
      <c r="G1009" s="249"/>
      <c r="H1009" s="249"/>
      <c r="I1009" s="249"/>
      <c r="J1009" s="249"/>
      <c r="K1009" s="249"/>
      <c r="L1009" s="249"/>
      <c r="M1009" s="249"/>
      <c r="N1009" s="249"/>
      <c r="O1009" s="249"/>
      <c r="P1009" s="249"/>
      <c r="Q1009" s="249"/>
      <c r="R1009" s="106">
        <f t="shared" si="61"/>
        <v>0</v>
      </c>
      <c r="S1009" s="16" t="b">
        <f t="shared" si="62"/>
        <v>1</v>
      </c>
      <c r="T1009" s="226" t="b">
        <f t="shared" si="63"/>
        <v>1</v>
      </c>
      <c r="U1009" s="226" t="b">
        <f t="shared" si="64"/>
        <v>1</v>
      </c>
    </row>
    <row r="1010" spans="1:22" x14ac:dyDescent="0.25">
      <c r="A1010" s="105">
        <v>995</v>
      </c>
      <c r="B1010" s="260"/>
      <c r="C1010" s="261"/>
      <c r="D1010" s="248"/>
      <c r="E1010" s="248"/>
      <c r="F1010" s="248"/>
      <c r="G1010" s="249"/>
      <c r="H1010" s="249"/>
      <c r="I1010" s="249"/>
      <c r="J1010" s="249"/>
      <c r="K1010" s="249"/>
      <c r="L1010" s="249"/>
      <c r="M1010" s="249"/>
      <c r="N1010" s="249"/>
      <c r="O1010" s="249"/>
      <c r="P1010" s="249"/>
      <c r="Q1010" s="249"/>
      <c r="R1010" s="106">
        <f t="shared" si="61"/>
        <v>0</v>
      </c>
      <c r="S1010" s="16" t="b">
        <f t="shared" si="62"/>
        <v>1</v>
      </c>
      <c r="T1010" s="226" t="b">
        <f t="shared" si="63"/>
        <v>1</v>
      </c>
      <c r="U1010" s="226" t="b">
        <f t="shared" si="64"/>
        <v>1</v>
      </c>
    </row>
    <row r="1011" spans="1:22" x14ac:dyDescent="0.25">
      <c r="A1011" s="105">
        <v>996</v>
      </c>
      <c r="B1011" s="260"/>
      <c r="C1011" s="261"/>
      <c r="D1011" s="248"/>
      <c r="E1011" s="248"/>
      <c r="F1011" s="248"/>
      <c r="G1011" s="249"/>
      <c r="H1011" s="249"/>
      <c r="I1011" s="249"/>
      <c r="J1011" s="249"/>
      <c r="K1011" s="249"/>
      <c r="L1011" s="249"/>
      <c r="M1011" s="249"/>
      <c r="N1011" s="249"/>
      <c r="O1011" s="249"/>
      <c r="P1011" s="249"/>
      <c r="Q1011" s="249"/>
      <c r="R1011" s="106">
        <f t="shared" si="61"/>
        <v>0</v>
      </c>
      <c r="S1011" s="16" t="b">
        <f t="shared" si="62"/>
        <v>1</v>
      </c>
      <c r="T1011" s="226" t="b">
        <f t="shared" si="63"/>
        <v>1</v>
      </c>
      <c r="U1011" s="226" t="b">
        <f t="shared" si="64"/>
        <v>1</v>
      </c>
    </row>
    <row r="1012" spans="1:22" x14ac:dyDescent="0.25">
      <c r="A1012" s="105">
        <v>997</v>
      </c>
      <c r="B1012" s="260"/>
      <c r="C1012" s="261"/>
      <c r="D1012" s="248"/>
      <c r="E1012" s="248"/>
      <c r="F1012" s="248"/>
      <c r="G1012" s="249"/>
      <c r="H1012" s="249"/>
      <c r="I1012" s="249"/>
      <c r="J1012" s="249"/>
      <c r="K1012" s="249"/>
      <c r="L1012" s="249"/>
      <c r="M1012" s="249"/>
      <c r="N1012" s="249"/>
      <c r="O1012" s="249"/>
      <c r="P1012" s="249"/>
      <c r="Q1012" s="249"/>
      <c r="R1012" s="106">
        <f t="shared" si="61"/>
        <v>0</v>
      </c>
      <c r="S1012" s="16" t="b">
        <f t="shared" si="62"/>
        <v>1</v>
      </c>
      <c r="T1012" s="226" t="b">
        <f t="shared" si="63"/>
        <v>1</v>
      </c>
      <c r="U1012" s="226" t="b">
        <f t="shared" si="64"/>
        <v>1</v>
      </c>
    </row>
    <row r="1013" spans="1:22" x14ac:dyDescent="0.25">
      <c r="A1013" s="105">
        <v>998</v>
      </c>
      <c r="B1013" s="260"/>
      <c r="C1013" s="261"/>
      <c r="D1013" s="248"/>
      <c r="E1013" s="248"/>
      <c r="F1013" s="248"/>
      <c r="G1013" s="249"/>
      <c r="H1013" s="249"/>
      <c r="I1013" s="249"/>
      <c r="J1013" s="249"/>
      <c r="K1013" s="249"/>
      <c r="L1013" s="249"/>
      <c r="M1013" s="249"/>
      <c r="N1013" s="249"/>
      <c r="O1013" s="249"/>
      <c r="P1013" s="249"/>
      <c r="Q1013" s="249"/>
      <c r="R1013" s="106">
        <f t="shared" si="61"/>
        <v>0</v>
      </c>
      <c r="S1013" s="16" t="b">
        <f t="shared" si="62"/>
        <v>1</v>
      </c>
      <c r="T1013" s="226" t="b">
        <f t="shared" si="63"/>
        <v>1</v>
      </c>
      <c r="U1013" s="226" t="b">
        <f t="shared" si="64"/>
        <v>1</v>
      </c>
    </row>
    <row r="1014" spans="1:22" x14ac:dyDescent="0.25">
      <c r="A1014" s="105">
        <v>999</v>
      </c>
      <c r="B1014" s="260"/>
      <c r="C1014" s="261"/>
      <c r="D1014" s="248"/>
      <c r="E1014" s="248"/>
      <c r="F1014" s="248"/>
      <c r="G1014" s="249"/>
      <c r="H1014" s="249"/>
      <c r="I1014" s="249"/>
      <c r="J1014" s="249"/>
      <c r="K1014" s="249"/>
      <c r="L1014" s="249"/>
      <c r="M1014" s="249"/>
      <c r="N1014" s="249"/>
      <c r="O1014" s="249"/>
      <c r="P1014" s="249"/>
      <c r="Q1014" s="249"/>
      <c r="R1014" s="106">
        <f t="shared" si="61"/>
        <v>0</v>
      </c>
      <c r="S1014" s="16" t="b">
        <f t="shared" si="62"/>
        <v>1</v>
      </c>
      <c r="T1014" s="226" t="b">
        <f t="shared" si="63"/>
        <v>1</v>
      </c>
      <c r="U1014" s="226" t="b">
        <f t="shared" si="64"/>
        <v>1</v>
      </c>
    </row>
    <row r="1015" spans="1:22" ht="16.5" thickBot="1" x14ac:dyDescent="0.3">
      <c r="A1015" s="96">
        <v>1000</v>
      </c>
      <c r="B1015" s="262"/>
      <c r="C1015" s="263"/>
      <c r="D1015" s="251"/>
      <c r="E1015" s="251"/>
      <c r="F1015" s="251"/>
      <c r="G1015" s="252"/>
      <c r="H1015" s="252"/>
      <c r="I1015" s="252"/>
      <c r="J1015" s="252"/>
      <c r="K1015" s="252"/>
      <c r="L1015" s="252"/>
      <c r="M1015" s="252"/>
      <c r="N1015" s="252"/>
      <c r="O1015" s="252"/>
      <c r="P1015" s="252"/>
      <c r="Q1015" s="252"/>
      <c r="R1015" s="107">
        <f t="shared" si="61"/>
        <v>0</v>
      </c>
      <c r="S1015" s="16" t="b">
        <f t="shared" si="62"/>
        <v>1</v>
      </c>
      <c r="T1015" s="226" t="b">
        <f t="shared" si="63"/>
        <v>1</v>
      </c>
      <c r="U1015" s="226" t="b">
        <f t="shared" si="64"/>
        <v>1</v>
      </c>
    </row>
    <row r="1016" spans="1:22" s="13" customFormat="1" ht="15" x14ac:dyDescent="0.25">
      <c r="S1016" s="16"/>
      <c r="T1016" s="16"/>
      <c r="U1016" s="16"/>
      <c r="V1016" s="16"/>
    </row>
    <row r="1017" spans="1:22" s="13" customFormat="1" ht="15" x14ac:dyDescent="0.25">
      <c r="S1017" s="16"/>
      <c r="T1017" s="16"/>
      <c r="U1017" s="16"/>
      <c r="V1017" s="16"/>
    </row>
    <row r="1018" spans="1:22" s="13" customFormat="1" ht="15" x14ac:dyDescent="0.25">
      <c r="S1018" s="16"/>
      <c r="T1018" s="16"/>
      <c r="U1018" s="16"/>
      <c r="V1018" s="16"/>
    </row>
    <row r="1019" spans="1:22" s="13" customFormat="1" ht="15" x14ac:dyDescent="0.25">
      <c r="S1019" s="16"/>
      <c r="T1019" s="16"/>
      <c r="U1019" s="16"/>
      <c r="V1019" s="16"/>
    </row>
    <row r="1020" spans="1:22" s="13" customFormat="1" ht="15" x14ac:dyDescent="0.25">
      <c r="S1020" s="16"/>
      <c r="T1020" s="16"/>
      <c r="U1020" s="16"/>
      <c r="V1020" s="16"/>
    </row>
    <row r="1021" spans="1:22" s="13" customFormat="1" ht="15" x14ac:dyDescent="0.25">
      <c r="S1021" s="16"/>
      <c r="T1021" s="16"/>
      <c r="U1021" s="16"/>
      <c r="V1021" s="16"/>
    </row>
    <row r="1022" spans="1:22" s="13" customFormat="1" ht="15" x14ac:dyDescent="0.25">
      <c r="S1022" s="16"/>
      <c r="T1022" s="16"/>
      <c r="U1022" s="16"/>
      <c r="V1022" s="16"/>
    </row>
    <row r="1023" spans="1:22" s="13" customFormat="1" ht="15" x14ac:dyDescent="0.25">
      <c r="S1023" s="16"/>
      <c r="T1023" s="16"/>
      <c r="U1023" s="16"/>
      <c r="V1023" s="16"/>
    </row>
    <row r="1024" spans="1:22" s="13" customFormat="1" ht="15" x14ac:dyDescent="0.25">
      <c r="S1024" s="16"/>
      <c r="T1024" s="16"/>
      <c r="U1024" s="16"/>
      <c r="V1024" s="16"/>
    </row>
    <row r="1025" spans="19:22" s="13" customFormat="1" ht="15" x14ac:dyDescent="0.25">
      <c r="S1025" s="16"/>
      <c r="T1025" s="16"/>
      <c r="U1025" s="16"/>
      <c r="V1025" s="16"/>
    </row>
    <row r="1026" spans="19:22" s="13" customFormat="1" ht="15" x14ac:dyDescent="0.25">
      <c r="S1026" s="16"/>
      <c r="T1026" s="16"/>
      <c r="U1026" s="16"/>
      <c r="V1026" s="16"/>
    </row>
    <row r="1027" spans="19:22" s="13" customFormat="1" ht="15" x14ac:dyDescent="0.25">
      <c r="S1027" s="16"/>
      <c r="T1027" s="16"/>
      <c r="U1027" s="16"/>
      <c r="V1027" s="16"/>
    </row>
    <row r="1028" spans="19:22" s="13" customFormat="1" ht="15" x14ac:dyDescent="0.25">
      <c r="S1028" s="16"/>
      <c r="T1028" s="16"/>
      <c r="U1028" s="16"/>
      <c r="V1028" s="16"/>
    </row>
    <row r="1029" spans="19:22" s="13" customFormat="1" ht="15" x14ac:dyDescent="0.25">
      <c r="S1029" s="16"/>
      <c r="T1029" s="16"/>
      <c r="U1029" s="16"/>
      <c r="V1029" s="16"/>
    </row>
    <row r="1030" spans="19:22" s="13" customFormat="1" ht="15" x14ac:dyDescent="0.25">
      <c r="S1030" s="16"/>
      <c r="T1030" s="16"/>
      <c r="U1030" s="16"/>
      <c r="V1030" s="16"/>
    </row>
    <row r="1031" spans="19:22" s="13" customFormat="1" ht="15" x14ac:dyDescent="0.25">
      <c r="S1031" s="16"/>
      <c r="T1031" s="16"/>
      <c r="U1031" s="16"/>
      <c r="V1031" s="16"/>
    </row>
    <row r="1032" spans="19:22" s="13" customFormat="1" ht="15" x14ac:dyDescent="0.25">
      <c r="S1032" s="16"/>
      <c r="T1032" s="16"/>
      <c r="U1032" s="16"/>
      <c r="V1032" s="16"/>
    </row>
    <row r="1033" spans="19:22" s="13" customFormat="1" ht="15" x14ac:dyDescent="0.25">
      <c r="S1033" s="16"/>
      <c r="T1033" s="16"/>
      <c r="U1033" s="16"/>
      <c r="V1033" s="16"/>
    </row>
    <row r="1034" spans="19:22" s="13" customFormat="1" ht="15" x14ac:dyDescent="0.25">
      <c r="S1034" s="16"/>
      <c r="T1034" s="16"/>
      <c r="U1034" s="16"/>
      <c r="V1034" s="16"/>
    </row>
    <row r="1035" spans="19:22" s="13" customFormat="1" ht="15" x14ac:dyDescent="0.25">
      <c r="S1035" s="16"/>
      <c r="T1035" s="16"/>
      <c r="U1035" s="16"/>
      <c r="V1035" s="16"/>
    </row>
    <row r="1036" spans="19:22" s="13" customFormat="1" ht="15" x14ac:dyDescent="0.25">
      <c r="S1036" s="16"/>
      <c r="T1036" s="16"/>
      <c r="U1036" s="16"/>
      <c r="V1036" s="16"/>
    </row>
    <row r="1037" spans="19:22" s="13" customFormat="1" ht="15" x14ac:dyDescent="0.25">
      <c r="S1037" s="16"/>
      <c r="T1037" s="16"/>
      <c r="U1037" s="16"/>
      <c r="V1037" s="16"/>
    </row>
    <row r="1038" spans="19:22" s="13" customFormat="1" ht="15" x14ac:dyDescent="0.25">
      <c r="S1038" s="16"/>
      <c r="T1038" s="16"/>
      <c r="U1038" s="16"/>
      <c r="V1038" s="16"/>
    </row>
    <row r="1039" spans="19:22" s="13" customFormat="1" ht="15" x14ac:dyDescent="0.25">
      <c r="S1039" s="16"/>
      <c r="T1039" s="16"/>
      <c r="U1039" s="16"/>
      <c r="V1039" s="16"/>
    </row>
    <row r="1040" spans="19:22" s="13" customFormat="1" ht="15" x14ac:dyDescent="0.25">
      <c r="S1040" s="16"/>
      <c r="T1040" s="16"/>
      <c r="U1040" s="16"/>
      <c r="V1040" s="16"/>
    </row>
    <row r="1041" spans="19:22" s="13" customFormat="1" ht="15" x14ac:dyDescent="0.25">
      <c r="S1041" s="16"/>
      <c r="T1041" s="16"/>
      <c r="U1041" s="16"/>
      <c r="V1041" s="16"/>
    </row>
    <row r="1042" spans="19:22" s="13" customFormat="1" ht="15" x14ac:dyDescent="0.25">
      <c r="S1042" s="16"/>
      <c r="T1042" s="16"/>
      <c r="U1042" s="16"/>
      <c r="V1042" s="16"/>
    </row>
    <row r="1043" spans="19:22" s="13" customFormat="1" ht="15" x14ac:dyDescent="0.25">
      <c r="S1043" s="16"/>
      <c r="T1043" s="16"/>
      <c r="U1043" s="16"/>
      <c r="V1043" s="16"/>
    </row>
    <row r="1044" spans="19:22" s="13" customFormat="1" ht="15" x14ac:dyDescent="0.25">
      <c r="S1044" s="16"/>
      <c r="T1044" s="16"/>
      <c r="U1044" s="16"/>
      <c r="V1044" s="16"/>
    </row>
    <row r="1045" spans="19:22" s="13" customFormat="1" ht="15" x14ac:dyDescent="0.25">
      <c r="S1045" s="16"/>
      <c r="T1045" s="16"/>
      <c r="U1045" s="16"/>
      <c r="V1045" s="16"/>
    </row>
    <row r="1046" spans="19:22" s="13" customFormat="1" ht="15" x14ac:dyDescent="0.25">
      <c r="S1046" s="16"/>
      <c r="T1046" s="16"/>
      <c r="U1046" s="16"/>
      <c r="V1046" s="16"/>
    </row>
    <row r="1047" spans="19:22" s="13" customFormat="1" ht="15" x14ac:dyDescent="0.25">
      <c r="S1047" s="16"/>
      <c r="T1047" s="16"/>
      <c r="U1047" s="16"/>
      <c r="V1047" s="16"/>
    </row>
    <row r="1048" spans="19:22" s="13" customFormat="1" ht="15" x14ac:dyDescent="0.25">
      <c r="S1048" s="16"/>
      <c r="T1048" s="16"/>
      <c r="U1048" s="16"/>
      <c r="V1048" s="16"/>
    </row>
    <row r="1049" spans="19:22" s="13" customFormat="1" ht="15" x14ac:dyDescent="0.25">
      <c r="S1049" s="16"/>
      <c r="T1049" s="16"/>
      <c r="U1049" s="16"/>
      <c r="V1049" s="16"/>
    </row>
    <row r="1050" spans="19:22" s="13" customFormat="1" ht="15" x14ac:dyDescent="0.25">
      <c r="S1050" s="16"/>
      <c r="T1050" s="16"/>
      <c r="U1050" s="16"/>
      <c r="V1050" s="16"/>
    </row>
    <row r="1051" spans="19:22" s="13" customFormat="1" ht="15" x14ac:dyDescent="0.25">
      <c r="S1051" s="16"/>
      <c r="T1051" s="16"/>
      <c r="U1051" s="16"/>
      <c r="V1051" s="16"/>
    </row>
    <row r="1052" spans="19:22" s="13" customFormat="1" ht="15" x14ac:dyDescent="0.25">
      <c r="S1052" s="16"/>
      <c r="T1052" s="16"/>
      <c r="U1052" s="16"/>
      <c r="V1052" s="16"/>
    </row>
    <row r="1053" spans="19:22" s="13" customFormat="1" ht="15" x14ac:dyDescent="0.25">
      <c r="S1053" s="16"/>
      <c r="T1053" s="16"/>
      <c r="U1053" s="16"/>
      <c r="V1053" s="16"/>
    </row>
    <row r="1054" spans="19:22" s="13" customFormat="1" ht="15" x14ac:dyDescent="0.25">
      <c r="S1054" s="16"/>
      <c r="T1054" s="16"/>
      <c r="U1054" s="16"/>
      <c r="V1054" s="16"/>
    </row>
    <row r="1055" spans="19:22" s="13" customFormat="1" ht="15" x14ac:dyDescent="0.25">
      <c r="S1055" s="16"/>
      <c r="T1055" s="16"/>
      <c r="U1055" s="16"/>
      <c r="V1055" s="16"/>
    </row>
    <row r="1056" spans="19:22" s="13" customFormat="1" ht="15" x14ac:dyDescent="0.25">
      <c r="S1056" s="16"/>
      <c r="T1056" s="16"/>
      <c r="U1056" s="16"/>
      <c r="V1056" s="16"/>
    </row>
    <row r="1057" spans="19:22" s="13" customFormat="1" ht="15" x14ac:dyDescent="0.25">
      <c r="S1057" s="16"/>
      <c r="T1057" s="16"/>
      <c r="U1057" s="16"/>
      <c r="V1057" s="16"/>
    </row>
    <row r="1058" spans="19:22" s="13" customFormat="1" ht="15" x14ac:dyDescent="0.25">
      <c r="S1058" s="16"/>
      <c r="T1058" s="16"/>
      <c r="U1058" s="16"/>
      <c r="V1058" s="16"/>
    </row>
    <row r="1059" spans="19:22" s="13" customFormat="1" ht="15" x14ac:dyDescent="0.25">
      <c r="S1059" s="16"/>
      <c r="T1059" s="16"/>
      <c r="U1059" s="16"/>
      <c r="V1059" s="16"/>
    </row>
    <row r="1060" spans="19:22" s="13" customFormat="1" ht="15" x14ac:dyDescent="0.25">
      <c r="S1060" s="16"/>
      <c r="T1060" s="16"/>
      <c r="U1060" s="16"/>
      <c r="V1060" s="16"/>
    </row>
    <row r="1061" spans="19:22" s="13" customFormat="1" ht="15" x14ac:dyDescent="0.25">
      <c r="S1061" s="16"/>
      <c r="T1061" s="16"/>
      <c r="U1061" s="16"/>
      <c r="V1061" s="16"/>
    </row>
    <row r="1062" spans="19:22" s="13" customFormat="1" ht="15" x14ac:dyDescent="0.25">
      <c r="S1062" s="16"/>
      <c r="T1062" s="16"/>
      <c r="U1062" s="16"/>
      <c r="V1062" s="16"/>
    </row>
    <row r="1063" spans="19:22" s="13" customFormat="1" ht="15" x14ac:dyDescent="0.25">
      <c r="S1063" s="16"/>
      <c r="T1063" s="16"/>
      <c r="U1063" s="16"/>
      <c r="V1063" s="16"/>
    </row>
    <row r="1064" spans="19:22" s="13" customFormat="1" ht="15" x14ac:dyDescent="0.25">
      <c r="S1064" s="16"/>
      <c r="T1064" s="16"/>
      <c r="U1064" s="16"/>
      <c r="V1064" s="16"/>
    </row>
    <row r="1065" spans="19:22" s="13" customFormat="1" ht="15" x14ac:dyDescent="0.25">
      <c r="S1065" s="16"/>
      <c r="T1065" s="16"/>
      <c r="U1065" s="16"/>
      <c r="V1065" s="16"/>
    </row>
    <row r="1066" spans="19:22" s="13" customFormat="1" ht="15" x14ac:dyDescent="0.25">
      <c r="S1066" s="16"/>
      <c r="T1066" s="16"/>
      <c r="U1066" s="16"/>
      <c r="V1066" s="16"/>
    </row>
    <row r="1067" spans="19:22" s="13" customFormat="1" ht="15" x14ac:dyDescent="0.25">
      <c r="S1067" s="16"/>
      <c r="T1067" s="16"/>
      <c r="U1067" s="16"/>
      <c r="V1067" s="16"/>
    </row>
    <row r="1068" spans="19:22" s="13" customFormat="1" ht="15" x14ac:dyDescent="0.25">
      <c r="S1068" s="16"/>
      <c r="T1068" s="16"/>
      <c r="U1068" s="16"/>
      <c r="V1068" s="16"/>
    </row>
    <row r="1069" spans="19:22" s="13" customFormat="1" ht="15" x14ac:dyDescent="0.25">
      <c r="S1069" s="16"/>
      <c r="T1069" s="16"/>
      <c r="U1069" s="16"/>
      <c r="V1069" s="16"/>
    </row>
    <row r="1070" spans="19:22" s="13" customFormat="1" ht="15" x14ac:dyDescent="0.25">
      <c r="S1070" s="16"/>
      <c r="T1070" s="16"/>
      <c r="U1070" s="16"/>
      <c r="V1070" s="16"/>
    </row>
    <row r="1071" spans="19:22" s="13" customFormat="1" ht="15" x14ac:dyDescent="0.25">
      <c r="S1071" s="16"/>
      <c r="T1071" s="16"/>
      <c r="U1071" s="16"/>
      <c r="V1071" s="16"/>
    </row>
    <row r="1072" spans="19:22" s="13" customFormat="1" ht="15" x14ac:dyDescent="0.25">
      <c r="S1072" s="16"/>
      <c r="T1072" s="16"/>
      <c r="U1072" s="16"/>
      <c r="V1072" s="16"/>
    </row>
    <row r="1073" spans="19:22" s="13" customFormat="1" ht="15" x14ac:dyDescent="0.25">
      <c r="S1073" s="16"/>
      <c r="T1073" s="16"/>
      <c r="U1073" s="16"/>
      <c r="V1073" s="16"/>
    </row>
    <row r="1074" spans="19:22" s="13" customFormat="1" ht="15" x14ac:dyDescent="0.25">
      <c r="S1074" s="16"/>
      <c r="T1074" s="16"/>
      <c r="U1074" s="16"/>
      <c r="V1074" s="16"/>
    </row>
    <row r="1075" spans="19:22" s="13" customFormat="1" ht="15" x14ac:dyDescent="0.25">
      <c r="S1075" s="16"/>
      <c r="T1075" s="16"/>
      <c r="U1075" s="16"/>
      <c r="V1075" s="16"/>
    </row>
    <row r="1076" spans="19:22" s="13" customFormat="1" ht="15" x14ac:dyDescent="0.25">
      <c r="S1076" s="16"/>
      <c r="T1076" s="16"/>
      <c r="U1076" s="16"/>
      <c r="V1076" s="16"/>
    </row>
    <row r="1077" spans="19:22" s="13" customFormat="1" ht="15" x14ac:dyDescent="0.25">
      <c r="S1077" s="16"/>
      <c r="T1077" s="16"/>
      <c r="U1077" s="16"/>
      <c r="V1077" s="16"/>
    </row>
    <row r="1078" spans="19:22" s="13" customFormat="1" ht="15" x14ac:dyDescent="0.25">
      <c r="S1078" s="16"/>
      <c r="T1078" s="16"/>
      <c r="U1078" s="16"/>
      <c r="V1078" s="16"/>
    </row>
    <row r="1079" spans="19:22" s="13" customFormat="1" ht="15" x14ac:dyDescent="0.25">
      <c r="S1079" s="16"/>
      <c r="T1079" s="16"/>
      <c r="U1079" s="16"/>
      <c r="V1079" s="16"/>
    </row>
    <row r="1080" spans="19:22" s="13" customFormat="1" ht="15" x14ac:dyDescent="0.25">
      <c r="S1080" s="16"/>
      <c r="T1080" s="16"/>
      <c r="U1080" s="16"/>
      <c r="V1080" s="16"/>
    </row>
    <row r="1081" spans="19:22" s="13" customFormat="1" ht="15" x14ac:dyDescent="0.25">
      <c r="S1081" s="16"/>
      <c r="T1081" s="16"/>
      <c r="U1081" s="16"/>
      <c r="V1081" s="16"/>
    </row>
    <row r="1082" spans="19:22" s="13" customFormat="1" ht="15" x14ac:dyDescent="0.25">
      <c r="S1082" s="16"/>
      <c r="T1082" s="16"/>
      <c r="U1082" s="16"/>
      <c r="V1082" s="16"/>
    </row>
    <row r="1083" spans="19:22" s="13" customFormat="1" ht="15" x14ac:dyDescent="0.25">
      <c r="S1083" s="16"/>
      <c r="T1083" s="16"/>
      <c r="U1083" s="16"/>
      <c r="V1083" s="16"/>
    </row>
    <row r="1084" spans="19:22" s="13" customFormat="1" ht="15" x14ac:dyDescent="0.25">
      <c r="S1084" s="16"/>
      <c r="T1084" s="16"/>
      <c r="U1084" s="16"/>
      <c r="V1084" s="16"/>
    </row>
    <row r="1085" spans="19:22" s="13" customFormat="1" ht="15" x14ac:dyDescent="0.25">
      <c r="S1085" s="16"/>
      <c r="T1085" s="16"/>
      <c r="U1085" s="16"/>
      <c r="V1085" s="16"/>
    </row>
    <row r="1086" spans="19:22" s="13" customFormat="1" ht="15" x14ac:dyDescent="0.25">
      <c r="S1086" s="16"/>
      <c r="T1086" s="16"/>
      <c r="U1086" s="16"/>
      <c r="V1086" s="16"/>
    </row>
    <row r="1087" spans="19:22" s="13" customFormat="1" ht="15" x14ac:dyDescent="0.25">
      <c r="S1087" s="16"/>
      <c r="T1087" s="16"/>
      <c r="U1087" s="16"/>
      <c r="V1087" s="16"/>
    </row>
    <row r="1088" spans="19:22" s="13" customFormat="1" ht="15" x14ac:dyDescent="0.25">
      <c r="S1088" s="16"/>
      <c r="T1088" s="16"/>
      <c r="U1088" s="16"/>
      <c r="V1088" s="16"/>
    </row>
    <row r="1089" spans="19:22" s="13" customFormat="1" ht="15" x14ac:dyDescent="0.25">
      <c r="S1089" s="16"/>
      <c r="T1089" s="16"/>
      <c r="U1089" s="16"/>
      <c r="V1089" s="16"/>
    </row>
    <row r="1090" spans="19:22" s="13" customFormat="1" ht="15" x14ac:dyDescent="0.25">
      <c r="S1090" s="16"/>
      <c r="T1090" s="16"/>
      <c r="U1090" s="16"/>
      <c r="V1090" s="16"/>
    </row>
    <row r="1091" spans="19:22" s="13" customFormat="1" ht="15" x14ac:dyDescent="0.25">
      <c r="S1091" s="16"/>
      <c r="T1091" s="16"/>
      <c r="U1091" s="16"/>
      <c r="V1091" s="16"/>
    </row>
    <row r="1092" spans="19:22" s="13" customFormat="1" ht="15" x14ac:dyDescent="0.25">
      <c r="S1092" s="16"/>
      <c r="T1092" s="16"/>
      <c r="U1092" s="16"/>
      <c r="V1092" s="16"/>
    </row>
    <row r="1093" spans="19:22" s="13" customFormat="1" ht="15" x14ac:dyDescent="0.25">
      <c r="S1093" s="16"/>
      <c r="T1093" s="16"/>
      <c r="U1093" s="16"/>
      <c r="V1093" s="16"/>
    </row>
    <row r="1094" spans="19:22" s="13" customFormat="1" ht="15" x14ac:dyDescent="0.25">
      <c r="S1094" s="16"/>
      <c r="T1094" s="16"/>
      <c r="U1094" s="16"/>
      <c r="V1094" s="16"/>
    </row>
    <row r="1095" spans="19:22" s="13" customFormat="1" ht="15" x14ac:dyDescent="0.25">
      <c r="S1095" s="16"/>
      <c r="T1095" s="16"/>
      <c r="U1095" s="16"/>
      <c r="V1095" s="16"/>
    </row>
    <row r="1096" spans="19:22" s="13" customFormat="1" ht="15" x14ac:dyDescent="0.25">
      <c r="S1096" s="16"/>
      <c r="T1096" s="16"/>
      <c r="U1096" s="16"/>
      <c r="V1096" s="16"/>
    </row>
    <row r="1097" spans="19:22" s="13" customFormat="1" ht="15" x14ac:dyDescent="0.25">
      <c r="S1097" s="16"/>
      <c r="T1097" s="16"/>
      <c r="U1097" s="16"/>
      <c r="V1097" s="16"/>
    </row>
    <row r="1098" spans="19:22" s="13" customFormat="1" ht="15" x14ac:dyDescent="0.25">
      <c r="S1098" s="16"/>
      <c r="T1098" s="16"/>
      <c r="U1098" s="16"/>
      <c r="V1098" s="16"/>
    </row>
    <row r="1099" spans="19:22" s="13" customFormat="1" ht="15" x14ac:dyDescent="0.25">
      <c r="S1099" s="16"/>
      <c r="T1099" s="16"/>
      <c r="U1099" s="16"/>
      <c r="V1099" s="16"/>
    </row>
    <row r="1100" spans="19:22" s="13" customFormat="1" ht="15" x14ac:dyDescent="0.25">
      <c r="S1100" s="16"/>
      <c r="T1100" s="16"/>
      <c r="U1100" s="16"/>
      <c r="V1100" s="16"/>
    </row>
    <row r="1101" spans="19:22" s="13" customFormat="1" ht="15" x14ac:dyDescent="0.25">
      <c r="S1101" s="16"/>
      <c r="T1101" s="16"/>
      <c r="U1101" s="16"/>
      <c r="V1101" s="16"/>
    </row>
    <row r="1102" spans="19:22" s="13" customFormat="1" ht="15" x14ac:dyDescent="0.25">
      <c r="S1102" s="16"/>
      <c r="T1102" s="16"/>
      <c r="U1102" s="16"/>
      <c r="V1102" s="16"/>
    </row>
    <row r="1103" spans="19:22" s="13" customFormat="1" ht="15" x14ac:dyDescent="0.25">
      <c r="S1103" s="16"/>
      <c r="T1103" s="16"/>
      <c r="U1103" s="16"/>
      <c r="V1103" s="16"/>
    </row>
    <row r="1104" spans="19:22" s="13" customFormat="1" ht="15" x14ac:dyDescent="0.25">
      <c r="S1104" s="16"/>
      <c r="T1104" s="16"/>
      <c r="U1104" s="16"/>
      <c r="V1104" s="16"/>
    </row>
    <row r="1105" spans="19:22" s="13" customFormat="1" ht="15" x14ac:dyDescent="0.25">
      <c r="S1105" s="16"/>
      <c r="T1105" s="16"/>
      <c r="U1105" s="16"/>
      <c r="V1105" s="16"/>
    </row>
    <row r="1106" spans="19:22" s="13" customFormat="1" ht="15" x14ac:dyDescent="0.25">
      <c r="S1106" s="16"/>
      <c r="T1106" s="16"/>
      <c r="U1106" s="16"/>
      <c r="V1106" s="16"/>
    </row>
    <row r="1107" spans="19:22" s="13" customFormat="1" ht="15" x14ac:dyDescent="0.25">
      <c r="S1107" s="16"/>
      <c r="T1107" s="16"/>
      <c r="U1107" s="16"/>
      <c r="V1107" s="16"/>
    </row>
    <row r="1108" spans="19:22" s="13" customFormat="1" ht="15" x14ac:dyDescent="0.25">
      <c r="S1108" s="16"/>
      <c r="T1108" s="16"/>
      <c r="U1108" s="16"/>
      <c r="V1108" s="16"/>
    </row>
    <row r="1109" spans="19:22" s="13" customFormat="1" ht="15" x14ac:dyDescent="0.25">
      <c r="S1109" s="16"/>
      <c r="T1109" s="16"/>
      <c r="U1109" s="16"/>
      <c r="V1109" s="16"/>
    </row>
    <row r="1110" spans="19:22" s="13" customFormat="1" ht="15" x14ac:dyDescent="0.25">
      <c r="S1110" s="16"/>
      <c r="T1110" s="16"/>
      <c r="U1110" s="16"/>
      <c r="V1110" s="16"/>
    </row>
    <row r="1111" spans="19:22" s="13" customFormat="1" ht="15" x14ac:dyDescent="0.25">
      <c r="S1111" s="16"/>
      <c r="T1111" s="16"/>
      <c r="U1111" s="16"/>
      <c r="V1111" s="16"/>
    </row>
    <row r="1112" spans="19:22" s="13" customFormat="1" ht="15" x14ac:dyDescent="0.25">
      <c r="S1112" s="16"/>
      <c r="T1112" s="16"/>
      <c r="U1112" s="16"/>
      <c r="V1112" s="16"/>
    </row>
    <row r="1113" spans="19:22" s="13" customFormat="1" ht="15" x14ac:dyDescent="0.25">
      <c r="S1113" s="16"/>
      <c r="T1113" s="16"/>
      <c r="U1113" s="16"/>
      <c r="V1113" s="16"/>
    </row>
    <row r="1114" spans="19:22" s="13" customFormat="1" ht="15" x14ac:dyDescent="0.25">
      <c r="S1114" s="16"/>
      <c r="T1114" s="16"/>
      <c r="U1114" s="16"/>
      <c r="V1114" s="16"/>
    </row>
    <row r="1115" spans="19:22" s="13" customFormat="1" ht="15" x14ac:dyDescent="0.25">
      <c r="S1115" s="16"/>
      <c r="T1115" s="16"/>
      <c r="U1115" s="16"/>
      <c r="V1115" s="16"/>
    </row>
    <row r="1116" spans="19:22" s="13" customFormat="1" ht="15" x14ac:dyDescent="0.25">
      <c r="S1116" s="16"/>
      <c r="T1116" s="16"/>
      <c r="U1116" s="16"/>
      <c r="V1116" s="16"/>
    </row>
    <row r="1117" spans="19:22" s="13" customFormat="1" ht="15" x14ac:dyDescent="0.25">
      <c r="S1117" s="16"/>
      <c r="T1117" s="16"/>
      <c r="U1117" s="16"/>
      <c r="V1117" s="16"/>
    </row>
    <row r="1118" spans="19:22" s="13" customFormat="1" ht="15" x14ac:dyDescent="0.25">
      <c r="S1118" s="16"/>
      <c r="T1118" s="16"/>
      <c r="U1118" s="16"/>
      <c r="V1118" s="16"/>
    </row>
    <row r="1119" spans="19:22" s="13" customFormat="1" ht="15" x14ac:dyDescent="0.25">
      <c r="S1119" s="16"/>
      <c r="T1119" s="16"/>
      <c r="U1119" s="16"/>
      <c r="V1119" s="16"/>
    </row>
    <row r="1120" spans="19:22" s="13" customFormat="1" ht="15" x14ac:dyDescent="0.25">
      <c r="S1120" s="16"/>
      <c r="T1120" s="16"/>
      <c r="U1120" s="16"/>
      <c r="V1120" s="16"/>
    </row>
    <row r="1121" spans="19:22" s="13" customFormat="1" ht="15" x14ac:dyDescent="0.25">
      <c r="S1121" s="16"/>
      <c r="T1121" s="16"/>
      <c r="U1121" s="16"/>
      <c r="V1121" s="16"/>
    </row>
    <row r="1122" spans="19:22" s="13" customFormat="1" ht="15" x14ac:dyDescent="0.25">
      <c r="S1122" s="16"/>
      <c r="T1122" s="16"/>
      <c r="U1122" s="16"/>
      <c r="V1122" s="16"/>
    </row>
    <row r="1123" spans="19:22" s="13" customFormat="1" ht="15" x14ac:dyDescent="0.25">
      <c r="S1123" s="16"/>
      <c r="T1123" s="16"/>
      <c r="U1123" s="16"/>
      <c r="V1123" s="16"/>
    </row>
    <row r="1124" spans="19:22" s="13" customFormat="1" ht="15" x14ac:dyDescent="0.25">
      <c r="S1124" s="16"/>
      <c r="T1124" s="16"/>
      <c r="U1124" s="16"/>
      <c r="V1124" s="16"/>
    </row>
    <row r="1125" spans="19:22" s="13" customFormat="1" ht="15" x14ac:dyDescent="0.25">
      <c r="S1125" s="16"/>
      <c r="T1125" s="16"/>
      <c r="U1125" s="16"/>
      <c r="V1125" s="16"/>
    </row>
    <row r="1126" spans="19:22" s="13" customFormat="1" ht="15" x14ac:dyDescent="0.25">
      <c r="S1126" s="16"/>
      <c r="T1126" s="16"/>
      <c r="U1126" s="16"/>
      <c r="V1126" s="16"/>
    </row>
    <row r="1127" spans="19:22" s="13" customFormat="1" ht="15" x14ac:dyDescent="0.25">
      <c r="S1127" s="16"/>
      <c r="T1127" s="16"/>
      <c r="U1127" s="16"/>
      <c r="V1127" s="16"/>
    </row>
    <row r="1128" spans="19:22" s="13" customFormat="1" ht="15" x14ac:dyDescent="0.25">
      <c r="S1128" s="16"/>
      <c r="T1128" s="16"/>
      <c r="U1128" s="16"/>
      <c r="V1128" s="16"/>
    </row>
    <row r="1129" spans="19:22" s="13" customFormat="1" ht="15" x14ac:dyDescent="0.25">
      <c r="S1129" s="16"/>
      <c r="T1129" s="16"/>
      <c r="U1129" s="16"/>
      <c r="V1129" s="16"/>
    </row>
    <row r="1130" spans="19:22" s="13" customFormat="1" ht="15" x14ac:dyDescent="0.25">
      <c r="S1130" s="16"/>
      <c r="T1130" s="16"/>
      <c r="U1130" s="16"/>
      <c r="V1130" s="16"/>
    </row>
    <row r="1131" spans="19:22" s="13" customFormat="1" ht="15" x14ac:dyDescent="0.25">
      <c r="S1131" s="16"/>
      <c r="T1131" s="16"/>
      <c r="U1131" s="16"/>
      <c r="V1131" s="16"/>
    </row>
    <row r="1132" spans="19:22" s="13" customFormat="1" ht="15" x14ac:dyDescent="0.25">
      <c r="S1132" s="16"/>
      <c r="T1132" s="16"/>
      <c r="U1132" s="16"/>
      <c r="V1132" s="16"/>
    </row>
    <row r="1133" spans="19:22" s="13" customFormat="1" ht="15" x14ac:dyDescent="0.25">
      <c r="S1133" s="16"/>
      <c r="T1133" s="16"/>
      <c r="U1133" s="16"/>
      <c r="V1133" s="16"/>
    </row>
    <row r="1134" spans="19:22" s="13" customFormat="1" ht="15" x14ac:dyDescent="0.25">
      <c r="S1134" s="16"/>
      <c r="T1134" s="16"/>
      <c r="U1134" s="16"/>
      <c r="V1134" s="16"/>
    </row>
    <row r="1135" spans="19:22" s="13" customFormat="1" ht="15" x14ac:dyDescent="0.25">
      <c r="S1135" s="16"/>
      <c r="T1135" s="16"/>
      <c r="U1135" s="16"/>
      <c r="V1135" s="16"/>
    </row>
    <row r="1136" spans="19:22" s="13" customFormat="1" ht="15" x14ac:dyDescent="0.25">
      <c r="S1136" s="16"/>
      <c r="T1136" s="16"/>
      <c r="U1136" s="16"/>
      <c r="V1136" s="16"/>
    </row>
    <row r="1137" spans="19:22" s="13" customFormat="1" ht="15" x14ac:dyDescent="0.25">
      <c r="S1137" s="16"/>
      <c r="T1137" s="16"/>
      <c r="U1137" s="16"/>
      <c r="V1137" s="16"/>
    </row>
    <row r="1138" spans="19:22" s="13" customFormat="1" ht="15" x14ac:dyDescent="0.25">
      <c r="S1138" s="16"/>
      <c r="T1138" s="16"/>
      <c r="U1138" s="16"/>
      <c r="V1138" s="16"/>
    </row>
    <row r="1139" spans="19:22" s="13" customFormat="1" ht="15" x14ac:dyDescent="0.25">
      <c r="S1139" s="16"/>
      <c r="T1139" s="16"/>
      <c r="U1139" s="16"/>
      <c r="V1139" s="16"/>
    </row>
    <row r="1140" spans="19:22" s="13" customFormat="1" ht="15" x14ac:dyDescent="0.25">
      <c r="S1140" s="16"/>
      <c r="T1140" s="16"/>
      <c r="U1140" s="16"/>
      <c r="V1140" s="16"/>
    </row>
    <row r="1141" spans="19:22" s="13" customFormat="1" ht="15" x14ac:dyDescent="0.25">
      <c r="S1141" s="16"/>
      <c r="T1141" s="16"/>
      <c r="U1141" s="16"/>
      <c r="V1141" s="16"/>
    </row>
    <row r="1142" spans="19:22" s="13" customFormat="1" ht="15" x14ac:dyDescent="0.25">
      <c r="S1142" s="16"/>
      <c r="T1142" s="16"/>
      <c r="U1142" s="16"/>
      <c r="V1142" s="16"/>
    </row>
    <row r="1143" spans="19:22" s="13" customFormat="1" ht="15" x14ac:dyDescent="0.25">
      <c r="S1143" s="16"/>
      <c r="T1143" s="16"/>
      <c r="U1143" s="16"/>
      <c r="V1143" s="16"/>
    </row>
    <row r="1144" spans="19:22" s="13" customFormat="1" ht="15" x14ac:dyDescent="0.25">
      <c r="S1144" s="16"/>
      <c r="T1144" s="16"/>
      <c r="U1144" s="16"/>
      <c r="V1144" s="16"/>
    </row>
    <row r="1145" spans="19:22" s="13" customFormat="1" ht="15" x14ac:dyDescent="0.25">
      <c r="S1145" s="16"/>
      <c r="T1145" s="16"/>
      <c r="U1145" s="16"/>
      <c r="V1145" s="16"/>
    </row>
    <row r="1146" spans="19:22" s="13" customFormat="1" ht="15" x14ac:dyDescent="0.25">
      <c r="S1146" s="16"/>
      <c r="T1146" s="16"/>
      <c r="U1146" s="16"/>
      <c r="V1146" s="16"/>
    </row>
    <row r="1147" spans="19:22" s="13" customFormat="1" ht="15" x14ac:dyDescent="0.25">
      <c r="S1147" s="16"/>
      <c r="T1147" s="16"/>
      <c r="U1147" s="16"/>
      <c r="V1147" s="16"/>
    </row>
    <row r="1148" spans="19:22" s="13" customFormat="1" ht="15" x14ac:dyDescent="0.25">
      <c r="S1148" s="16"/>
      <c r="T1148" s="16"/>
      <c r="U1148" s="16"/>
      <c r="V1148" s="16"/>
    </row>
    <row r="1149" spans="19:22" s="13" customFormat="1" ht="15" x14ac:dyDescent="0.25">
      <c r="S1149" s="16"/>
      <c r="T1149" s="16"/>
      <c r="U1149" s="16"/>
      <c r="V1149" s="16"/>
    </row>
    <row r="1150" spans="19:22" s="13" customFormat="1" ht="15" x14ac:dyDescent="0.25">
      <c r="S1150" s="16"/>
      <c r="T1150" s="16"/>
      <c r="U1150" s="16"/>
      <c r="V1150" s="16"/>
    </row>
    <row r="1151" spans="19:22" s="13" customFormat="1" ht="15" x14ac:dyDescent="0.25">
      <c r="S1151" s="16"/>
      <c r="T1151" s="16"/>
      <c r="U1151" s="16"/>
      <c r="V1151" s="16"/>
    </row>
    <row r="1152" spans="19:22" s="13" customFormat="1" ht="15" x14ac:dyDescent="0.25">
      <c r="S1152" s="16"/>
      <c r="T1152" s="16"/>
      <c r="U1152" s="16"/>
      <c r="V1152" s="16"/>
    </row>
    <row r="1153" spans="19:22" s="13" customFormat="1" ht="15" x14ac:dyDescent="0.25">
      <c r="S1153" s="16"/>
      <c r="T1153" s="16"/>
      <c r="U1153" s="16"/>
      <c r="V1153" s="16"/>
    </row>
    <row r="1154" spans="19:22" s="13" customFormat="1" ht="15" x14ac:dyDescent="0.25">
      <c r="S1154" s="16"/>
      <c r="T1154" s="16"/>
      <c r="U1154" s="16"/>
      <c r="V1154" s="16"/>
    </row>
    <row r="1155" spans="19:22" s="13" customFormat="1" ht="15" x14ac:dyDescent="0.25">
      <c r="S1155" s="16"/>
      <c r="T1155" s="16"/>
      <c r="U1155" s="16"/>
      <c r="V1155" s="16"/>
    </row>
    <row r="1156" spans="19:22" s="13" customFormat="1" ht="15" x14ac:dyDescent="0.25">
      <c r="S1156" s="16"/>
      <c r="T1156" s="16"/>
      <c r="U1156" s="16"/>
      <c r="V1156" s="16"/>
    </row>
    <row r="1157" spans="19:22" s="13" customFormat="1" ht="15" x14ac:dyDescent="0.25">
      <c r="S1157" s="16"/>
      <c r="T1157" s="16"/>
      <c r="U1157" s="16"/>
      <c r="V1157" s="16"/>
    </row>
    <row r="1158" spans="19:22" s="13" customFormat="1" ht="15" x14ac:dyDescent="0.25">
      <c r="S1158" s="16"/>
      <c r="T1158" s="16"/>
      <c r="U1158" s="16"/>
      <c r="V1158" s="16"/>
    </row>
    <row r="1159" spans="19:22" s="13" customFormat="1" ht="15" x14ac:dyDescent="0.25">
      <c r="S1159" s="16"/>
      <c r="T1159" s="16"/>
      <c r="U1159" s="16"/>
      <c r="V1159" s="16"/>
    </row>
    <row r="1160" spans="19:22" s="13" customFormat="1" ht="15" x14ac:dyDescent="0.25">
      <c r="S1160" s="16"/>
      <c r="T1160" s="16"/>
      <c r="U1160" s="16"/>
      <c r="V1160" s="16"/>
    </row>
    <row r="1161" spans="19:22" s="13" customFormat="1" ht="15" x14ac:dyDescent="0.25">
      <c r="S1161" s="16"/>
      <c r="T1161" s="16"/>
      <c r="U1161" s="16"/>
      <c r="V1161" s="16"/>
    </row>
    <row r="1162" spans="19:22" s="13" customFormat="1" ht="15" x14ac:dyDescent="0.25">
      <c r="S1162" s="16"/>
      <c r="T1162" s="16"/>
      <c r="U1162" s="16"/>
      <c r="V1162" s="16"/>
    </row>
    <row r="1163" spans="19:22" s="13" customFormat="1" ht="15" x14ac:dyDescent="0.25">
      <c r="S1163" s="16"/>
      <c r="T1163" s="16"/>
      <c r="U1163" s="16"/>
      <c r="V1163" s="16"/>
    </row>
    <row r="1164" spans="19:22" s="13" customFormat="1" ht="15" x14ac:dyDescent="0.25">
      <c r="S1164" s="16"/>
      <c r="T1164" s="16"/>
      <c r="U1164" s="16"/>
      <c r="V1164" s="16"/>
    </row>
    <row r="1165" spans="19:22" s="13" customFormat="1" ht="15" x14ac:dyDescent="0.25">
      <c r="S1165" s="16"/>
      <c r="T1165" s="16"/>
      <c r="U1165" s="16"/>
      <c r="V1165" s="16"/>
    </row>
    <row r="1166" spans="19:22" s="13" customFormat="1" ht="15" x14ac:dyDescent="0.25">
      <c r="S1166" s="16"/>
      <c r="T1166" s="16"/>
      <c r="U1166" s="16"/>
      <c r="V1166" s="16"/>
    </row>
    <row r="1167" spans="19:22" s="13" customFormat="1" ht="15" x14ac:dyDescent="0.25">
      <c r="S1167" s="16"/>
      <c r="T1167" s="16"/>
      <c r="U1167" s="16"/>
      <c r="V1167" s="16"/>
    </row>
    <row r="1168" spans="19:22" s="13" customFormat="1" ht="15" x14ac:dyDescent="0.25">
      <c r="S1168" s="16"/>
      <c r="T1168" s="16"/>
      <c r="U1168" s="16"/>
      <c r="V1168" s="16"/>
    </row>
    <row r="1169" spans="19:22" s="13" customFormat="1" ht="15" x14ac:dyDescent="0.25">
      <c r="S1169" s="16"/>
      <c r="T1169" s="16"/>
      <c r="U1169" s="16"/>
      <c r="V1169" s="16"/>
    </row>
    <row r="1170" spans="19:22" s="13" customFormat="1" ht="15" x14ac:dyDescent="0.25">
      <c r="S1170" s="16"/>
      <c r="T1170" s="16"/>
      <c r="U1170" s="16"/>
      <c r="V1170" s="16"/>
    </row>
    <row r="1171" spans="19:22" s="13" customFormat="1" ht="15" x14ac:dyDescent="0.25">
      <c r="S1171" s="16"/>
      <c r="T1171" s="16"/>
      <c r="U1171" s="16"/>
      <c r="V1171" s="16"/>
    </row>
    <row r="1172" spans="19:22" s="13" customFormat="1" ht="15" x14ac:dyDescent="0.25">
      <c r="S1172" s="16"/>
      <c r="T1172" s="16"/>
      <c r="U1172" s="16"/>
      <c r="V1172" s="16"/>
    </row>
    <row r="1173" spans="19:22" s="13" customFormat="1" ht="15" x14ac:dyDescent="0.25">
      <c r="S1173" s="16"/>
      <c r="T1173" s="16"/>
      <c r="U1173" s="16"/>
      <c r="V1173" s="16"/>
    </row>
    <row r="1174" spans="19:22" s="13" customFormat="1" ht="15" x14ac:dyDescent="0.25">
      <c r="S1174" s="16"/>
      <c r="T1174" s="16"/>
      <c r="U1174" s="16"/>
      <c r="V1174" s="16"/>
    </row>
    <row r="1175" spans="19:22" s="13" customFormat="1" ht="15" x14ac:dyDescent="0.25">
      <c r="S1175" s="16"/>
      <c r="T1175" s="16"/>
      <c r="U1175" s="16"/>
      <c r="V1175" s="16"/>
    </row>
    <row r="1176" spans="19:22" s="13" customFormat="1" ht="15" x14ac:dyDescent="0.25">
      <c r="S1176" s="16"/>
      <c r="T1176" s="16"/>
      <c r="U1176" s="16"/>
      <c r="V1176" s="16"/>
    </row>
    <row r="1177" spans="19:22" s="13" customFormat="1" ht="15" x14ac:dyDescent="0.25">
      <c r="S1177" s="16"/>
      <c r="T1177" s="16"/>
      <c r="U1177" s="16"/>
      <c r="V1177" s="16"/>
    </row>
    <row r="1178" spans="19:22" s="13" customFormat="1" ht="15" x14ac:dyDescent="0.25">
      <c r="S1178" s="16"/>
      <c r="T1178" s="16"/>
      <c r="U1178" s="16"/>
      <c r="V1178" s="16"/>
    </row>
    <row r="1179" spans="19:22" s="13" customFormat="1" ht="15" x14ac:dyDescent="0.25">
      <c r="S1179" s="16"/>
      <c r="T1179" s="16"/>
      <c r="U1179" s="16"/>
      <c r="V1179" s="16"/>
    </row>
    <row r="1180" spans="19:22" s="13" customFormat="1" ht="15" x14ac:dyDescent="0.25">
      <c r="S1180" s="16"/>
      <c r="T1180" s="16"/>
      <c r="U1180" s="16"/>
      <c r="V1180" s="16"/>
    </row>
    <row r="1181" spans="19:22" s="13" customFormat="1" ht="15" x14ac:dyDescent="0.25">
      <c r="S1181" s="16"/>
      <c r="T1181" s="16"/>
      <c r="U1181" s="16"/>
      <c r="V1181" s="16"/>
    </row>
    <row r="1182" spans="19:22" s="13" customFormat="1" ht="15" x14ac:dyDescent="0.25">
      <c r="S1182" s="16"/>
      <c r="T1182" s="16"/>
      <c r="U1182" s="16"/>
      <c r="V1182" s="16"/>
    </row>
    <row r="1183" spans="19:22" s="13" customFormat="1" ht="15" x14ac:dyDescent="0.25">
      <c r="S1183" s="16"/>
      <c r="T1183" s="16"/>
      <c r="U1183" s="16"/>
      <c r="V1183" s="16"/>
    </row>
    <row r="1184" spans="19:22" s="13" customFormat="1" ht="15" x14ac:dyDescent="0.25">
      <c r="S1184" s="16"/>
      <c r="T1184" s="16"/>
      <c r="U1184" s="16"/>
      <c r="V1184" s="16"/>
    </row>
    <row r="1185" spans="19:22" s="13" customFormat="1" ht="15" x14ac:dyDescent="0.25">
      <c r="S1185" s="16"/>
      <c r="T1185" s="16"/>
      <c r="U1185" s="16"/>
      <c r="V1185" s="16"/>
    </row>
    <row r="1186" spans="19:22" s="13" customFormat="1" ht="15" x14ac:dyDescent="0.25">
      <c r="S1186" s="16"/>
      <c r="T1186" s="16"/>
      <c r="U1186" s="16"/>
      <c r="V1186" s="16"/>
    </row>
    <row r="1187" spans="19:22" s="13" customFormat="1" ht="15" x14ac:dyDescent="0.25">
      <c r="S1187" s="16"/>
      <c r="T1187" s="16"/>
      <c r="U1187" s="16"/>
      <c r="V1187" s="16"/>
    </row>
    <row r="1188" spans="19:22" s="13" customFormat="1" ht="15" x14ac:dyDescent="0.25">
      <c r="S1188" s="16"/>
      <c r="T1188" s="16"/>
      <c r="U1188" s="16"/>
      <c r="V1188" s="16"/>
    </row>
    <row r="1189" spans="19:22" s="13" customFormat="1" ht="15" x14ac:dyDescent="0.25">
      <c r="S1189" s="16"/>
      <c r="T1189" s="16"/>
      <c r="U1189" s="16"/>
      <c r="V1189" s="16"/>
    </row>
    <row r="1190" spans="19:22" s="13" customFormat="1" ht="15" x14ac:dyDescent="0.25">
      <c r="S1190" s="16"/>
      <c r="T1190" s="16"/>
      <c r="U1190" s="16"/>
      <c r="V1190" s="16"/>
    </row>
    <row r="1191" spans="19:22" s="13" customFormat="1" ht="15" x14ac:dyDescent="0.25">
      <c r="S1191" s="16"/>
      <c r="T1191" s="16"/>
      <c r="U1191" s="16"/>
      <c r="V1191" s="16"/>
    </row>
    <row r="1192" spans="19:22" s="13" customFormat="1" ht="15" x14ac:dyDescent="0.25">
      <c r="S1192" s="16"/>
      <c r="T1192" s="16"/>
      <c r="U1192" s="16"/>
      <c r="V1192" s="16"/>
    </row>
    <row r="1193" spans="19:22" s="13" customFormat="1" ht="15" x14ac:dyDescent="0.25">
      <c r="S1193" s="16"/>
      <c r="T1193" s="16"/>
      <c r="U1193" s="16"/>
      <c r="V1193" s="16"/>
    </row>
    <row r="1194" spans="19:22" s="13" customFormat="1" ht="15" x14ac:dyDescent="0.25">
      <c r="S1194" s="16"/>
      <c r="T1194" s="16"/>
      <c r="U1194" s="16"/>
      <c r="V1194" s="16"/>
    </row>
    <row r="1195" spans="19:22" s="13" customFormat="1" ht="15" x14ac:dyDescent="0.25">
      <c r="S1195" s="16"/>
      <c r="T1195" s="16"/>
      <c r="U1195" s="16"/>
      <c r="V1195" s="16"/>
    </row>
    <row r="1196" spans="19:22" s="13" customFormat="1" ht="15" x14ac:dyDescent="0.25">
      <c r="S1196" s="16"/>
      <c r="T1196" s="16"/>
      <c r="U1196" s="16"/>
      <c r="V1196" s="16"/>
    </row>
    <row r="1197" spans="19:22" s="13" customFormat="1" ht="15" x14ac:dyDescent="0.25">
      <c r="S1197" s="16"/>
      <c r="T1197" s="16"/>
      <c r="U1197" s="16"/>
      <c r="V1197" s="16"/>
    </row>
    <row r="1198" spans="19:22" s="13" customFormat="1" ht="15" x14ac:dyDescent="0.25">
      <c r="S1198" s="16"/>
      <c r="T1198" s="16"/>
      <c r="U1198" s="16"/>
      <c r="V1198" s="16"/>
    </row>
    <row r="1199" spans="19:22" s="13" customFormat="1" ht="15" x14ac:dyDescent="0.25">
      <c r="S1199" s="16"/>
      <c r="T1199" s="16"/>
      <c r="U1199" s="16"/>
      <c r="V1199" s="16"/>
    </row>
    <row r="1200" spans="19:22" s="13" customFormat="1" ht="15" x14ac:dyDescent="0.25">
      <c r="S1200" s="16"/>
      <c r="T1200" s="16"/>
      <c r="U1200" s="16"/>
      <c r="V1200" s="16"/>
    </row>
    <row r="1201" spans="19:22" s="13" customFormat="1" ht="15" x14ac:dyDescent="0.25">
      <c r="S1201" s="16"/>
      <c r="T1201" s="16"/>
      <c r="U1201" s="16"/>
      <c r="V1201" s="16"/>
    </row>
    <row r="1202" spans="19:22" s="13" customFormat="1" ht="15" x14ac:dyDescent="0.25">
      <c r="S1202" s="16"/>
      <c r="T1202" s="16"/>
      <c r="U1202" s="16"/>
      <c r="V1202" s="16"/>
    </row>
    <row r="1203" spans="19:22" s="13" customFormat="1" ht="15" x14ac:dyDescent="0.25">
      <c r="S1203" s="16"/>
      <c r="T1203" s="16"/>
      <c r="U1203" s="16"/>
      <c r="V1203" s="16"/>
    </row>
    <row r="1204" spans="19:22" s="13" customFormat="1" ht="15" x14ac:dyDescent="0.25">
      <c r="S1204" s="16"/>
      <c r="T1204" s="16"/>
      <c r="U1204" s="16"/>
      <c r="V1204" s="16"/>
    </row>
    <row r="1205" spans="19:22" s="13" customFormat="1" ht="15" x14ac:dyDescent="0.25">
      <c r="S1205" s="16"/>
      <c r="T1205" s="16"/>
      <c r="U1205" s="16"/>
      <c r="V1205" s="16"/>
    </row>
    <row r="1206" spans="19:22" s="13" customFormat="1" ht="15" x14ac:dyDescent="0.25">
      <c r="S1206" s="16"/>
      <c r="T1206" s="16"/>
      <c r="U1206" s="16"/>
      <c r="V1206" s="16"/>
    </row>
    <row r="1207" spans="19:22" s="13" customFormat="1" ht="15" x14ac:dyDescent="0.25">
      <c r="S1207" s="16"/>
      <c r="T1207" s="16"/>
      <c r="U1207" s="16"/>
      <c r="V1207" s="16"/>
    </row>
    <row r="1208" spans="19:22" s="13" customFormat="1" ht="15" x14ac:dyDescent="0.25">
      <c r="S1208" s="16"/>
      <c r="T1208" s="16"/>
      <c r="U1208" s="16"/>
      <c r="V1208" s="16"/>
    </row>
    <row r="1209" spans="19:22" s="13" customFormat="1" ht="15" x14ac:dyDescent="0.25">
      <c r="S1209" s="16"/>
      <c r="T1209" s="16"/>
      <c r="U1209" s="16"/>
      <c r="V1209" s="16"/>
    </row>
    <row r="1210" spans="19:22" s="13" customFormat="1" ht="15" x14ac:dyDescent="0.25">
      <c r="S1210" s="16"/>
      <c r="T1210" s="16"/>
      <c r="U1210" s="16"/>
      <c r="V1210" s="16"/>
    </row>
    <row r="1211" spans="19:22" s="13" customFormat="1" ht="15" x14ac:dyDescent="0.25">
      <c r="S1211" s="16"/>
      <c r="T1211" s="16"/>
      <c r="U1211" s="16"/>
      <c r="V1211" s="16"/>
    </row>
    <row r="1212" spans="19:22" s="13" customFormat="1" ht="15" x14ac:dyDescent="0.25">
      <c r="S1212" s="16"/>
      <c r="T1212" s="16"/>
      <c r="U1212" s="16"/>
      <c r="V1212" s="16"/>
    </row>
    <row r="1213" spans="19:22" s="13" customFormat="1" ht="15" x14ac:dyDescent="0.25">
      <c r="S1213" s="16"/>
      <c r="T1213" s="16"/>
      <c r="U1213" s="16"/>
      <c r="V1213" s="16"/>
    </row>
    <row r="1214" spans="19:22" s="13" customFormat="1" ht="15" x14ac:dyDescent="0.25">
      <c r="S1214" s="16"/>
      <c r="T1214" s="16"/>
      <c r="U1214" s="16"/>
      <c r="V1214" s="16"/>
    </row>
    <row r="1215" spans="19:22" s="13" customFormat="1" ht="15" x14ac:dyDescent="0.25">
      <c r="S1215" s="16"/>
      <c r="T1215" s="16"/>
      <c r="U1215" s="16"/>
      <c r="V1215" s="16"/>
    </row>
    <row r="1216" spans="19:22" s="13" customFormat="1" ht="15" x14ac:dyDescent="0.25">
      <c r="S1216" s="16"/>
      <c r="T1216" s="16"/>
      <c r="U1216" s="16"/>
      <c r="V1216" s="16"/>
    </row>
    <row r="1217" spans="19:22" s="13" customFormat="1" ht="15" x14ac:dyDescent="0.25">
      <c r="S1217" s="16"/>
      <c r="T1217" s="16"/>
      <c r="U1217" s="16"/>
      <c r="V1217" s="16"/>
    </row>
    <row r="1218" spans="19:22" s="13" customFormat="1" ht="15" x14ac:dyDescent="0.25">
      <c r="S1218" s="16"/>
      <c r="T1218" s="16"/>
      <c r="U1218" s="16"/>
      <c r="V1218" s="16"/>
    </row>
    <row r="1219" spans="19:22" s="13" customFormat="1" ht="15" x14ac:dyDescent="0.25">
      <c r="S1219" s="16"/>
      <c r="T1219" s="16"/>
      <c r="U1219" s="16"/>
      <c r="V1219" s="16"/>
    </row>
    <row r="1220" spans="19:22" s="13" customFormat="1" ht="15" x14ac:dyDescent="0.25">
      <c r="S1220" s="16"/>
      <c r="T1220" s="16"/>
      <c r="U1220" s="16"/>
      <c r="V1220" s="16"/>
    </row>
    <row r="1221" spans="19:22" s="13" customFormat="1" ht="15" x14ac:dyDescent="0.25">
      <c r="S1221" s="16"/>
      <c r="T1221" s="16"/>
      <c r="U1221" s="16"/>
      <c r="V1221" s="16"/>
    </row>
    <row r="1222" spans="19:22" s="13" customFormat="1" ht="15" x14ac:dyDescent="0.25">
      <c r="S1222" s="16"/>
      <c r="T1222" s="16"/>
      <c r="U1222" s="16"/>
      <c r="V1222" s="16"/>
    </row>
    <row r="1223" spans="19:22" s="13" customFormat="1" ht="15" x14ac:dyDescent="0.25">
      <c r="S1223" s="16"/>
      <c r="T1223" s="16"/>
      <c r="U1223" s="16"/>
      <c r="V1223" s="16"/>
    </row>
    <row r="1224" spans="19:22" s="13" customFormat="1" ht="15" x14ac:dyDescent="0.25">
      <c r="S1224" s="16"/>
      <c r="T1224" s="16"/>
      <c r="U1224" s="16"/>
      <c r="V1224" s="16"/>
    </row>
    <row r="1225" spans="19:22" s="13" customFormat="1" ht="15" x14ac:dyDescent="0.25">
      <c r="S1225" s="16"/>
      <c r="T1225" s="16"/>
      <c r="U1225" s="16"/>
      <c r="V1225" s="16"/>
    </row>
    <row r="1226" spans="19:22" s="13" customFormat="1" ht="15" x14ac:dyDescent="0.25">
      <c r="S1226" s="16"/>
      <c r="T1226" s="16"/>
      <c r="U1226" s="16"/>
      <c r="V1226" s="16"/>
    </row>
    <row r="1227" spans="19:22" s="13" customFormat="1" ht="15" x14ac:dyDescent="0.25">
      <c r="S1227" s="16"/>
      <c r="T1227" s="16"/>
      <c r="U1227" s="16"/>
      <c r="V1227" s="16"/>
    </row>
    <row r="1228" spans="19:22" s="13" customFormat="1" ht="15" x14ac:dyDescent="0.25">
      <c r="S1228" s="16"/>
      <c r="T1228" s="16"/>
      <c r="U1228" s="16"/>
      <c r="V1228" s="16"/>
    </row>
    <row r="1229" spans="19:22" s="13" customFormat="1" ht="15" x14ac:dyDescent="0.25">
      <c r="S1229" s="16"/>
      <c r="T1229" s="16"/>
      <c r="U1229" s="16"/>
      <c r="V1229" s="16"/>
    </row>
    <row r="1230" spans="19:22" s="13" customFormat="1" ht="15" x14ac:dyDescent="0.25">
      <c r="S1230" s="16"/>
      <c r="T1230" s="16"/>
      <c r="U1230" s="16"/>
      <c r="V1230" s="16"/>
    </row>
    <row r="1231" spans="19:22" s="13" customFormat="1" ht="15" x14ac:dyDescent="0.25">
      <c r="S1231" s="16"/>
      <c r="T1231" s="16"/>
      <c r="U1231" s="16"/>
      <c r="V1231" s="16"/>
    </row>
    <row r="1232" spans="19:22" s="13" customFormat="1" ht="15" x14ac:dyDescent="0.25">
      <c r="S1232" s="16"/>
      <c r="T1232" s="16"/>
      <c r="U1232" s="16"/>
      <c r="V1232" s="16"/>
    </row>
    <row r="1233" spans="19:22" s="13" customFormat="1" ht="15" x14ac:dyDescent="0.25">
      <c r="S1233" s="16"/>
      <c r="T1233" s="16"/>
      <c r="U1233" s="16"/>
      <c r="V1233" s="16"/>
    </row>
    <row r="1234" spans="19:22" s="13" customFormat="1" ht="15" x14ac:dyDescent="0.25">
      <c r="S1234" s="16"/>
      <c r="T1234" s="16"/>
      <c r="U1234" s="16"/>
      <c r="V1234" s="16"/>
    </row>
    <row r="1235" spans="19:22" s="13" customFormat="1" ht="15" x14ac:dyDescent="0.25">
      <c r="S1235" s="16"/>
      <c r="T1235" s="16"/>
      <c r="U1235" s="16"/>
      <c r="V1235" s="16"/>
    </row>
    <row r="1236" spans="19:22" s="13" customFormat="1" ht="15" x14ac:dyDescent="0.25">
      <c r="S1236" s="16"/>
      <c r="T1236" s="16"/>
      <c r="U1236" s="16"/>
      <c r="V1236" s="16"/>
    </row>
    <row r="1237" spans="19:22" s="13" customFormat="1" ht="15" x14ac:dyDescent="0.25">
      <c r="S1237" s="16"/>
      <c r="T1237" s="16"/>
      <c r="U1237" s="16"/>
      <c r="V1237" s="16"/>
    </row>
    <row r="1238" spans="19:22" s="13" customFormat="1" ht="15" x14ac:dyDescent="0.25">
      <c r="S1238" s="16"/>
      <c r="T1238" s="16"/>
      <c r="U1238" s="16"/>
      <c r="V1238" s="16"/>
    </row>
    <row r="1239" spans="19:22" s="13" customFormat="1" ht="15" x14ac:dyDescent="0.25">
      <c r="S1239" s="16"/>
      <c r="T1239" s="16"/>
      <c r="U1239" s="16"/>
      <c r="V1239" s="16"/>
    </row>
    <row r="1240" spans="19:22" s="13" customFormat="1" ht="15" x14ac:dyDescent="0.25">
      <c r="S1240" s="16"/>
      <c r="T1240" s="16"/>
      <c r="U1240" s="16"/>
      <c r="V1240" s="16"/>
    </row>
    <row r="1241" spans="19:22" s="13" customFormat="1" ht="15" x14ac:dyDescent="0.25">
      <c r="S1241" s="16"/>
      <c r="T1241" s="16"/>
      <c r="U1241" s="16"/>
      <c r="V1241" s="16"/>
    </row>
    <row r="1242" spans="19:22" s="13" customFormat="1" ht="15" x14ac:dyDescent="0.25">
      <c r="S1242" s="16"/>
      <c r="T1242" s="16"/>
      <c r="U1242" s="16"/>
      <c r="V1242" s="16"/>
    </row>
    <row r="1243" spans="19:22" s="13" customFormat="1" ht="15" x14ac:dyDescent="0.25">
      <c r="S1243" s="16"/>
      <c r="T1243" s="16"/>
      <c r="U1243" s="16"/>
      <c r="V1243" s="16"/>
    </row>
    <row r="1244" spans="19:22" s="13" customFormat="1" ht="15" x14ac:dyDescent="0.25">
      <c r="S1244" s="16"/>
      <c r="T1244" s="16"/>
      <c r="U1244" s="16"/>
      <c r="V1244" s="16"/>
    </row>
    <row r="1245" spans="19:22" s="13" customFormat="1" ht="15" x14ac:dyDescent="0.25">
      <c r="S1245" s="16"/>
      <c r="T1245" s="16"/>
      <c r="U1245" s="16"/>
      <c r="V1245" s="16"/>
    </row>
    <row r="1246" spans="19:22" s="13" customFormat="1" ht="15" x14ac:dyDescent="0.25">
      <c r="S1246" s="16"/>
      <c r="T1246" s="16"/>
      <c r="U1246" s="16"/>
      <c r="V1246" s="16"/>
    </row>
    <row r="1247" spans="19:22" s="13" customFormat="1" ht="15" x14ac:dyDescent="0.25">
      <c r="S1247" s="16"/>
      <c r="T1247" s="16"/>
      <c r="U1247" s="16"/>
      <c r="V1247" s="16"/>
    </row>
    <row r="1248" spans="19:22" s="13" customFormat="1" ht="15" x14ac:dyDescent="0.25">
      <c r="S1248" s="16"/>
      <c r="T1248" s="16"/>
      <c r="U1248" s="16"/>
      <c r="V1248" s="16"/>
    </row>
    <row r="1249" spans="19:22" s="13" customFormat="1" ht="15" x14ac:dyDescent="0.25">
      <c r="S1249" s="16"/>
      <c r="T1249" s="16"/>
      <c r="U1249" s="16"/>
      <c r="V1249" s="16"/>
    </row>
    <row r="1250" spans="19:22" s="13" customFormat="1" ht="15" x14ac:dyDescent="0.25">
      <c r="S1250" s="16"/>
      <c r="T1250" s="16"/>
      <c r="U1250" s="16"/>
      <c r="V1250" s="16"/>
    </row>
    <row r="1251" spans="19:22" s="13" customFormat="1" ht="15" x14ac:dyDescent="0.25">
      <c r="S1251" s="16"/>
      <c r="T1251" s="16"/>
      <c r="U1251" s="16"/>
      <c r="V1251" s="16"/>
    </row>
    <row r="1252" spans="19:22" s="13" customFormat="1" ht="15" x14ac:dyDescent="0.25">
      <c r="S1252" s="16"/>
      <c r="T1252" s="16"/>
      <c r="U1252" s="16"/>
      <c r="V1252" s="16"/>
    </row>
    <row r="1253" spans="19:22" s="13" customFormat="1" ht="15" x14ac:dyDescent="0.25">
      <c r="S1253" s="16"/>
      <c r="T1253" s="16"/>
      <c r="U1253" s="16"/>
      <c r="V1253" s="16"/>
    </row>
    <row r="1254" spans="19:22" s="13" customFormat="1" ht="15" x14ac:dyDescent="0.25">
      <c r="S1254" s="16"/>
      <c r="T1254" s="16"/>
      <c r="U1254" s="16"/>
      <c r="V1254" s="16"/>
    </row>
    <row r="1255" spans="19:22" s="13" customFormat="1" ht="15" x14ac:dyDescent="0.25">
      <c r="S1255" s="16"/>
      <c r="T1255" s="16"/>
      <c r="U1255" s="16"/>
      <c r="V1255" s="16"/>
    </row>
    <row r="1256" spans="19:22" s="13" customFormat="1" ht="15" x14ac:dyDescent="0.25">
      <c r="S1256" s="16"/>
      <c r="T1256" s="16"/>
      <c r="U1256" s="16"/>
      <c r="V1256" s="16"/>
    </row>
    <row r="1257" spans="19:22" s="13" customFormat="1" ht="15" x14ac:dyDescent="0.25">
      <c r="S1257" s="16"/>
      <c r="T1257" s="16"/>
      <c r="U1257" s="16"/>
      <c r="V1257" s="16"/>
    </row>
    <row r="1258" spans="19:22" s="13" customFormat="1" ht="15" x14ac:dyDescent="0.25">
      <c r="S1258" s="16"/>
      <c r="T1258" s="16"/>
      <c r="U1258" s="16"/>
      <c r="V1258" s="16"/>
    </row>
    <row r="1259" spans="19:22" s="13" customFormat="1" ht="15" x14ac:dyDescent="0.25">
      <c r="S1259" s="16"/>
      <c r="T1259" s="16"/>
      <c r="U1259" s="16"/>
      <c r="V1259" s="16"/>
    </row>
    <row r="1260" spans="19:22" s="13" customFormat="1" ht="15" x14ac:dyDescent="0.25">
      <c r="S1260" s="16"/>
      <c r="T1260" s="16"/>
      <c r="U1260" s="16"/>
      <c r="V1260" s="16"/>
    </row>
    <row r="1261" spans="19:22" s="13" customFormat="1" ht="15" x14ac:dyDescent="0.25">
      <c r="S1261" s="16"/>
      <c r="T1261" s="16"/>
      <c r="U1261" s="16"/>
      <c r="V1261" s="16"/>
    </row>
    <row r="1262" spans="19:22" s="13" customFormat="1" ht="15" x14ac:dyDescent="0.25">
      <c r="S1262" s="16"/>
      <c r="T1262" s="16"/>
      <c r="U1262" s="16"/>
      <c r="V1262" s="16"/>
    </row>
    <row r="1263" spans="19:22" s="13" customFormat="1" ht="15" x14ac:dyDescent="0.25">
      <c r="S1263" s="16"/>
      <c r="T1263" s="16"/>
      <c r="U1263" s="16"/>
      <c r="V1263" s="16"/>
    </row>
    <row r="1264" spans="19:22" s="13" customFormat="1" ht="15" x14ac:dyDescent="0.25">
      <c r="S1264" s="16"/>
      <c r="T1264" s="16"/>
      <c r="U1264" s="16"/>
      <c r="V1264" s="16"/>
    </row>
    <row r="1265" spans="19:22" s="13" customFormat="1" ht="15" x14ac:dyDescent="0.25">
      <c r="S1265" s="16"/>
      <c r="T1265" s="16"/>
      <c r="U1265" s="16"/>
      <c r="V1265" s="16"/>
    </row>
    <row r="1266" spans="19:22" s="13" customFormat="1" ht="15" x14ac:dyDescent="0.25">
      <c r="S1266" s="16"/>
      <c r="T1266" s="16"/>
      <c r="U1266" s="16"/>
      <c r="V1266" s="16"/>
    </row>
    <row r="1267" spans="19:22" s="13" customFormat="1" ht="15" x14ac:dyDescent="0.25">
      <c r="S1267" s="16"/>
      <c r="T1267" s="16"/>
      <c r="U1267" s="16"/>
      <c r="V1267" s="16"/>
    </row>
    <row r="1268" spans="19:22" s="13" customFormat="1" ht="15" x14ac:dyDescent="0.25">
      <c r="S1268" s="16"/>
      <c r="T1268" s="16"/>
      <c r="U1268" s="16"/>
      <c r="V1268" s="16"/>
    </row>
    <row r="1269" spans="19:22" s="13" customFormat="1" ht="15" x14ac:dyDescent="0.25">
      <c r="S1269" s="16"/>
      <c r="T1269" s="16"/>
      <c r="U1269" s="16"/>
      <c r="V1269" s="16"/>
    </row>
    <row r="1270" spans="19:22" s="13" customFormat="1" ht="15" x14ac:dyDescent="0.25">
      <c r="S1270" s="16"/>
      <c r="T1270" s="16"/>
      <c r="U1270" s="16"/>
      <c r="V1270" s="16"/>
    </row>
    <row r="1271" spans="19:22" s="13" customFormat="1" ht="15" x14ac:dyDescent="0.25">
      <c r="S1271" s="16"/>
      <c r="T1271" s="16"/>
      <c r="U1271" s="16"/>
      <c r="V1271" s="16"/>
    </row>
    <row r="1272" spans="19:22" s="13" customFormat="1" ht="15" x14ac:dyDescent="0.25">
      <c r="S1272" s="16"/>
      <c r="T1272" s="16"/>
      <c r="U1272" s="16"/>
      <c r="V1272" s="16"/>
    </row>
    <row r="1273" spans="19:22" s="13" customFormat="1" ht="15" x14ac:dyDescent="0.25">
      <c r="S1273" s="16"/>
      <c r="T1273" s="16"/>
      <c r="U1273" s="16"/>
      <c r="V1273" s="16"/>
    </row>
    <row r="1274" spans="19:22" s="13" customFormat="1" ht="15" x14ac:dyDescent="0.25">
      <c r="S1274" s="16"/>
      <c r="T1274" s="16"/>
      <c r="U1274" s="16"/>
      <c r="V1274" s="16"/>
    </row>
    <row r="1275" spans="19:22" s="13" customFormat="1" ht="15" x14ac:dyDescent="0.25">
      <c r="S1275" s="16"/>
      <c r="T1275" s="16"/>
      <c r="U1275" s="16"/>
      <c r="V1275" s="16"/>
    </row>
    <row r="1276" spans="19:22" s="13" customFormat="1" ht="15" x14ac:dyDescent="0.25">
      <c r="S1276" s="16"/>
      <c r="T1276" s="16"/>
      <c r="U1276" s="16"/>
      <c r="V1276" s="16"/>
    </row>
    <row r="1277" spans="19:22" s="13" customFormat="1" ht="15" x14ac:dyDescent="0.25">
      <c r="S1277" s="16"/>
      <c r="T1277" s="16"/>
      <c r="U1277" s="16"/>
      <c r="V1277" s="16"/>
    </row>
    <row r="1278" spans="19:22" s="13" customFormat="1" ht="15" x14ac:dyDescent="0.25">
      <c r="S1278" s="16"/>
      <c r="T1278" s="16"/>
      <c r="U1278" s="16"/>
      <c r="V1278" s="16"/>
    </row>
    <row r="1279" spans="19:22" s="13" customFormat="1" ht="15" x14ac:dyDescent="0.25">
      <c r="S1279" s="16"/>
      <c r="T1279" s="16"/>
      <c r="U1279" s="16"/>
      <c r="V1279" s="16"/>
    </row>
    <row r="1280" spans="19:22" s="13" customFormat="1" ht="15" x14ac:dyDescent="0.25">
      <c r="S1280" s="16"/>
      <c r="T1280" s="16"/>
      <c r="U1280" s="16"/>
      <c r="V1280" s="16"/>
    </row>
    <row r="1281" spans="19:22" s="13" customFormat="1" ht="15" x14ac:dyDescent="0.25">
      <c r="S1281" s="16"/>
      <c r="T1281" s="16"/>
      <c r="U1281" s="16"/>
      <c r="V1281" s="16"/>
    </row>
    <row r="1282" spans="19:22" s="13" customFormat="1" ht="15" x14ac:dyDescent="0.25">
      <c r="S1282" s="16"/>
      <c r="T1282" s="16"/>
      <c r="U1282" s="16"/>
      <c r="V1282" s="16"/>
    </row>
    <row r="1283" spans="19:22" s="13" customFormat="1" ht="15" x14ac:dyDescent="0.25">
      <c r="S1283" s="16"/>
      <c r="T1283" s="16"/>
      <c r="U1283" s="16"/>
      <c r="V1283" s="16"/>
    </row>
    <row r="1284" spans="19:22" s="13" customFormat="1" ht="15" x14ac:dyDescent="0.25">
      <c r="S1284" s="16"/>
      <c r="T1284" s="16"/>
      <c r="U1284" s="16"/>
      <c r="V1284" s="16"/>
    </row>
    <row r="1285" spans="19:22" s="13" customFormat="1" ht="15" x14ac:dyDescent="0.25">
      <c r="S1285" s="16"/>
      <c r="T1285" s="16"/>
      <c r="U1285" s="16"/>
      <c r="V1285" s="16"/>
    </row>
    <row r="1286" spans="19:22" s="13" customFormat="1" ht="15" x14ac:dyDescent="0.25">
      <c r="S1286" s="16"/>
      <c r="T1286" s="16"/>
      <c r="U1286" s="16"/>
      <c r="V1286" s="16"/>
    </row>
    <row r="1287" spans="19:22" s="13" customFormat="1" ht="15" x14ac:dyDescent="0.25">
      <c r="S1287" s="16"/>
      <c r="T1287" s="16"/>
      <c r="U1287" s="16"/>
      <c r="V1287" s="16"/>
    </row>
    <row r="1288" spans="19:22" s="13" customFormat="1" ht="15" x14ac:dyDescent="0.25">
      <c r="S1288" s="16"/>
      <c r="T1288" s="16"/>
      <c r="U1288" s="16"/>
      <c r="V1288" s="16"/>
    </row>
    <row r="1289" spans="19:22" s="13" customFormat="1" ht="15" x14ac:dyDescent="0.25">
      <c r="S1289" s="16"/>
      <c r="T1289" s="16"/>
      <c r="U1289" s="16"/>
      <c r="V1289" s="16"/>
    </row>
    <row r="1290" spans="19:22" s="13" customFormat="1" ht="15" x14ac:dyDescent="0.25">
      <c r="S1290" s="16"/>
      <c r="T1290" s="16"/>
      <c r="U1290" s="16"/>
      <c r="V1290" s="16"/>
    </row>
    <row r="1291" spans="19:22" s="13" customFormat="1" ht="15" x14ac:dyDescent="0.25">
      <c r="S1291" s="16"/>
      <c r="T1291" s="16"/>
      <c r="U1291" s="16"/>
      <c r="V1291" s="16"/>
    </row>
    <row r="1292" spans="19:22" s="13" customFormat="1" ht="15" x14ac:dyDescent="0.25">
      <c r="S1292" s="16"/>
      <c r="T1292" s="16"/>
      <c r="U1292" s="16"/>
      <c r="V1292" s="16"/>
    </row>
    <row r="1293" spans="19:22" s="13" customFormat="1" ht="15" x14ac:dyDescent="0.25">
      <c r="S1293" s="16"/>
      <c r="T1293" s="16"/>
      <c r="U1293" s="16"/>
      <c r="V1293" s="16"/>
    </row>
    <row r="1294" spans="19:22" s="13" customFormat="1" ht="15" x14ac:dyDescent="0.25">
      <c r="S1294" s="16"/>
      <c r="T1294" s="16"/>
      <c r="U1294" s="16"/>
      <c r="V1294" s="16"/>
    </row>
    <row r="1295" spans="19:22" s="13" customFormat="1" ht="15" x14ac:dyDescent="0.25">
      <c r="S1295" s="16"/>
      <c r="T1295" s="16"/>
      <c r="U1295" s="16"/>
      <c r="V1295" s="16"/>
    </row>
    <row r="1296" spans="19:22" s="13" customFormat="1" ht="15" x14ac:dyDescent="0.25">
      <c r="S1296" s="16"/>
      <c r="T1296" s="16"/>
      <c r="U1296" s="16"/>
      <c r="V1296" s="16"/>
    </row>
    <row r="1297" spans="19:22" s="13" customFormat="1" ht="15" x14ac:dyDescent="0.25">
      <c r="S1297" s="16"/>
      <c r="T1297" s="16"/>
      <c r="U1297" s="16"/>
      <c r="V1297" s="16"/>
    </row>
    <row r="1298" spans="19:22" s="13" customFormat="1" ht="15" x14ac:dyDescent="0.25">
      <c r="S1298" s="16"/>
      <c r="T1298" s="16"/>
      <c r="U1298" s="16"/>
      <c r="V1298" s="16"/>
    </row>
    <row r="1299" spans="19:22" s="13" customFormat="1" ht="15" x14ac:dyDescent="0.25">
      <c r="S1299" s="16"/>
      <c r="T1299" s="16"/>
      <c r="U1299" s="16"/>
      <c r="V1299" s="16"/>
    </row>
    <row r="1300" spans="19:22" s="13" customFormat="1" ht="15" x14ac:dyDescent="0.25">
      <c r="S1300" s="16"/>
      <c r="T1300" s="16"/>
      <c r="U1300" s="16"/>
      <c r="V1300" s="16"/>
    </row>
    <row r="1301" spans="19:22" s="13" customFormat="1" ht="15" x14ac:dyDescent="0.25">
      <c r="S1301" s="16"/>
      <c r="T1301" s="16"/>
      <c r="U1301" s="16"/>
      <c r="V1301" s="16"/>
    </row>
    <row r="1302" spans="19:22" s="13" customFormat="1" ht="15" x14ac:dyDescent="0.25">
      <c r="S1302" s="16"/>
      <c r="T1302" s="16"/>
      <c r="U1302" s="16"/>
      <c r="V1302" s="16"/>
    </row>
    <row r="1303" spans="19:22" s="13" customFormat="1" ht="15" x14ac:dyDescent="0.25">
      <c r="S1303" s="16"/>
      <c r="T1303" s="16"/>
      <c r="U1303" s="16"/>
      <c r="V1303" s="16"/>
    </row>
    <row r="1304" spans="19:22" s="13" customFormat="1" ht="15" x14ac:dyDescent="0.25">
      <c r="S1304" s="16"/>
      <c r="T1304" s="16"/>
      <c r="U1304" s="16"/>
      <c r="V1304" s="16"/>
    </row>
    <row r="1305" spans="19:22" s="13" customFormat="1" ht="15" x14ac:dyDescent="0.25">
      <c r="S1305" s="16"/>
      <c r="T1305" s="16"/>
      <c r="U1305" s="16"/>
      <c r="V1305" s="16"/>
    </row>
    <row r="1306" spans="19:22" s="13" customFormat="1" ht="15" x14ac:dyDescent="0.25">
      <c r="S1306" s="16"/>
      <c r="T1306" s="16"/>
      <c r="U1306" s="16"/>
      <c r="V1306" s="16"/>
    </row>
    <row r="1307" spans="19:22" s="13" customFormat="1" ht="15" x14ac:dyDescent="0.25">
      <c r="S1307" s="16"/>
      <c r="T1307" s="16"/>
      <c r="U1307" s="16"/>
      <c r="V1307" s="16"/>
    </row>
    <row r="1308" spans="19:22" s="13" customFormat="1" ht="15" x14ac:dyDescent="0.25">
      <c r="S1308" s="16"/>
      <c r="T1308" s="16"/>
      <c r="U1308" s="16"/>
      <c r="V1308" s="16"/>
    </row>
    <row r="1309" spans="19:22" s="13" customFormat="1" ht="15" x14ac:dyDescent="0.25">
      <c r="S1309" s="16"/>
      <c r="T1309" s="16"/>
      <c r="U1309" s="16"/>
      <c r="V1309" s="16"/>
    </row>
    <row r="1310" spans="19:22" s="13" customFormat="1" ht="15" x14ac:dyDescent="0.25">
      <c r="S1310" s="16"/>
      <c r="T1310" s="16"/>
      <c r="U1310" s="16"/>
      <c r="V1310" s="16"/>
    </row>
    <row r="1311" spans="19:22" s="13" customFormat="1" ht="15" x14ac:dyDescent="0.25">
      <c r="S1311" s="16"/>
      <c r="T1311" s="16"/>
      <c r="U1311" s="16"/>
      <c r="V1311" s="16"/>
    </row>
    <row r="1312" spans="19:22" s="13" customFormat="1" ht="15" x14ac:dyDescent="0.25">
      <c r="S1312" s="16"/>
      <c r="T1312" s="16"/>
      <c r="U1312" s="16"/>
      <c r="V1312" s="16"/>
    </row>
    <row r="1313" spans="19:22" s="13" customFormat="1" ht="15" x14ac:dyDescent="0.25">
      <c r="S1313" s="16"/>
      <c r="T1313" s="16"/>
      <c r="U1313" s="16"/>
      <c r="V1313" s="16"/>
    </row>
    <row r="1314" spans="19:22" s="13" customFormat="1" ht="15" x14ac:dyDescent="0.25">
      <c r="S1314" s="16"/>
      <c r="T1314" s="16"/>
      <c r="U1314" s="16"/>
      <c r="V1314" s="16"/>
    </row>
    <row r="1315" spans="19:22" s="13" customFormat="1" ht="15" x14ac:dyDescent="0.25">
      <c r="S1315" s="16"/>
      <c r="T1315" s="16"/>
      <c r="U1315" s="16"/>
      <c r="V1315" s="16"/>
    </row>
    <row r="1316" spans="19:22" s="13" customFormat="1" ht="15" x14ac:dyDescent="0.25">
      <c r="S1316" s="16"/>
      <c r="T1316" s="16"/>
      <c r="U1316" s="16"/>
      <c r="V1316" s="16"/>
    </row>
    <row r="1317" spans="19:22" s="13" customFormat="1" ht="15" x14ac:dyDescent="0.25">
      <c r="S1317" s="16"/>
      <c r="T1317" s="16"/>
      <c r="U1317" s="16"/>
      <c r="V1317" s="16"/>
    </row>
    <row r="1318" spans="19:22" s="13" customFormat="1" ht="15" x14ac:dyDescent="0.25">
      <c r="S1318" s="16"/>
      <c r="T1318" s="16"/>
      <c r="U1318" s="16"/>
      <c r="V1318" s="16"/>
    </row>
    <row r="1319" spans="19:22" s="13" customFormat="1" ht="15" x14ac:dyDescent="0.25">
      <c r="S1319" s="16"/>
      <c r="T1319" s="16"/>
      <c r="U1319" s="16"/>
      <c r="V1319" s="16"/>
    </row>
    <row r="1320" spans="19:22" s="13" customFormat="1" ht="15" x14ac:dyDescent="0.25">
      <c r="S1320" s="16"/>
      <c r="T1320" s="16"/>
      <c r="U1320" s="16"/>
      <c r="V1320" s="16"/>
    </row>
    <row r="1321" spans="19:22" s="13" customFormat="1" ht="15" x14ac:dyDescent="0.25">
      <c r="S1321" s="16"/>
      <c r="T1321" s="16"/>
      <c r="U1321" s="16"/>
      <c r="V1321" s="16"/>
    </row>
    <row r="1322" spans="19:22" s="13" customFormat="1" ht="15" x14ac:dyDescent="0.25">
      <c r="S1322" s="16"/>
      <c r="T1322" s="16"/>
      <c r="U1322" s="16"/>
      <c r="V1322" s="16"/>
    </row>
    <row r="1323" spans="19:22" s="13" customFormat="1" ht="15" x14ac:dyDescent="0.25">
      <c r="S1323" s="16"/>
      <c r="T1323" s="16"/>
      <c r="U1323" s="16"/>
      <c r="V1323" s="16"/>
    </row>
    <row r="1324" spans="19:22" s="13" customFormat="1" ht="15" x14ac:dyDescent="0.25">
      <c r="S1324" s="16"/>
      <c r="T1324" s="16"/>
      <c r="U1324" s="16"/>
      <c r="V1324" s="16"/>
    </row>
    <row r="1325" spans="19:22" s="13" customFormat="1" ht="15" x14ac:dyDescent="0.25">
      <c r="S1325" s="16"/>
      <c r="T1325" s="16"/>
      <c r="U1325" s="16"/>
      <c r="V1325" s="16"/>
    </row>
    <row r="1326" spans="19:22" s="13" customFormat="1" ht="15" x14ac:dyDescent="0.25">
      <c r="S1326" s="16"/>
      <c r="T1326" s="16"/>
      <c r="U1326" s="16"/>
      <c r="V1326" s="16"/>
    </row>
    <row r="1327" spans="19:22" s="13" customFormat="1" ht="15" x14ac:dyDescent="0.25">
      <c r="S1327" s="16"/>
      <c r="T1327" s="16"/>
      <c r="U1327" s="16"/>
      <c r="V1327" s="16"/>
    </row>
    <row r="1328" spans="19:22" s="13" customFormat="1" ht="15" x14ac:dyDescent="0.25">
      <c r="S1328" s="16"/>
      <c r="T1328" s="16"/>
      <c r="U1328" s="16"/>
      <c r="V1328" s="16"/>
    </row>
    <row r="1329" spans="19:22" s="13" customFormat="1" ht="15" x14ac:dyDescent="0.25">
      <c r="S1329" s="16"/>
      <c r="T1329" s="16"/>
      <c r="U1329" s="16"/>
      <c r="V1329" s="16"/>
    </row>
    <row r="1330" spans="19:22" s="13" customFormat="1" ht="15" x14ac:dyDescent="0.25">
      <c r="S1330" s="16"/>
      <c r="T1330" s="16"/>
      <c r="U1330" s="16"/>
      <c r="V1330" s="16"/>
    </row>
    <row r="1331" spans="19:22" s="13" customFormat="1" ht="15" x14ac:dyDescent="0.25">
      <c r="S1331" s="16"/>
      <c r="T1331" s="16"/>
      <c r="U1331" s="16"/>
      <c r="V1331" s="16"/>
    </row>
    <row r="1332" spans="19:22" s="13" customFormat="1" ht="15" x14ac:dyDescent="0.25">
      <c r="S1332" s="16"/>
      <c r="T1332" s="16"/>
      <c r="U1332" s="16"/>
      <c r="V1332" s="16"/>
    </row>
    <row r="1333" spans="19:22" s="13" customFormat="1" ht="15" x14ac:dyDescent="0.25">
      <c r="S1333" s="16"/>
      <c r="T1333" s="16"/>
      <c r="U1333" s="16"/>
      <c r="V1333" s="16"/>
    </row>
    <row r="1334" spans="19:22" s="13" customFormat="1" ht="15" x14ac:dyDescent="0.25">
      <c r="S1334" s="16"/>
      <c r="T1334" s="16"/>
      <c r="U1334" s="16"/>
      <c r="V1334" s="16"/>
    </row>
    <row r="1335" spans="19:22" s="13" customFormat="1" ht="15" x14ac:dyDescent="0.25">
      <c r="S1335" s="16"/>
      <c r="T1335" s="16"/>
      <c r="U1335" s="16"/>
      <c r="V1335" s="16"/>
    </row>
    <row r="1336" spans="19:22" s="13" customFormat="1" ht="15" x14ac:dyDescent="0.25">
      <c r="S1336" s="16"/>
      <c r="T1336" s="16"/>
      <c r="U1336" s="16"/>
      <c r="V1336" s="16"/>
    </row>
    <row r="1337" spans="19:22" s="13" customFormat="1" ht="15" x14ac:dyDescent="0.25">
      <c r="S1337" s="16"/>
      <c r="T1337" s="16"/>
      <c r="U1337" s="16"/>
      <c r="V1337" s="16"/>
    </row>
    <row r="1338" spans="19:22" s="13" customFormat="1" ht="15" x14ac:dyDescent="0.25">
      <c r="S1338" s="16"/>
      <c r="T1338" s="16"/>
      <c r="U1338" s="16"/>
      <c r="V1338" s="16"/>
    </row>
    <row r="1339" spans="19:22" s="13" customFormat="1" ht="15" x14ac:dyDescent="0.25">
      <c r="S1339" s="16"/>
      <c r="T1339" s="16"/>
      <c r="U1339" s="16"/>
      <c r="V1339" s="16"/>
    </row>
    <row r="1340" spans="19:22" s="13" customFormat="1" ht="15" x14ac:dyDescent="0.25">
      <c r="S1340" s="16"/>
      <c r="T1340" s="16"/>
      <c r="U1340" s="16"/>
      <c r="V1340" s="16"/>
    </row>
    <row r="1341" spans="19:22" s="13" customFormat="1" ht="15" x14ac:dyDescent="0.25">
      <c r="S1341" s="16"/>
      <c r="T1341" s="16"/>
      <c r="U1341" s="16"/>
      <c r="V1341" s="16"/>
    </row>
    <row r="1342" spans="19:22" s="13" customFormat="1" ht="15" x14ac:dyDescent="0.25">
      <c r="S1342" s="16"/>
      <c r="T1342" s="16"/>
      <c r="U1342" s="16"/>
      <c r="V1342" s="16"/>
    </row>
    <row r="1343" spans="19:22" s="13" customFormat="1" ht="15" x14ac:dyDescent="0.25">
      <c r="S1343" s="16"/>
      <c r="T1343" s="16"/>
      <c r="U1343" s="16"/>
      <c r="V1343" s="16"/>
    </row>
    <row r="1344" spans="19:22" s="13" customFormat="1" ht="15" x14ac:dyDescent="0.25">
      <c r="S1344" s="16"/>
      <c r="T1344" s="16"/>
      <c r="U1344" s="16"/>
      <c r="V1344" s="16"/>
    </row>
    <row r="1345" spans="19:22" s="13" customFormat="1" ht="15" x14ac:dyDescent="0.25">
      <c r="S1345" s="16"/>
      <c r="T1345" s="16"/>
      <c r="U1345" s="16"/>
      <c r="V1345" s="16"/>
    </row>
    <row r="1346" spans="19:22" s="13" customFormat="1" ht="15" x14ac:dyDescent="0.25">
      <c r="S1346" s="16"/>
      <c r="T1346" s="16"/>
      <c r="U1346" s="16"/>
      <c r="V1346" s="16"/>
    </row>
    <row r="1347" spans="19:22" s="13" customFormat="1" ht="15" x14ac:dyDescent="0.25">
      <c r="S1347" s="16"/>
      <c r="T1347" s="16"/>
      <c r="U1347" s="16"/>
      <c r="V1347" s="16"/>
    </row>
    <row r="1348" spans="19:22" s="13" customFormat="1" ht="15" x14ac:dyDescent="0.25">
      <c r="S1348" s="16"/>
      <c r="T1348" s="16"/>
      <c r="U1348" s="16"/>
      <c r="V1348" s="16"/>
    </row>
    <row r="1349" spans="19:22" s="13" customFormat="1" ht="15" x14ac:dyDescent="0.25">
      <c r="S1349" s="16"/>
      <c r="T1349" s="16"/>
      <c r="U1349" s="16"/>
      <c r="V1349" s="16"/>
    </row>
    <row r="1350" spans="19:22" s="13" customFormat="1" ht="15" x14ac:dyDescent="0.25">
      <c r="S1350" s="16"/>
      <c r="T1350" s="16"/>
      <c r="U1350" s="16"/>
      <c r="V1350" s="16"/>
    </row>
    <row r="1351" spans="19:22" s="13" customFormat="1" ht="15" x14ac:dyDescent="0.25">
      <c r="S1351" s="16"/>
      <c r="T1351" s="16"/>
      <c r="U1351" s="16"/>
      <c r="V1351" s="16"/>
    </row>
    <row r="1352" spans="19:22" s="13" customFormat="1" ht="15" x14ac:dyDescent="0.25">
      <c r="S1352" s="16"/>
      <c r="T1352" s="16"/>
      <c r="U1352" s="16"/>
      <c r="V1352" s="16"/>
    </row>
    <row r="1353" spans="19:22" s="13" customFormat="1" ht="15" x14ac:dyDescent="0.25">
      <c r="S1353" s="16"/>
      <c r="T1353" s="16"/>
      <c r="U1353" s="16"/>
      <c r="V1353" s="16"/>
    </row>
    <row r="1354" spans="19:22" s="13" customFormat="1" ht="15" x14ac:dyDescent="0.25">
      <c r="S1354" s="16"/>
      <c r="T1354" s="16"/>
      <c r="U1354" s="16"/>
      <c r="V1354" s="16"/>
    </row>
    <row r="1355" spans="19:22" s="13" customFormat="1" ht="15" x14ac:dyDescent="0.25">
      <c r="S1355" s="16"/>
      <c r="T1355" s="16"/>
      <c r="U1355" s="16"/>
      <c r="V1355" s="16"/>
    </row>
    <row r="1356" spans="19:22" s="13" customFormat="1" ht="15" x14ac:dyDescent="0.25">
      <c r="S1356" s="16"/>
      <c r="T1356" s="16"/>
      <c r="U1356" s="16"/>
      <c r="V1356" s="16"/>
    </row>
    <row r="1357" spans="19:22" s="13" customFormat="1" ht="15" x14ac:dyDescent="0.25">
      <c r="S1357" s="16"/>
      <c r="T1357" s="16"/>
      <c r="U1357" s="16"/>
      <c r="V1357" s="16"/>
    </row>
    <row r="1358" spans="19:22" s="13" customFormat="1" ht="15" x14ac:dyDescent="0.25">
      <c r="S1358" s="16"/>
      <c r="T1358" s="16"/>
      <c r="U1358" s="16"/>
      <c r="V1358" s="16"/>
    </row>
    <row r="1359" spans="19:22" s="13" customFormat="1" ht="15" x14ac:dyDescent="0.25">
      <c r="S1359" s="16"/>
      <c r="T1359" s="16"/>
      <c r="U1359" s="16"/>
      <c r="V1359" s="16"/>
    </row>
    <row r="1360" spans="19:22" s="13" customFormat="1" ht="15" x14ac:dyDescent="0.25">
      <c r="S1360" s="16"/>
      <c r="T1360" s="16"/>
      <c r="U1360" s="16"/>
      <c r="V1360" s="16"/>
    </row>
    <row r="1361" spans="19:22" s="13" customFormat="1" ht="15" x14ac:dyDescent="0.25">
      <c r="S1361" s="16"/>
      <c r="T1361" s="16"/>
      <c r="U1361" s="16"/>
      <c r="V1361" s="16"/>
    </row>
    <row r="1362" spans="19:22" s="13" customFormat="1" ht="15" x14ac:dyDescent="0.25">
      <c r="S1362" s="16"/>
      <c r="T1362" s="16"/>
      <c r="U1362" s="16"/>
      <c r="V1362" s="16"/>
    </row>
    <row r="1363" spans="19:22" s="13" customFormat="1" ht="15" x14ac:dyDescent="0.25">
      <c r="S1363" s="16"/>
      <c r="T1363" s="16"/>
      <c r="U1363" s="16"/>
      <c r="V1363" s="16"/>
    </row>
    <row r="1364" spans="19:22" s="13" customFormat="1" ht="15" x14ac:dyDescent="0.25">
      <c r="S1364" s="16"/>
      <c r="T1364" s="16"/>
      <c r="U1364" s="16"/>
      <c r="V1364" s="16"/>
    </row>
    <row r="1365" spans="19:22" s="13" customFormat="1" ht="15" x14ac:dyDescent="0.25">
      <c r="S1365" s="16"/>
      <c r="T1365" s="16"/>
      <c r="U1365" s="16"/>
      <c r="V1365" s="16"/>
    </row>
    <row r="1366" spans="19:22" s="13" customFormat="1" ht="15" x14ac:dyDescent="0.25">
      <c r="S1366" s="16"/>
      <c r="T1366" s="16"/>
      <c r="U1366" s="16"/>
      <c r="V1366" s="16"/>
    </row>
    <row r="1367" spans="19:22" s="13" customFormat="1" ht="15" x14ac:dyDescent="0.25">
      <c r="S1367" s="16"/>
      <c r="T1367" s="16"/>
      <c r="U1367" s="16"/>
      <c r="V1367" s="16"/>
    </row>
    <row r="1368" spans="19:22" s="13" customFormat="1" ht="15" x14ac:dyDescent="0.25">
      <c r="S1368" s="16"/>
      <c r="T1368" s="16"/>
      <c r="U1368" s="16"/>
      <c r="V1368" s="16"/>
    </row>
    <row r="1369" spans="19:22" s="13" customFormat="1" ht="15" x14ac:dyDescent="0.25">
      <c r="S1369" s="16"/>
      <c r="T1369" s="16"/>
      <c r="U1369" s="16"/>
      <c r="V1369" s="16"/>
    </row>
    <row r="1370" spans="19:22" s="13" customFormat="1" ht="15" x14ac:dyDescent="0.25">
      <c r="S1370" s="16"/>
      <c r="T1370" s="16"/>
      <c r="U1370" s="16"/>
      <c r="V1370" s="16"/>
    </row>
    <row r="1371" spans="19:22" s="13" customFormat="1" ht="15" x14ac:dyDescent="0.25">
      <c r="S1371" s="16"/>
      <c r="T1371" s="16"/>
      <c r="U1371" s="16"/>
      <c r="V1371" s="16"/>
    </row>
    <row r="1372" spans="19:22" s="13" customFormat="1" ht="15" x14ac:dyDescent="0.25">
      <c r="S1372" s="16"/>
      <c r="T1372" s="16"/>
      <c r="U1372" s="16"/>
      <c r="V1372" s="16"/>
    </row>
    <row r="1373" spans="19:22" s="13" customFormat="1" ht="15" x14ac:dyDescent="0.25">
      <c r="S1373" s="16"/>
      <c r="T1373" s="16"/>
      <c r="U1373" s="16"/>
      <c r="V1373" s="16"/>
    </row>
    <row r="1374" spans="19:22" s="13" customFormat="1" ht="15" x14ac:dyDescent="0.25">
      <c r="S1374" s="16"/>
      <c r="T1374" s="16"/>
      <c r="U1374" s="16"/>
      <c r="V1374" s="16"/>
    </row>
    <row r="1375" spans="19:22" s="13" customFormat="1" ht="15" x14ac:dyDescent="0.25">
      <c r="S1375" s="16"/>
      <c r="T1375" s="16"/>
      <c r="U1375" s="16"/>
      <c r="V1375" s="16"/>
    </row>
    <row r="1376" spans="19:22" s="13" customFormat="1" ht="15" x14ac:dyDescent="0.25">
      <c r="S1376" s="16"/>
      <c r="T1376" s="16"/>
      <c r="U1376" s="16"/>
      <c r="V1376" s="16"/>
    </row>
    <row r="1377" spans="19:22" s="13" customFormat="1" ht="15" x14ac:dyDescent="0.25">
      <c r="S1377" s="16"/>
      <c r="T1377" s="16"/>
      <c r="U1377" s="16"/>
      <c r="V1377" s="16"/>
    </row>
    <row r="1378" spans="19:22" s="13" customFormat="1" ht="15" x14ac:dyDescent="0.25">
      <c r="S1378" s="16"/>
      <c r="T1378" s="16"/>
      <c r="U1378" s="16"/>
      <c r="V1378" s="16"/>
    </row>
    <row r="1379" spans="19:22" s="13" customFormat="1" ht="15" x14ac:dyDescent="0.25">
      <c r="S1379" s="16"/>
      <c r="T1379" s="16"/>
      <c r="U1379" s="16"/>
      <c r="V1379" s="16"/>
    </row>
    <row r="1380" spans="19:22" s="13" customFormat="1" ht="15" x14ac:dyDescent="0.25">
      <c r="S1380" s="16"/>
      <c r="T1380" s="16"/>
      <c r="U1380" s="16"/>
      <c r="V1380" s="16"/>
    </row>
    <row r="1381" spans="19:22" s="13" customFormat="1" ht="15" x14ac:dyDescent="0.25">
      <c r="S1381" s="16"/>
      <c r="T1381" s="16"/>
      <c r="U1381" s="16"/>
      <c r="V1381" s="16"/>
    </row>
    <row r="1382" spans="19:22" s="13" customFormat="1" ht="15" x14ac:dyDescent="0.25">
      <c r="S1382" s="16"/>
      <c r="T1382" s="16"/>
      <c r="U1382" s="16"/>
      <c r="V1382" s="16"/>
    </row>
    <row r="1383" spans="19:22" s="13" customFormat="1" ht="15" x14ac:dyDescent="0.25">
      <c r="S1383" s="16"/>
      <c r="T1383" s="16"/>
      <c r="U1383" s="16"/>
      <c r="V1383" s="16"/>
    </row>
    <row r="1384" spans="19:22" s="13" customFormat="1" ht="15" x14ac:dyDescent="0.25">
      <c r="S1384" s="16"/>
      <c r="T1384" s="16"/>
      <c r="U1384" s="16"/>
      <c r="V1384" s="16"/>
    </row>
    <row r="1385" spans="19:22" s="13" customFormat="1" ht="15" x14ac:dyDescent="0.25">
      <c r="S1385" s="16"/>
      <c r="T1385" s="16"/>
      <c r="U1385" s="16"/>
      <c r="V1385" s="16"/>
    </row>
    <row r="1386" spans="19:22" s="13" customFormat="1" ht="15" x14ac:dyDescent="0.25">
      <c r="S1386" s="16"/>
      <c r="T1386" s="16"/>
      <c r="U1386" s="16"/>
      <c r="V1386" s="16"/>
    </row>
    <row r="1387" spans="19:22" s="13" customFormat="1" ht="15" x14ac:dyDescent="0.25">
      <c r="S1387" s="16"/>
      <c r="T1387" s="16"/>
      <c r="U1387" s="16"/>
      <c r="V1387" s="16"/>
    </row>
    <row r="1388" spans="19:22" s="13" customFormat="1" ht="15" x14ac:dyDescent="0.25">
      <c r="S1388" s="16"/>
      <c r="T1388" s="16"/>
      <c r="U1388" s="16"/>
      <c r="V1388" s="16"/>
    </row>
    <row r="1389" spans="19:22" s="13" customFormat="1" ht="15" x14ac:dyDescent="0.25">
      <c r="S1389" s="16"/>
      <c r="T1389" s="16"/>
      <c r="U1389" s="16"/>
      <c r="V1389" s="16"/>
    </row>
    <row r="1390" spans="19:22" s="13" customFormat="1" ht="15" x14ac:dyDescent="0.25">
      <c r="S1390" s="16"/>
      <c r="T1390" s="16"/>
      <c r="U1390" s="16"/>
      <c r="V1390" s="16"/>
    </row>
    <row r="1391" spans="19:22" s="13" customFormat="1" ht="15" x14ac:dyDescent="0.25">
      <c r="S1391" s="16"/>
      <c r="T1391" s="16"/>
      <c r="U1391" s="16"/>
      <c r="V1391" s="16"/>
    </row>
    <row r="1392" spans="19:22" s="13" customFormat="1" ht="15" x14ac:dyDescent="0.25">
      <c r="S1392" s="16"/>
      <c r="T1392" s="16"/>
      <c r="U1392" s="16"/>
      <c r="V1392" s="16"/>
    </row>
    <row r="1393" spans="19:22" s="13" customFormat="1" ht="15" x14ac:dyDescent="0.25">
      <c r="S1393" s="16"/>
      <c r="T1393" s="16"/>
      <c r="U1393" s="16"/>
      <c r="V1393" s="16"/>
    </row>
    <row r="1394" spans="19:22" s="13" customFormat="1" ht="15" x14ac:dyDescent="0.25">
      <c r="S1394" s="16"/>
      <c r="T1394" s="16"/>
      <c r="U1394" s="16"/>
      <c r="V1394" s="16"/>
    </row>
    <row r="1395" spans="19:22" s="13" customFormat="1" ht="15" x14ac:dyDescent="0.25">
      <c r="S1395" s="16"/>
      <c r="T1395" s="16"/>
      <c r="U1395" s="16"/>
      <c r="V1395" s="16"/>
    </row>
    <row r="1396" spans="19:22" s="13" customFormat="1" ht="15" x14ac:dyDescent="0.25">
      <c r="S1396" s="16"/>
      <c r="T1396" s="16"/>
      <c r="U1396" s="16"/>
      <c r="V1396" s="16"/>
    </row>
    <row r="1397" spans="19:22" s="13" customFormat="1" ht="15" x14ac:dyDescent="0.25">
      <c r="S1397" s="16"/>
      <c r="T1397" s="16"/>
      <c r="U1397" s="16"/>
      <c r="V1397" s="16"/>
    </row>
    <row r="1398" spans="19:22" s="13" customFormat="1" ht="15" x14ac:dyDescent="0.25">
      <c r="S1398" s="16"/>
      <c r="T1398" s="16"/>
      <c r="U1398" s="16"/>
      <c r="V1398" s="16"/>
    </row>
    <row r="1399" spans="19:22" s="13" customFormat="1" ht="15" x14ac:dyDescent="0.25">
      <c r="S1399" s="16"/>
      <c r="T1399" s="16"/>
      <c r="U1399" s="16"/>
      <c r="V1399" s="16"/>
    </row>
    <row r="1400" spans="19:22" s="13" customFormat="1" ht="15" x14ac:dyDescent="0.25">
      <c r="S1400" s="16"/>
      <c r="T1400" s="16"/>
      <c r="U1400" s="16"/>
      <c r="V1400" s="16"/>
    </row>
    <row r="1401" spans="19:22" s="13" customFormat="1" ht="15" x14ac:dyDescent="0.25">
      <c r="S1401" s="16"/>
      <c r="T1401" s="16"/>
      <c r="U1401" s="16"/>
      <c r="V1401" s="16"/>
    </row>
    <row r="1402" spans="19:22" s="13" customFormat="1" ht="15" x14ac:dyDescent="0.25">
      <c r="S1402" s="16"/>
      <c r="T1402" s="16"/>
      <c r="U1402" s="16"/>
      <c r="V1402" s="16"/>
    </row>
    <row r="1403" spans="19:22" s="13" customFormat="1" ht="15" x14ac:dyDescent="0.25">
      <c r="S1403" s="16"/>
      <c r="T1403" s="16"/>
      <c r="U1403" s="16"/>
      <c r="V1403" s="16"/>
    </row>
    <row r="1404" spans="19:22" s="13" customFormat="1" ht="15" x14ac:dyDescent="0.25">
      <c r="S1404" s="16"/>
      <c r="T1404" s="16"/>
      <c r="U1404" s="16"/>
      <c r="V1404" s="16"/>
    </row>
    <row r="1405" spans="19:22" s="13" customFormat="1" ht="15" x14ac:dyDescent="0.25">
      <c r="S1405" s="16"/>
      <c r="T1405" s="16"/>
      <c r="U1405" s="16"/>
      <c r="V1405" s="16"/>
    </row>
    <row r="1406" spans="19:22" s="13" customFormat="1" ht="15" x14ac:dyDescent="0.25">
      <c r="S1406" s="16"/>
      <c r="T1406" s="16"/>
      <c r="U1406" s="16"/>
      <c r="V1406" s="16"/>
    </row>
    <row r="1407" spans="19:22" s="13" customFormat="1" ht="15" x14ac:dyDescent="0.25">
      <c r="S1407" s="16"/>
      <c r="T1407" s="16"/>
      <c r="U1407" s="16"/>
      <c r="V1407" s="16"/>
    </row>
    <row r="1408" spans="19:22" s="13" customFormat="1" ht="15" x14ac:dyDescent="0.25">
      <c r="S1408" s="16"/>
      <c r="T1408" s="16"/>
      <c r="U1408" s="16"/>
      <c r="V1408" s="16"/>
    </row>
    <row r="1409" spans="19:22" s="13" customFormat="1" ht="15" x14ac:dyDescent="0.25">
      <c r="S1409" s="16"/>
      <c r="T1409" s="16"/>
      <c r="U1409" s="16"/>
      <c r="V1409" s="16"/>
    </row>
    <row r="1410" spans="19:22" s="13" customFormat="1" ht="15" x14ac:dyDescent="0.25">
      <c r="S1410" s="16"/>
      <c r="T1410" s="16"/>
      <c r="U1410" s="16"/>
      <c r="V1410" s="16"/>
    </row>
    <row r="1411" spans="19:22" s="13" customFormat="1" ht="15" x14ac:dyDescent="0.25">
      <c r="S1411" s="16"/>
      <c r="T1411" s="16"/>
      <c r="U1411" s="16"/>
      <c r="V1411" s="16"/>
    </row>
    <row r="1412" spans="19:22" s="13" customFormat="1" ht="15" x14ac:dyDescent="0.25">
      <c r="S1412" s="16"/>
      <c r="T1412" s="16"/>
      <c r="U1412" s="16"/>
      <c r="V1412" s="16"/>
    </row>
    <row r="1413" spans="19:22" s="13" customFormat="1" ht="15" x14ac:dyDescent="0.25">
      <c r="S1413" s="16"/>
      <c r="T1413" s="16"/>
      <c r="U1413" s="16"/>
      <c r="V1413" s="16"/>
    </row>
    <row r="1414" spans="19:22" s="13" customFormat="1" ht="15" x14ac:dyDescent="0.25">
      <c r="S1414" s="16"/>
      <c r="T1414" s="16"/>
      <c r="U1414" s="16"/>
      <c r="V1414" s="16"/>
    </row>
    <row r="1415" spans="19:22" s="13" customFormat="1" ht="15" x14ac:dyDescent="0.25">
      <c r="S1415" s="16"/>
      <c r="T1415" s="16"/>
      <c r="U1415" s="16"/>
      <c r="V1415" s="16"/>
    </row>
    <row r="1416" spans="19:22" s="13" customFormat="1" ht="15" x14ac:dyDescent="0.25">
      <c r="S1416" s="16"/>
      <c r="T1416" s="16"/>
      <c r="U1416" s="16"/>
      <c r="V1416" s="16"/>
    </row>
    <row r="1417" spans="19:22" s="13" customFormat="1" ht="15" x14ac:dyDescent="0.25">
      <c r="S1417" s="16"/>
      <c r="T1417" s="16"/>
      <c r="U1417" s="16"/>
      <c r="V1417" s="16"/>
    </row>
    <row r="1418" spans="19:22" s="13" customFormat="1" ht="15" x14ac:dyDescent="0.25">
      <c r="S1418" s="16"/>
      <c r="T1418" s="16"/>
      <c r="U1418" s="16"/>
      <c r="V1418" s="16"/>
    </row>
    <row r="1419" spans="19:22" s="13" customFormat="1" ht="15" x14ac:dyDescent="0.25">
      <c r="S1419" s="16"/>
      <c r="T1419" s="16"/>
      <c r="U1419" s="16"/>
      <c r="V1419" s="16"/>
    </row>
    <row r="1420" spans="19:22" s="13" customFormat="1" ht="15" x14ac:dyDescent="0.25">
      <c r="S1420" s="16"/>
      <c r="T1420" s="16"/>
      <c r="U1420" s="16"/>
      <c r="V1420" s="16"/>
    </row>
    <row r="1421" spans="19:22" s="13" customFormat="1" ht="15" x14ac:dyDescent="0.25">
      <c r="S1421" s="16"/>
      <c r="T1421" s="16"/>
      <c r="U1421" s="16"/>
      <c r="V1421" s="16"/>
    </row>
    <row r="1422" spans="19:22" s="13" customFormat="1" ht="15" x14ac:dyDescent="0.25">
      <c r="S1422" s="16"/>
      <c r="T1422" s="16"/>
      <c r="U1422" s="16"/>
      <c r="V1422" s="16"/>
    </row>
    <row r="1423" spans="19:22" s="13" customFormat="1" ht="15" x14ac:dyDescent="0.25">
      <c r="S1423" s="16"/>
      <c r="T1423" s="16"/>
      <c r="U1423" s="16"/>
      <c r="V1423" s="16"/>
    </row>
    <row r="1424" spans="19:22" s="13" customFormat="1" ht="15" x14ac:dyDescent="0.25">
      <c r="S1424" s="16"/>
      <c r="T1424" s="16"/>
      <c r="U1424" s="16"/>
      <c r="V1424" s="16"/>
    </row>
    <row r="1425" spans="19:22" s="13" customFormat="1" ht="15" x14ac:dyDescent="0.25">
      <c r="S1425" s="16"/>
      <c r="T1425" s="16"/>
      <c r="U1425" s="16"/>
      <c r="V1425" s="16"/>
    </row>
    <row r="1426" spans="19:22" s="13" customFormat="1" ht="15" x14ac:dyDescent="0.25">
      <c r="S1426" s="16"/>
      <c r="T1426" s="16"/>
      <c r="U1426" s="16"/>
      <c r="V1426" s="16"/>
    </row>
    <row r="1427" spans="19:22" s="13" customFormat="1" ht="15" x14ac:dyDescent="0.25">
      <c r="S1427" s="16"/>
      <c r="T1427" s="16"/>
      <c r="U1427" s="16"/>
      <c r="V1427" s="16"/>
    </row>
    <row r="1428" spans="19:22" s="13" customFormat="1" ht="15" x14ac:dyDescent="0.25">
      <c r="S1428" s="16"/>
      <c r="T1428" s="16"/>
      <c r="U1428" s="16"/>
      <c r="V1428" s="16"/>
    </row>
    <row r="1429" spans="19:22" s="13" customFormat="1" ht="15" x14ac:dyDescent="0.25">
      <c r="S1429" s="16"/>
      <c r="T1429" s="16"/>
      <c r="U1429" s="16"/>
      <c r="V1429" s="16"/>
    </row>
    <row r="1430" spans="19:22" s="13" customFormat="1" ht="15" x14ac:dyDescent="0.25">
      <c r="S1430" s="16"/>
      <c r="T1430" s="16"/>
      <c r="U1430" s="16"/>
      <c r="V1430" s="16"/>
    </row>
    <row r="1431" spans="19:22" s="13" customFormat="1" ht="15" x14ac:dyDescent="0.25">
      <c r="S1431" s="16"/>
      <c r="T1431" s="16"/>
      <c r="U1431" s="16"/>
      <c r="V1431" s="16"/>
    </row>
    <row r="1432" spans="19:22" s="13" customFormat="1" ht="15" x14ac:dyDescent="0.25">
      <c r="S1432" s="16"/>
      <c r="T1432" s="16"/>
      <c r="U1432" s="16"/>
      <c r="V1432" s="16"/>
    </row>
    <row r="1433" spans="19:22" s="13" customFormat="1" ht="15" x14ac:dyDescent="0.25">
      <c r="S1433" s="16"/>
      <c r="T1433" s="16"/>
      <c r="U1433" s="16"/>
      <c r="V1433" s="16"/>
    </row>
    <row r="1434" spans="19:22" s="13" customFormat="1" ht="15" x14ac:dyDescent="0.25">
      <c r="S1434" s="16"/>
      <c r="T1434" s="16"/>
      <c r="U1434" s="16"/>
      <c r="V1434" s="16"/>
    </row>
    <row r="1435" spans="19:22" s="13" customFormat="1" ht="15" x14ac:dyDescent="0.25">
      <c r="S1435" s="16"/>
      <c r="T1435" s="16"/>
      <c r="U1435" s="16"/>
      <c r="V1435" s="16"/>
    </row>
    <row r="1436" spans="19:22" s="13" customFormat="1" ht="15" x14ac:dyDescent="0.25">
      <c r="S1436" s="16"/>
      <c r="T1436" s="16"/>
      <c r="U1436" s="16"/>
      <c r="V1436" s="16"/>
    </row>
    <row r="1437" spans="19:22" s="13" customFormat="1" ht="15" x14ac:dyDescent="0.25">
      <c r="S1437" s="16"/>
      <c r="T1437" s="16"/>
      <c r="U1437" s="16"/>
      <c r="V1437" s="16"/>
    </row>
    <row r="1438" spans="19:22" s="13" customFormat="1" ht="15" x14ac:dyDescent="0.25">
      <c r="S1438" s="16"/>
      <c r="T1438" s="16"/>
      <c r="U1438" s="16"/>
      <c r="V1438" s="16"/>
    </row>
    <row r="1439" spans="19:22" s="13" customFormat="1" ht="15" x14ac:dyDescent="0.25">
      <c r="S1439" s="16"/>
      <c r="T1439" s="16"/>
      <c r="U1439" s="16"/>
      <c r="V1439" s="16"/>
    </row>
    <row r="1440" spans="19:22" s="13" customFormat="1" ht="15" x14ac:dyDescent="0.25">
      <c r="S1440" s="16"/>
      <c r="T1440" s="16"/>
      <c r="U1440" s="16"/>
      <c r="V1440" s="16"/>
    </row>
    <row r="1441" spans="19:22" s="13" customFormat="1" ht="15" x14ac:dyDescent="0.25">
      <c r="S1441" s="16"/>
      <c r="T1441" s="16"/>
      <c r="U1441" s="16"/>
      <c r="V1441" s="16"/>
    </row>
    <row r="1442" spans="19:22" s="13" customFormat="1" ht="15" x14ac:dyDescent="0.25">
      <c r="S1442" s="16"/>
      <c r="T1442" s="16"/>
      <c r="U1442" s="16"/>
      <c r="V1442" s="16"/>
    </row>
    <row r="1443" spans="19:22" s="13" customFormat="1" ht="15" x14ac:dyDescent="0.25">
      <c r="S1443" s="16"/>
      <c r="T1443" s="16"/>
      <c r="U1443" s="16"/>
      <c r="V1443" s="16"/>
    </row>
    <row r="1444" spans="19:22" s="13" customFormat="1" ht="15" x14ac:dyDescent="0.25">
      <c r="S1444" s="16"/>
      <c r="T1444" s="16"/>
      <c r="U1444" s="16"/>
      <c r="V1444" s="16"/>
    </row>
    <row r="1445" spans="19:22" s="13" customFormat="1" ht="15" x14ac:dyDescent="0.25">
      <c r="S1445" s="16"/>
      <c r="T1445" s="16"/>
      <c r="U1445" s="16"/>
      <c r="V1445" s="16"/>
    </row>
    <row r="1446" spans="19:22" s="13" customFormat="1" ht="15" x14ac:dyDescent="0.25">
      <c r="S1446" s="16"/>
      <c r="T1446" s="16"/>
      <c r="U1446" s="16"/>
      <c r="V1446" s="16"/>
    </row>
    <row r="1447" spans="19:22" s="13" customFormat="1" ht="15" x14ac:dyDescent="0.25">
      <c r="S1447" s="16"/>
      <c r="T1447" s="16"/>
      <c r="U1447" s="16"/>
      <c r="V1447" s="16"/>
    </row>
    <row r="1448" spans="19:22" s="13" customFormat="1" ht="15" x14ac:dyDescent="0.25">
      <c r="S1448" s="16"/>
      <c r="T1448" s="16"/>
      <c r="U1448" s="16"/>
      <c r="V1448" s="16"/>
    </row>
    <row r="1449" spans="19:22" s="13" customFormat="1" ht="15" x14ac:dyDescent="0.25">
      <c r="S1449" s="16"/>
      <c r="T1449" s="16"/>
      <c r="U1449" s="16"/>
      <c r="V1449" s="16"/>
    </row>
    <row r="1450" spans="19:22" s="13" customFormat="1" ht="15" x14ac:dyDescent="0.25">
      <c r="S1450" s="16"/>
      <c r="T1450" s="16"/>
      <c r="U1450" s="16"/>
      <c r="V1450" s="16"/>
    </row>
    <row r="1451" spans="19:22" s="13" customFormat="1" ht="15" x14ac:dyDescent="0.25">
      <c r="S1451" s="16"/>
      <c r="T1451" s="16"/>
      <c r="U1451" s="16"/>
      <c r="V1451" s="16"/>
    </row>
    <row r="1452" spans="19:22" s="13" customFormat="1" ht="15" x14ac:dyDescent="0.25">
      <c r="S1452" s="16"/>
      <c r="T1452" s="16"/>
      <c r="U1452" s="16"/>
      <c r="V1452" s="16"/>
    </row>
    <row r="1453" spans="19:22" s="13" customFormat="1" ht="15" x14ac:dyDescent="0.25">
      <c r="S1453" s="16"/>
      <c r="T1453" s="16"/>
      <c r="U1453" s="16"/>
      <c r="V1453" s="16"/>
    </row>
    <row r="1454" spans="19:22" s="13" customFormat="1" ht="15" x14ac:dyDescent="0.25">
      <c r="S1454" s="16"/>
      <c r="T1454" s="16"/>
      <c r="U1454" s="16"/>
      <c r="V1454" s="16"/>
    </row>
    <row r="1455" spans="19:22" s="13" customFormat="1" ht="15" x14ac:dyDescent="0.25">
      <c r="S1455" s="16"/>
      <c r="T1455" s="16"/>
      <c r="U1455" s="16"/>
      <c r="V1455" s="16"/>
    </row>
    <row r="1456" spans="19:22" s="13" customFormat="1" ht="15" x14ac:dyDescent="0.25">
      <c r="S1456" s="16"/>
      <c r="T1456" s="16"/>
      <c r="U1456" s="16"/>
      <c r="V1456" s="16"/>
    </row>
    <row r="1457" spans="19:22" s="13" customFormat="1" ht="15" x14ac:dyDescent="0.25">
      <c r="S1457" s="16"/>
      <c r="T1457" s="16"/>
      <c r="U1457" s="16"/>
      <c r="V1457" s="16"/>
    </row>
    <row r="1458" spans="19:22" s="13" customFormat="1" ht="15" x14ac:dyDescent="0.25">
      <c r="S1458" s="16"/>
      <c r="T1458" s="16"/>
      <c r="U1458" s="16"/>
      <c r="V1458" s="16"/>
    </row>
    <row r="1459" spans="19:22" s="13" customFormat="1" ht="15" x14ac:dyDescent="0.25">
      <c r="S1459" s="16"/>
      <c r="T1459" s="16"/>
      <c r="U1459" s="16"/>
      <c r="V1459" s="16"/>
    </row>
    <row r="1460" spans="19:22" s="13" customFormat="1" ht="15" x14ac:dyDescent="0.25">
      <c r="S1460" s="16"/>
      <c r="T1460" s="16"/>
      <c r="U1460" s="16"/>
      <c r="V1460" s="16"/>
    </row>
    <row r="1461" spans="19:22" s="13" customFormat="1" ht="15" x14ac:dyDescent="0.25">
      <c r="S1461" s="16"/>
      <c r="T1461" s="16"/>
      <c r="U1461" s="16"/>
      <c r="V1461" s="16"/>
    </row>
    <row r="1462" spans="19:22" s="13" customFormat="1" ht="15" x14ac:dyDescent="0.25">
      <c r="S1462" s="16"/>
      <c r="T1462" s="16"/>
      <c r="U1462" s="16"/>
      <c r="V1462" s="16"/>
    </row>
    <row r="1463" spans="19:22" s="13" customFormat="1" ht="15" x14ac:dyDescent="0.25">
      <c r="S1463" s="16"/>
      <c r="T1463" s="16"/>
      <c r="U1463" s="16"/>
      <c r="V1463" s="16"/>
    </row>
    <row r="1464" spans="19:22" s="13" customFormat="1" ht="15" x14ac:dyDescent="0.25">
      <c r="S1464" s="16"/>
      <c r="T1464" s="16"/>
      <c r="U1464" s="16"/>
      <c r="V1464" s="16"/>
    </row>
    <row r="1465" spans="19:22" s="13" customFormat="1" ht="15" x14ac:dyDescent="0.25">
      <c r="S1465" s="16"/>
      <c r="T1465" s="16"/>
      <c r="U1465" s="16"/>
      <c r="V1465" s="16"/>
    </row>
    <row r="1466" spans="19:22" s="13" customFormat="1" ht="15" x14ac:dyDescent="0.25">
      <c r="S1466" s="16"/>
      <c r="T1466" s="16"/>
      <c r="U1466" s="16"/>
      <c r="V1466" s="16"/>
    </row>
    <row r="1467" spans="19:22" s="13" customFormat="1" ht="15" x14ac:dyDescent="0.25">
      <c r="S1467" s="16"/>
      <c r="T1467" s="16"/>
      <c r="U1467" s="16"/>
      <c r="V1467" s="16"/>
    </row>
    <row r="1468" spans="19:22" s="13" customFormat="1" ht="15" x14ac:dyDescent="0.25">
      <c r="S1468" s="16"/>
      <c r="T1468" s="16"/>
      <c r="U1468" s="16"/>
      <c r="V1468" s="16"/>
    </row>
    <row r="1469" spans="19:22" s="13" customFormat="1" ht="15" x14ac:dyDescent="0.25">
      <c r="S1469" s="16"/>
      <c r="T1469" s="16"/>
      <c r="U1469" s="16"/>
      <c r="V1469" s="16"/>
    </row>
    <row r="1470" spans="19:22" s="13" customFormat="1" ht="15" x14ac:dyDescent="0.25">
      <c r="S1470" s="16"/>
      <c r="T1470" s="16"/>
      <c r="U1470" s="16"/>
      <c r="V1470" s="16"/>
    </row>
    <row r="1471" spans="19:22" s="13" customFormat="1" ht="15" x14ac:dyDescent="0.25">
      <c r="S1471" s="16"/>
      <c r="T1471" s="16"/>
      <c r="U1471" s="16"/>
      <c r="V1471" s="16"/>
    </row>
    <row r="1472" spans="19:22" s="13" customFormat="1" ht="15" x14ac:dyDescent="0.25">
      <c r="S1472" s="16"/>
      <c r="T1472" s="16"/>
      <c r="U1472" s="16"/>
      <c r="V1472" s="16"/>
    </row>
    <row r="1473" spans="19:22" s="13" customFormat="1" ht="15" x14ac:dyDescent="0.25">
      <c r="S1473" s="16"/>
      <c r="T1473" s="16"/>
      <c r="U1473" s="16"/>
      <c r="V1473" s="16"/>
    </row>
    <row r="1474" spans="19:22" s="13" customFormat="1" ht="15" x14ac:dyDescent="0.25">
      <c r="S1474" s="16"/>
      <c r="T1474" s="16"/>
      <c r="U1474" s="16"/>
      <c r="V1474" s="16"/>
    </row>
    <row r="1475" spans="19:22" s="13" customFormat="1" ht="15" x14ac:dyDescent="0.25">
      <c r="S1475" s="16"/>
      <c r="T1475" s="16"/>
      <c r="U1475" s="16"/>
      <c r="V1475" s="16"/>
    </row>
    <row r="1476" spans="19:22" s="13" customFormat="1" ht="15" x14ac:dyDescent="0.25">
      <c r="S1476" s="16"/>
      <c r="T1476" s="16"/>
      <c r="U1476" s="16"/>
      <c r="V1476" s="16"/>
    </row>
    <row r="1477" spans="19:22" s="13" customFormat="1" ht="15" x14ac:dyDescent="0.25">
      <c r="S1477" s="16"/>
      <c r="T1477" s="16"/>
      <c r="U1477" s="16"/>
      <c r="V1477" s="16"/>
    </row>
    <row r="1478" spans="19:22" s="13" customFormat="1" ht="15" x14ac:dyDescent="0.25">
      <c r="S1478" s="16"/>
      <c r="T1478" s="16"/>
      <c r="U1478" s="16"/>
      <c r="V1478" s="16"/>
    </row>
    <row r="1479" spans="19:22" s="13" customFormat="1" ht="15" x14ac:dyDescent="0.25">
      <c r="S1479" s="16"/>
      <c r="T1479" s="16"/>
      <c r="U1479" s="16"/>
      <c r="V1479" s="16"/>
    </row>
    <row r="1480" spans="19:22" s="13" customFormat="1" ht="15" x14ac:dyDescent="0.25">
      <c r="S1480" s="16"/>
      <c r="T1480" s="16"/>
      <c r="U1480" s="16"/>
      <c r="V1480" s="16"/>
    </row>
    <row r="1481" spans="19:22" s="13" customFormat="1" ht="15" x14ac:dyDescent="0.25">
      <c r="S1481" s="16"/>
      <c r="T1481" s="16"/>
      <c r="U1481" s="16"/>
      <c r="V1481" s="16"/>
    </row>
    <row r="1482" spans="19:22" s="13" customFormat="1" ht="15" x14ac:dyDescent="0.25">
      <c r="S1482" s="16"/>
      <c r="T1482" s="16"/>
      <c r="U1482" s="16"/>
      <c r="V1482" s="16"/>
    </row>
    <row r="1483" spans="19:22" s="13" customFormat="1" ht="15" x14ac:dyDescent="0.25">
      <c r="S1483" s="16"/>
      <c r="T1483" s="16"/>
      <c r="U1483" s="16"/>
      <c r="V1483" s="16"/>
    </row>
    <row r="1484" spans="19:22" s="13" customFormat="1" ht="15" x14ac:dyDescent="0.25">
      <c r="S1484" s="16"/>
      <c r="T1484" s="16"/>
      <c r="U1484" s="16"/>
      <c r="V1484" s="16"/>
    </row>
    <row r="1485" spans="19:22" s="13" customFormat="1" ht="15" x14ac:dyDescent="0.25">
      <c r="S1485" s="16"/>
      <c r="T1485" s="16"/>
      <c r="U1485" s="16"/>
      <c r="V1485" s="16"/>
    </row>
    <row r="1486" spans="19:22" s="13" customFormat="1" ht="15" x14ac:dyDescent="0.25">
      <c r="S1486" s="16"/>
      <c r="T1486" s="16"/>
      <c r="U1486" s="16"/>
      <c r="V1486" s="16"/>
    </row>
    <row r="1487" spans="19:22" s="13" customFormat="1" ht="15" x14ac:dyDescent="0.25">
      <c r="S1487" s="16"/>
      <c r="T1487" s="16"/>
      <c r="U1487" s="16"/>
      <c r="V1487" s="16"/>
    </row>
    <row r="1488" spans="19:22" s="13" customFormat="1" ht="15" x14ac:dyDescent="0.25">
      <c r="S1488" s="16"/>
      <c r="T1488" s="16"/>
      <c r="U1488" s="16"/>
      <c r="V1488" s="16"/>
    </row>
    <row r="1489" spans="19:22" s="13" customFormat="1" ht="15" x14ac:dyDescent="0.25">
      <c r="S1489" s="16"/>
      <c r="T1489" s="16"/>
      <c r="U1489" s="16"/>
      <c r="V1489" s="16"/>
    </row>
    <row r="1490" spans="19:22" s="13" customFormat="1" ht="15" x14ac:dyDescent="0.25">
      <c r="S1490" s="16"/>
      <c r="T1490" s="16"/>
      <c r="U1490" s="16"/>
      <c r="V1490" s="16"/>
    </row>
    <row r="1491" spans="19:22" s="13" customFormat="1" ht="15" x14ac:dyDescent="0.25">
      <c r="S1491" s="16"/>
      <c r="T1491" s="16"/>
      <c r="U1491" s="16"/>
      <c r="V1491" s="16"/>
    </row>
    <row r="1492" spans="19:22" s="13" customFormat="1" ht="15" x14ac:dyDescent="0.25">
      <c r="S1492" s="16"/>
      <c r="T1492" s="16"/>
      <c r="U1492" s="16"/>
      <c r="V1492" s="16"/>
    </row>
    <row r="1493" spans="19:22" s="13" customFormat="1" ht="15" x14ac:dyDescent="0.25">
      <c r="S1493" s="16"/>
      <c r="T1493" s="16"/>
      <c r="U1493" s="16"/>
      <c r="V1493" s="16"/>
    </row>
    <row r="1494" spans="19:22" s="13" customFormat="1" ht="15" x14ac:dyDescent="0.25">
      <c r="S1494" s="16"/>
      <c r="T1494" s="16"/>
      <c r="U1494" s="16"/>
      <c r="V1494" s="16"/>
    </row>
    <row r="1495" spans="19:22" s="13" customFormat="1" ht="15" x14ac:dyDescent="0.25">
      <c r="S1495" s="16"/>
      <c r="T1495" s="16"/>
      <c r="U1495" s="16"/>
      <c r="V1495" s="16"/>
    </row>
    <row r="1496" spans="19:22" s="13" customFormat="1" ht="15" x14ac:dyDescent="0.25">
      <c r="S1496" s="16"/>
      <c r="T1496" s="16"/>
      <c r="U1496" s="16"/>
      <c r="V1496" s="16"/>
    </row>
    <row r="1497" spans="19:22" s="13" customFormat="1" ht="15" x14ac:dyDescent="0.25">
      <c r="S1497" s="16"/>
      <c r="T1497" s="16"/>
      <c r="U1497" s="16"/>
      <c r="V1497" s="16"/>
    </row>
    <row r="1498" spans="19:22" s="13" customFormat="1" ht="15" x14ac:dyDescent="0.25">
      <c r="S1498" s="16"/>
      <c r="T1498" s="16"/>
      <c r="U1498" s="16"/>
      <c r="V1498" s="16"/>
    </row>
    <row r="1499" spans="19:22" s="13" customFormat="1" ht="15" x14ac:dyDescent="0.25">
      <c r="S1499" s="16"/>
      <c r="T1499" s="16"/>
      <c r="U1499" s="16"/>
      <c r="V1499" s="16"/>
    </row>
    <row r="1500" spans="19:22" s="13" customFormat="1" ht="15" x14ac:dyDescent="0.25">
      <c r="S1500" s="16"/>
      <c r="T1500" s="16"/>
      <c r="U1500" s="16"/>
      <c r="V1500" s="16"/>
    </row>
    <row r="1501" spans="19:22" s="13" customFormat="1" ht="15" x14ac:dyDescent="0.25">
      <c r="S1501" s="16"/>
      <c r="T1501" s="16"/>
      <c r="U1501" s="16"/>
      <c r="V1501" s="16"/>
    </row>
    <row r="1502" spans="19:22" s="13" customFormat="1" ht="15" x14ac:dyDescent="0.25">
      <c r="S1502" s="16"/>
      <c r="T1502" s="16"/>
      <c r="U1502" s="16"/>
      <c r="V1502" s="16"/>
    </row>
    <row r="1503" spans="19:22" s="13" customFormat="1" ht="15" x14ac:dyDescent="0.25">
      <c r="S1503" s="16"/>
      <c r="T1503" s="16"/>
      <c r="U1503" s="16"/>
      <c r="V1503" s="16"/>
    </row>
    <row r="1504" spans="19:22" s="13" customFormat="1" ht="15" x14ac:dyDescent="0.25">
      <c r="S1504" s="16"/>
      <c r="T1504" s="16"/>
      <c r="U1504" s="16"/>
      <c r="V1504" s="16"/>
    </row>
    <row r="1505" spans="19:22" s="13" customFormat="1" ht="15" x14ac:dyDescent="0.25">
      <c r="S1505" s="16"/>
      <c r="T1505" s="16"/>
      <c r="U1505" s="16"/>
      <c r="V1505" s="16"/>
    </row>
    <row r="1506" spans="19:22" s="13" customFormat="1" ht="15" x14ac:dyDescent="0.25">
      <c r="S1506" s="16"/>
      <c r="T1506" s="16"/>
      <c r="U1506" s="16"/>
      <c r="V1506" s="16"/>
    </row>
    <row r="1507" spans="19:22" s="13" customFormat="1" ht="15" x14ac:dyDescent="0.25">
      <c r="S1507" s="16"/>
      <c r="T1507" s="16"/>
      <c r="U1507" s="16"/>
      <c r="V1507" s="16"/>
    </row>
    <row r="1508" spans="19:22" s="13" customFormat="1" ht="15" x14ac:dyDescent="0.25">
      <c r="S1508" s="16"/>
      <c r="T1508" s="16"/>
      <c r="U1508" s="16"/>
      <c r="V1508" s="16"/>
    </row>
    <row r="1509" spans="19:22" s="13" customFormat="1" ht="15" x14ac:dyDescent="0.25">
      <c r="S1509" s="16"/>
      <c r="T1509" s="16"/>
      <c r="U1509" s="16"/>
      <c r="V1509" s="16"/>
    </row>
    <row r="1510" spans="19:22" s="13" customFormat="1" ht="15" x14ac:dyDescent="0.25">
      <c r="S1510" s="16"/>
      <c r="T1510" s="16"/>
      <c r="U1510" s="16"/>
      <c r="V1510" s="16"/>
    </row>
    <row r="1511" spans="19:22" s="13" customFormat="1" ht="15" x14ac:dyDescent="0.25">
      <c r="S1511" s="16"/>
      <c r="T1511" s="16"/>
      <c r="U1511" s="16"/>
      <c r="V1511" s="16"/>
    </row>
    <row r="1512" spans="19:22" s="13" customFormat="1" ht="15" x14ac:dyDescent="0.25">
      <c r="S1512" s="16"/>
      <c r="T1512" s="16"/>
      <c r="U1512" s="16"/>
      <c r="V1512" s="16"/>
    </row>
    <row r="1513" spans="19:22" s="13" customFormat="1" ht="15" x14ac:dyDescent="0.25">
      <c r="S1513" s="16"/>
      <c r="T1513" s="16"/>
      <c r="U1513" s="16"/>
      <c r="V1513" s="16"/>
    </row>
    <row r="1514" spans="19:22" s="13" customFormat="1" ht="15" x14ac:dyDescent="0.25">
      <c r="S1514" s="16"/>
      <c r="T1514" s="16"/>
      <c r="U1514" s="16"/>
      <c r="V1514" s="16"/>
    </row>
    <row r="1515" spans="19:22" s="13" customFormat="1" ht="15" x14ac:dyDescent="0.25">
      <c r="S1515" s="16"/>
      <c r="T1515" s="16"/>
      <c r="U1515" s="16"/>
      <c r="V1515" s="16"/>
    </row>
    <row r="1516" spans="19:22" s="13" customFormat="1" ht="15" x14ac:dyDescent="0.25">
      <c r="S1516" s="16"/>
      <c r="T1516" s="16"/>
      <c r="U1516" s="16"/>
      <c r="V1516" s="16"/>
    </row>
    <row r="1517" spans="19:22" s="13" customFormat="1" ht="15" x14ac:dyDescent="0.25">
      <c r="S1517" s="16"/>
      <c r="T1517" s="16"/>
      <c r="U1517" s="16"/>
      <c r="V1517" s="16"/>
    </row>
    <row r="1518" spans="19:22" s="13" customFormat="1" ht="15" x14ac:dyDescent="0.25">
      <c r="S1518" s="16"/>
      <c r="T1518" s="16"/>
      <c r="U1518" s="16"/>
      <c r="V1518" s="16"/>
    </row>
    <row r="1519" spans="19:22" s="13" customFormat="1" ht="15" x14ac:dyDescent="0.25">
      <c r="S1519" s="16"/>
      <c r="T1519" s="16"/>
      <c r="U1519" s="16"/>
      <c r="V1519" s="16"/>
    </row>
    <row r="1520" spans="19:22" s="13" customFormat="1" ht="15" x14ac:dyDescent="0.25">
      <c r="S1520" s="16"/>
      <c r="T1520" s="16"/>
      <c r="U1520" s="16"/>
      <c r="V1520" s="16"/>
    </row>
    <row r="1521" spans="19:22" s="13" customFormat="1" ht="15" x14ac:dyDescent="0.25">
      <c r="S1521" s="16"/>
      <c r="T1521" s="16"/>
      <c r="U1521" s="16"/>
      <c r="V1521" s="16"/>
    </row>
    <row r="1522" spans="19:22" s="13" customFormat="1" ht="15" x14ac:dyDescent="0.25">
      <c r="S1522" s="16"/>
      <c r="T1522" s="16"/>
      <c r="U1522" s="16"/>
      <c r="V1522" s="16"/>
    </row>
    <row r="1523" spans="19:22" s="13" customFormat="1" ht="15" x14ac:dyDescent="0.25">
      <c r="S1523" s="16"/>
      <c r="T1523" s="16"/>
      <c r="U1523" s="16"/>
      <c r="V1523" s="16"/>
    </row>
    <row r="1524" spans="19:22" s="13" customFormat="1" ht="15" x14ac:dyDescent="0.25">
      <c r="S1524" s="16"/>
      <c r="T1524" s="16"/>
      <c r="U1524" s="16"/>
      <c r="V1524" s="16"/>
    </row>
    <row r="1525" spans="19:22" s="13" customFormat="1" ht="15" x14ac:dyDescent="0.25">
      <c r="S1525" s="16"/>
      <c r="T1525" s="16"/>
      <c r="U1525" s="16"/>
      <c r="V1525" s="16"/>
    </row>
    <row r="1526" spans="19:22" s="13" customFormat="1" ht="15" x14ac:dyDescent="0.25">
      <c r="S1526" s="16"/>
      <c r="T1526" s="16"/>
      <c r="U1526" s="16"/>
      <c r="V1526" s="16"/>
    </row>
    <row r="1527" spans="19:22" s="13" customFormat="1" ht="15" x14ac:dyDescent="0.25">
      <c r="S1527" s="16"/>
      <c r="T1527" s="16"/>
      <c r="U1527" s="16"/>
      <c r="V1527" s="16"/>
    </row>
    <row r="1528" spans="19:22" s="13" customFormat="1" ht="15" x14ac:dyDescent="0.25">
      <c r="S1528" s="16"/>
      <c r="T1528" s="16"/>
      <c r="U1528" s="16"/>
      <c r="V1528" s="16"/>
    </row>
    <row r="1529" spans="19:22" s="13" customFormat="1" ht="15" x14ac:dyDescent="0.25">
      <c r="S1529" s="16"/>
      <c r="T1529" s="16"/>
      <c r="U1529" s="16"/>
      <c r="V1529" s="16"/>
    </row>
    <row r="1530" spans="19:22" s="13" customFormat="1" ht="15" x14ac:dyDescent="0.25">
      <c r="S1530" s="16"/>
      <c r="T1530" s="16"/>
      <c r="U1530" s="16"/>
      <c r="V1530" s="16"/>
    </row>
    <row r="1531" spans="19:22" s="13" customFormat="1" ht="15" x14ac:dyDescent="0.25">
      <c r="S1531" s="16"/>
      <c r="T1531" s="16"/>
      <c r="U1531" s="16"/>
      <c r="V1531" s="16"/>
    </row>
    <row r="1532" spans="19:22" s="13" customFormat="1" ht="15" x14ac:dyDescent="0.25">
      <c r="S1532" s="16"/>
      <c r="T1532" s="16"/>
      <c r="U1532" s="16"/>
      <c r="V1532" s="16"/>
    </row>
    <row r="1533" spans="19:22" s="13" customFormat="1" ht="15" x14ac:dyDescent="0.25">
      <c r="S1533" s="16"/>
      <c r="T1533" s="16"/>
      <c r="U1533" s="16"/>
      <c r="V1533" s="16"/>
    </row>
    <row r="1534" spans="19:22" s="13" customFormat="1" ht="15" x14ac:dyDescent="0.25">
      <c r="S1534" s="16"/>
      <c r="T1534" s="16"/>
      <c r="U1534" s="16"/>
      <c r="V1534" s="16"/>
    </row>
    <row r="1535" spans="19:22" s="13" customFormat="1" ht="15" x14ac:dyDescent="0.25">
      <c r="S1535" s="16"/>
      <c r="T1535" s="16"/>
      <c r="U1535" s="16"/>
      <c r="V1535" s="16"/>
    </row>
    <row r="1536" spans="19:22" s="13" customFormat="1" ht="15" x14ac:dyDescent="0.25">
      <c r="S1536" s="16"/>
      <c r="T1536" s="16"/>
      <c r="U1536" s="16"/>
      <c r="V1536" s="16"/>
    </row>
    <row r="1537" spans="19:22" s="13" customFormat="1" ht="15" x14ac:dyDescent="0.25">
      <c r="S1537" s="16"/>
      <c r="T1537" s="16"/>
      <c r="U1537" s="16"/>
      <c r="V1537" s="16"/>
    </row>
    <row r="1538" spans="19:22" s="13" customFormat="1" ht="15" x14ac:dyDescent="0.25">
      <c r="S1538" s="16"/>
      <c r="T1538" s="16"/>
      <c r="U1538" s="16"/>
      <c r="V1538" s="16"/>
    </row>
    <row r="1539" spans="19:22" s="13" customFormat="1" ht="15" x14ac:dyDescent="0.25">
      <c r="S1539" s="16"/>
      <c r="T1539" s="16"/>
      <c r="U1539" s="16"/>
      <c r="V1539" s="16"/>
    </row>
    <row r="1540" spans="19:22" s="13" customFormat="1" ht="15" x14ac:dyDescent="0.25">
      <c r="S1540" s="16"/>
      <c r="T1540" s="16"/>
      <c r="U1540" s="16"/>
      <c r="V1540" s="16"/>
    </row>
    <row r="1541" spans="19:22" s="13" customFormat="1" ht="15" x14ac:dyDescent="0.25">
      <c r="S1541" s="16"/>
      <c r="T1541" s="16"/>
      <c r="U1541" s="16"/>
      <c r="V1541" s="16"/>
    </row>
    <row r="1542" spans="19:22" s="13" customFormat="1" ht="15" x14ac:dyDescent="0.25">
      <c r="S1542" s="16"/>
      <c r="T1542" s="16"/>
      <c r="U1542" s="16"/>
      <c r="V1542" s="16"/>
    </row>
    <row r="1543" spans="19:22" s="13" customFormat="1" ht="15" x14ac:dyDescent="0.25">
      <c r="S1543" s="16"/>
      <c r="T1543" s="16"/>
      <c r="U1543" s="16"/>
      <c r="V1543" s="16"/>
    </row>
    <row r="1544" spans="19:22" s="13" customFormat="1" ht="15" x14ac:dyDescent="0.25">
      <c r="S1544" s="16"/>
      <c r="T1544" s="16"/>
      <c r="U1544" s="16"/>
      <c r="V1544" s="16"/>
    </row>
    <row r="1545" spans="19:22" s="13" customFormat="1" ht="15" x14ac:dyDescent="0.25">
      <c r="S1545" s="16"/>
      <c r="T1545" s="16"/>
      <c r="U1545" s="16"/>
      <c r="V1545" s="16"/>
    </row>
    <row r="1546" spans="19:22" s="13" customFormat="1" ht="15" x14ac:dyDescent="0.25">
      <c r="S1546" s="16"/>
      <c r="T1546" s="16"/>
      <c r="U1546" s="16"/>
      <c r="V1546" s="16"/>
    </row>
    <row r="1547" spans="19:22" s="13" customFormat="1" ht="15" x14ac:dyDescent="0.25">
      <c r="S1547" s="16"/>
      <c r="T1547" s="16"/>
      <c r="U1547" s="16"/>
      <c r="V1547" s="16"/>
    </row>
    <row r="1548" spans="19:22" s="13" customFormat="1" ht="15" x14ac:dyDescent="0.25">
      <c r="S1548" s="16"/>
      <c r="T1548" s="16"/>
      <c r="U1548" s="16"/>
      <c r="V1548" s="16"/>
    </row>
    <row r="1549" spans="19:22" s="13" customFormat="1" ht="15" x14ac:dyDescent="0.25">
      <c r="S1549" s="16"/>
      <c r="T1549" s="16"/>
      <c r="U1549" s="16"/>
      <c r="V1549" s="16"/>
    </row>
    <row r="1550" spans="19:22" s="13" customFormat="1" ht="15" x14ac:dyDescent="0.25">
      <c r="S1550" s="16"/>
      <c r="T1550" s="16"/>
      <c r="U1550" s="16"/>
      <c r="V1550" s="16"/>
    </row>
    <row r="1551" spans="19:22" s="13" customFormat="1" ht="15" x14ac:dyDescent="0.25">
      <c r="S1551" s="16"/>
      <c r="T1551" s="16"/>
      <c r="U1551" s="16"/>
      <c r="V1551" s="16"/>
    </row>
    <row r="1552" spans="19:22" s="13" customFormat="1" ht="15" x14ac:dyDescent="0.25">
      <c r="S1552" s="16"/>
      <c r="T1552" s="16"/>
      <c r="U1552" s="16"/>
      <c r="V1552" s="16"/>
    </row>
    <row r="1553" spans="19:22" s="13" customFormat="1" ht="15" x14ac:dyDescent="0.25">
      <c r="S1553" s="16"/>
      <c r="T1553" s="16"/>
      <c r="U1553" s="16"/>
      <c r="V1553" s="16"/>
    </row>
    <row r="1554" spans="19:22" s="13" customFormat="1" ht="15" x14ac:dyDescent="0.25">
      <c r="S1554" s="16"/>
      <c r="T1554" s="16"/>
      <c r="U1554" s="16"/>
      <c r="V1554" s="16"/>
    </row>
    <row r="1555" spans="19:22" s="13" customFormat="1" ht="15" x14ac:dyDescent="0.25">
      <c r="S1555" s="16"/>
      <c r="T1555" s="16"/>
      <c r="U1555" s="16"/>
      <c r="V1555" s="16"/>
    </row>
    <row r="1556" spans="19:22" s="13" customFormat="1" ht="15" x14ac:dyDescent="0.25">
      <c r="S1556" s="16"/>
      <c r="T1556" s="16"/>
      <c r="U1556" s="16"/>
      <c r="V1556" s="16"/>
    </row>
    <row r="1557" spans="19:22" s="13" customFormat="1" ht="15" x14ac:dyDescent="0.25">
      <c r="S1557" s="16"/>
      <c r="T1557" s="16"/>
      <c r="U1557" s="16"/>
      <c r="V1557" s="16"/>
    </row>
    <row r="1558" spans="19:22" s="13" customFormat="1" ht="15" x14ac:dyDescent="0.25">
      <c r="S1558" s="16"/>
      <c r="T1558" s="16"/>
      <c r="U1558" s="16"/>
      <c r="V1558" s="16"/>
    </row>
    <row r="1559" spans="19:22" s="13" customFormat="1" ht="15" x14ac:dyDescent="0.25">
      <c r="S1559" s="16"/>
      <c r="T1559" s="16"/>
      <c r="U1559" s="16"/>
      <c r="V1559" s="16"/>
    </row>
    <row r="1560" spans="19:22" s="13" customFormat="1" ht="15" x14ac:dyDescent="0.25">
      <c r="S1560" s="16"/>
      <c r="T1560" s="16"/>
      <c r="U1560" s="16"/>
      <c r="V1560" s="16"/>
    </row>
    <row r="1561" spans="19:22" s="13" customFormat="1" ht="15" x14ac:dyDescent="0.25">
      <c r="S1561" s="16"/>
      <c r="T1561" s="16"/>
      <c r="U1561" s="16"/>
      <c r="V1561" s="16"/>
    </row>
    <row r="1562" spans="19:22" s="13" customFormat="1" ht="15" x14ac:dyDescent="0.25">
      <c r="S1562" s="16"/>
      <c r="T1562" s="16"/>
      <c r="U1562" s="16"/>
      <c r="V1562" s="16"/>
    </row>
    <row r="1563" spans="19:22" s="13" customFormat="1" ht="15" x14ac:dyDescent="0.25">
      <c r="S1563" s="16"/>
      <c r="T1563" s="16"/>
      <c r="U1563" s="16"/>
      <c r="V1563" s="16"/>
    </row>
    <row r="1564" spans="19:22" s="13" customFormat="1" ht="15" x14ac:dyDescent="0.25">
      <c r="S1564" s="16"/>
      <c r="T1564" s="16"/>
      <c r="U1564" s="16"/>
      <c r="V1564" s="16"/>
    </row>
    <row r="1565" spans="19:22" s="13" customFormat="1" ht="15" x14ac:dyDescent="0.25">
      <c r="S1565" s="16"/>
      <c r="T1565" s="16"/>
      <c r="U1565" s="16"/>
      <c r="V1565" s="16"/>
    </row>
    <row r="1566" spans="19:22" s="13" customFormat="1" ht="15" x14ac:dyDescent="0.25">
      <c r="S1566" s="16"/>
      <c r="T1566" s="16"/>
      <c r="U1566" s="16"/>
      <c r="V1566" s="16"/>
    </row>
    <row r="1567" spans="19:22" s="13" customFormat="1" ht="15" x14ac:dyDescent="0.25">
      <c r="S1567" s="16"/>
      <c r="T1567" s="16"/>
      <c r="U1567" s="16"/>
      <c r="V1567" s="16"/>
    </row>
    <row r="1568" spans="19:22" s="13" customFormat="1" ht="15" x14ac:dyDescent="0.25">
      <c r="S1568" s="16"/>
      <c r="T1568" s="16"/>
      <c r="U1568" s="16"/>
      <c r="V1568" s="16"/>
    </row>
    <row r="1569" spans="19:22" s="13" customFormat="1" ht="15" x14ac:dyDescent="0.25">
      <c r="S1569" s="16"/>
      <c r="T1569" s="16"/>
      <c r="U1569" s="16"/>
      <c r="V1569" s="16"/>
    </row>
    <row r="1570" spans="19:22" s="13" customFormat="1" ht="15" x14ac:dyDescent="0.25">
      <c r="S1570" s="16"/>
      <c r="T1570" s="16"/>
      <c r="U1570" s="16"/>
      <c r="V1570" s="16"/>
    </row>
    <row r="1571" spans="19:22" s="13" customFormat="1" ht="15" x14ac:dyDescent="0.25">
      <c r="S1571" s="16"/>
      <c r="T1571" s="16"/>
      <c r="U1571" s="16"/>
      <c r="V1571" s="16"/>
    </row>
    <row r="1572" spans="19:22" s="13" customFormat="1" ht="15" x14ac:dyDescent="0.25">
      <c r="S1572" s="16"/>
      <c r="T1572" s="16"/>
      <c r="U1572" s="16"/>
      <c r="V1572" s="16"/>
    </row>
    <row r="1573" spans="19:22" s="13" customFormat="1" ht="15" x14ac:dyDescent="0.25">
      <c r="S1573" s="16"/>
      <c r="T1573" s="16"/>
      <c r="U1573" s="16"/>
      <c r="V1573" s="16"/>
    </row>
    <row r="1574" spans="19:22" s="13" customFormat="1" ht="15" x14ac:dyDescent="0.25">
      <c r="S1574" s="16"/>
      <c r="T1574" s="16"/>
      <c r="U1574" s="16"/>
      <c r="V1574" s="16"/>
    </row>
    <row r="1575" spans="19:22" s="13" customFormat="1" ht="15" x14ac:dyDescent="0.25">
      <c r="S1575" s="16"/>
      <c r="T1575" s="16"/>
      <c r="U1575" s="16"/>
      <c r="V1575" s="16"/>
    </row>
    <row r="1576" spans="19:22" s="13" customFormat="1" ht="15" x14ac:dyDescent="0.25">
      <c r="S1576" s="16"/>
      <c r="T1576" s="16"/>
      <c r="U1576" s="16"/>
      <c r="V1576" s="16"/>
    </row>
    <row r="1577" spans="19:22" s="13" customFormat="1" ht="15" x14ac:dyDescent="0.25">
      <c r="S1577" s="16"/>
      <c r="T1577" s="16"/>
      <c r="U1577" s="16"/>
      <c r="V1577" s="16"/>
    </row>
    <row r="1578" spans="19:22" s="13" customFormat="1" ht="15" x14ac:dyDescent="0.25">
      <c r="S1578" s="16"/>
      <c r="T1578" s="16"/>
      <c r="U1578" s="16"/>
      <c r="V1578" s="16"/>
    </row>
    <row r="1579" spans="19:22" s="13" customFormat="1" ht="15" x14ac:dyDescent="0.25">
      <c r="S1579" s="16"/>
      <c r="T1579" s="16"/>
      <c r="U1579" s="16"/>
      <c r="V1579" s="16"/>
    </row>
    <row r="1580" spans="19:22" s="13" customFormat="1" ht="15" x14ac:dyDescent="0.25">
      <c r="S1580" s="16"/>
      <c r="T1580" s="16"/>
      <c r="U1580" s="16"/>
      <c r="V1580" s="16"/>
    </row>
    <row r="1581" spans="19:22" s="13" customFormat="1" ht="15" x14ac:dyDescent="0.25">
      <c r="S1581" s="16"/>
      <c r="T1581" s="16"/>
      <c r="U1581" s="16"/>
      <c r="V1581" s="16"/>
    </row>
    <row r="1582" spans="19:22" s="13" customFormat="1" ht="15" x14ac:dyDescent="0.25">
      <c r="S1582" s="16"/>
      <c r="T1582" s="16"/>
      <c r="U1582" s="16"/>
      <c r="V1582" s="16"/>
    </row>
    <row r="1583" spans="19:22" s="13" customFormat="1" ht="15" x14ac:dyDescent="0.25">
      <c r="S1583" s="16"/>
      <c r="T1583" s="16"/>
      <c r="U1583" s="16"/>
      <c r="V1583" s="16"/>
    </row>
    <row r="1584" spans="19:22" s="13" customFormat="1" ht="15" x14ac:dyDescent="0.25">
      <c r="S1584" s="16"/>
      <c r="T1584" s="16"/>
      <c r="U1584" s="16"/>
      <c r="V1584" s="16"/>
    </row>
    <row r="1585" spans="19:22" s="13" customFormat="1" ht="15" x14ac:dyDescent="0.25">
      <c r="S1585" s="16"/>
      <c r="T1585" s="16"/>
      <c r="U1585" s="16"/>
      <c r="V1585" s="16"/>
    </row>
    <row r="1586" spans="19:22" s="13" customFormat="1" ht="15" x14ac:dyDescent="0.25">
      <c r="S1586" s="16"/>
      <c r="T1586" s="16"/>
      <c r="U1586" s="16"/>
      <c r="V1586" s="16"/>
    </row>
    <row r="1587" spans="19:22" s="13" customFormat="1" ht="15" x14ac:dyDescent="0.25">
      <c r="S1587" s="16"/>
      <c r="T1587" s="16"/>
      <c r="U1587" s="16"/>
      <c r="V1587" s="16"/>
    </row>
    <row r="1588" spans="19:22" s="13" customFormat="1" ht="15" x14ac:dyDescent="0.25">
      <c r="S1588" s="16"/>
      <c r="T1588" s="16"/>
      <c r="U1588" s="16"/>
      <c r="V1588" s="16"/>
    </row>
    <row r="1589" spans="19:22" s="13" customFormat="1" ht="15" x14ac:dyDescent="0.25">
      <c r="S1589" s="16"/>
      <c r="T1589" s="16"/>
      <c r="U1589" s="16"/>
      <c r="V1589" s="16"/>
    </row>
    <row r="1590" spans="19:22" s="13" customFormat="1" ht="15" x14ac:dyDescent="0.25">
      <c r="S1590" s="16"/>
      <c r="T1590" s="16"/>
      <c r="U1590" s="16"/>
      <c r="V1590" s="16"/>
    </row>
    <row r="1591" spans="19:22" s="13" customFormat="1" ht="15" x14ac:dyDescent="0.25">
      <c r="S1591" s="16"/>
      <c r="T1591" s="16"/>
      <c r="U1591" s="16"/>
      <c r="V1591" s="16"/>
    </row>
    <row r="1592" spans="19:22" s="13" customFormat="1" ht="15" x14ac:dyDescent="0.25">
      <c r="S1592" s="16"/>
      <c r="T1592" s="16"/>
      <c r="U1592" s="16"/>
      <c r="V1592" s="16"/>
    </row>
    <row r="1593" spans="19:22" s="13" customFormat="1" ht="15" x14ac:dyDescent="0.25">
      <c r="S1593" s="16"/>
      <c r="T1593" s="16"/>
      <c r="U1593" s="16"/>
      <c r="V1593" s="16"/>
    </row>
    <row r="1594" spans="19:22" s="13" customFormat="1" ht="15" x14ac:dyDescent="0.25">
      <c r="S1594" s="16"/>
      <c r="T1594" s="16"/>
      <c r="U1594" s="16"/>
      <c r="V1594" s="16"/>
    </row>
    <row r="1595" spans="19:22" s="13" customFormat="1" ht="15" x14ac:dyDescent="0.25">
      <c r="S1595" s="16"/>
      <c r="T1595" s="16"/>
      <c r="U1595" s="16"/>
      <c r="V1595" s="16"/>
    </row>
    <row r="1596" spans="19:22" s="13" customFormat="1" ht="15" x14ac:dyDescent="0.25">
      <c r="S1596" s="16"/>
      <c r="T1596" s="16"/>
      <c r="U1596" s="16"/>
      <c r="V1596" s="16"/>
    </row>
    <row r="1597" spans="19:22" s="13" customFormat="1" ht="15" x14ac:dyDescent="0.25">
      <c r="S1597" s="16"/>
      <c r="T1597" s="16"/>
      <c r="U1597" s="16"/>
      <c r="V1597" s="16"/>
    </row>
    <row r="1598" spans="19:22" s="13" customFormat="1" ht="15" x14ac:dyDescent="0.25">
      <c r="S1598" s="16"/>
      <c r="T1598" s="16"/>
      <c r="U1598" s="16"/>
      <c r="V1598" s="16"/>
    </row>
    <row r="1599" spans="19:22" s="13" customFormat="1" ht="15" x14ac:dyDescent="0.25">
      <c r="S1599" s="16"/>
      <c r="T1599" s="16"/>
      <c r="U1599" s="16"/>
      <c r="V1599" s="16"/>
    </row>
    <row r="1600" spans="19:22" s="13" customFormat="1" ht="15" x14ac:dyDescent="0.25">
      <c r="S1600" s="16"/>
      <c r="T1600" s="16"/>
      <c r="U1600" s="16"/>
      <c r="V1600" s="16"/>
    </row>
    <row r="1601" spans="19:22" s="13" customFormat="1" ht="15" x14ac:dyDescent="0.25">
      <c r="S1601" s="16"/>
      <c r="T1601" s="16"/>
      <c r="U1601" s="16"/>
      <c r="V1601" s="16"/>
    </row>
    <row r="1602" spans="19:22" s="13" customFormat="1" ht="15" x14ac:dyDescent="0.25">
      <c r="S1602" s="16"/>
      <c r="T1602" s="16"/>
      <c r="U1602" s="16"/>
      <c r="V1602" s="16"/>
    </row>
    <row r="1603" spans="19:22" s="13" customFormat="1" ht="15" x14ac:dyDescent="0.25">
      <c r="S1603" s="16"/>
      <c r="T1603" s="16"/>
      <c r="U1603" s="16"/>
      <c r="V1603" s="16"/>
    </row>
    <row r="1604" spans="19:22" s="13" customFormat="1" ht="15" x14ac:dyDescent="0.25">
      <c r="S1604" s="16"/>
      <c r="T1604" s="16"/>
      <c r="U1604" s="16"/>
      <c r="V1604" s="16"/>
    </row>
    <row r="1605" spans="19:22" s="13" customFormat="1" ht="15" x14ac:dyDescent="0.25">
      <c r="S1605" s="16"/>
      <c r="T1605" s="16"/>
      <c r="U1605" s="16"/>
      <c r="V1605" s="16"/>
    </row>
    <row r="1606" spans="19:22" s="13" customFormat="1" ht="15" x14ac:dyDescent="0.25">
      <c r="S1606" s="16"/>
      <c r="T1606" s="16"/>
      <c r="U1606" s="16"/>
      <c r="V1606" s="16"/>
    </row>
    <row r="1607" spans="19:22" s="13" customFormat="1" ht="15" x14ac:dyDescent="0.25">
      <c r="S1607" s="16"/>
      <c r="T1607" s="16"/>
      <c r="U1607" s="16"/>
      <c r="V1607" s="16"/>
    </row>
    <row r="1608" spans="19:22" s="13" customFormat="1" ht="15" x14ac:dyDescent="0.25">
      <c r="S1608" s="16"/>
      <c r="T1608" s="16"/>
      <c r="U1608" s="16"/>
      <c r="V1608" s="16"/>
    </row>
    <row r="1609" spans="19:22" s="13" customFormat="1" ht="15" x14ac:dyDescent="0.25">
      <c r="S1609" s="16"/>
      <c r="T1609" s="16"/>
      <c r="U1609" s="16"/>
      <c r="V1609" s="16"/>
    </row>
    <row r="1610" spans="19:22" s="13" customFormat="1" ht="15" x14ac:dyDescent="0.25">
      <c r="S1610" s="16"/>
      <c r="T1610" s="16"/>
      <c r="U1610" s="16"/>
      <c r="V1610" s="16"/>
    </row>
    <row r="1611" spans="19:22" s="13" customFormat="1" ht="15" x14ac:dyDescent="0.25">
      <c r="S1611" s="16"/>
      <c r="T1611" s="16"/>
      <c r="U1611" s="16"/>
      <c r="V1611" s="16"/>
    </row>
    <row r="1612" spans="19:22" s="13" customFormat="1" ht="15" x14ac:dyDescent="0.25">
      <c r="S1612" s="16"/>
      <c r="T1612" s="16"/>
      <c r="U1612" s="16"/>
      <c r="V1612" s="16"/>
    </row>
    <row r="1613" spans="19:22" s="13" customFormat="1" ht="15" x14ac:dyDescent="0.25">
      <c r="S1613" s="16"/>
      <c r="T1613" s="16"/>
      <c r="U1613" s="16"/>
      <c r="V1613" s="16"/>
    </row>
    <row r="1614" spans="19:22" s="13" customFormat="1" ht="15" x14ac:dyDescent="0.25">
      <c r="S1614" s="16"/>
      <c r="T1614" s="16"/>
      <c r="U1614" s="16"/>
      <c r="V1614" s="16"/>
    </row>
    <row r="1615" spans="19:22" s="13" customFormat="1" ht="15" x14ac:dyDescent="0.25">
      <c r="S1615" s="16"/>
      <c r="T1615" s="16"/>
      <c r="U1615" s="16"/>
      <c r="V1615" s="16"/>
    </row>
    <row r="1616" spans="19:22" s="13" customFormat="1" ht="15" x14ac:dyDescent="0.25">
      <c r="S1616" s="16"/>
      <c r="T1616" s="16"/>
      <c r="U1616" s="16"/>
      <c r="V1616" s="16"/>
    </row>
    <row r="1617" spans="19:22" s="13" customFormat="1" ht="15" x14ac:dyDescent="0.25">
      <c r="S1617" s="16"/>
      <c r="T1617" s="16"/>
      <c r="U1617" s="16"/>
      <c r="V1617" s="16"/>
    </row>
    <row r="1618" spans="19:22" s="13" customFormat="1" ht="15" x14ac:dyDescent="0.25">
      <c r="S1618" s="16"/>
      <c r="T1618" s="16"/>
      <c r="U1618" s="16"/>
      <c r="V1618" s="16"/>
    </row>
    <row r="1619" spans="19:22" s="13" customFormat="1" ht="15" x14ac:dyDescent="0.25">
      <c r="S1619" s="16"/>
      <c r="T1619" s="16"/>
      <c r="U1619" s="16"/>
      <c r="V1619" s="16"/>
    </row>
    <row r="1620" spans="19:22" s="13" customFormat="1" ht="15" x14ac:dyDescent="0.25">
      <c r="S1620" s="16"/>
      <c r="T1620" s="16"/>
      <c r="U1620" s="16"/>
      <c r="V1620" s="16"/>
    </row>
    <row r="1621" spans="19:22" s="13" customFormat="1" ht="15" x14ac:dyDescent="0.25">
      <c r="S1621" s="16"/>
      <c r="T1621" s="16"/>
      <c r="U1621" s="16"/>
      <c r="V1621" s="16"/>
    </row>
    <row r="1622" spans="19:22" s="13" customFormat="1" ht="15" x14ac:dyDescent="0.25">
      <c r="S1622" s="16"/>
      <c r="T1622" s="16"/>
      <c r="U1622" s="16"/>
      <c r="V1622" s="16"/>
    </row>
    <row r="1623" spans="19:22" s="13" customFormat="1" ht="15" x14ac:dyDescent="0.25">
      <c r="S1623" s="16"/>
      <c r="T1623" s="16"/>
      <c r="U1623" s="16"/>
      <c r="V1623" s="16"/>
    </row>
    <row r="1624" spans="19:22" s="13" customFormat="1" ht="15" x14ac:dyDescent="0.25">
      <c r="S1624" s="16"/>
      <c r="T1624" s="16"/>
      <c r="U1624" s="16"/>
      <c r="V1624" s="16"/>
    </row>
    <row r="1625" spans="19:22" s="13" customFormat="1" ht="15" x14ac:dyDescent="0.25">
      <c r="S1625" s="16"/>
      <c r="T1625" s="16"/>
      <c r="U1625" s="16"/>
      <c r="V1625" s="16"/>
    </row>
    <row r="1626" spans="19:22" s="13" customFormat="1" ht="15" x14ac:dyDescent="0.25">
      <c r="S1626" s="16"/>
      <c r="T1626" s="16"/>
      <c r="U1626" s="16"/>
      <c r="V1626" s="16"/>
    </row>
    <row r="1627" spans="19:22" s="13" customFormat="1" ht="15" x14ac:dyDescent="0.25">
      <c r="S1627" s="16"/>
      <c r="T1627" s="16"/>
      <c r="U1627" s="16"/>
      <c r="V1627" s="16"/>
    </row>
    <row r="1628" spans="19:22" s="13" customFormat="1" ht="15" x14ac:dyDescent="0.25">
      <c r="S1628" s="16"/>
      <c r="T1628" s="16"/>
      <c r="U1628" s="16"/>
      <c r="V1628" s="16"/>
    </row>
    <row r="1629" spans="19:22" s="13" customFormat="1" ht="15" x14ac:dyDescent="0.25">
      <c r="S1629" s="16"/>
      <c r="T1629" s="16"/>
      <c r="U1629" s="16"/>
      <c r="V1629" s="16"/>
    </row>
    <row r="1630" spans="19:22" s="13" customFormat="1" ht="15" x14ac:dyDescent="0.25">
      <c r="S1630" s="16"/>
      <c r="T1630" s="16"/>
      <c r="U1630" s="16"/>
      <c r="V1630" s="16"/>
    </row>
    <row r="1631" spans="19:22" s="13" customFormat="1" ht="15" x14ac:dyDescent="0.25">
      <c r="S1631" s="16"/>
      <c r="T1631" s="16"/>
      <c r="U1631" s="16"/>
      <c r="V1631" s="16"/>
    </row>
    <row r="1632" spans="19:22" s="13" customFormat="1" ht="15" x14ac:dyDescent="0.25">
      <c r="S1632" s="16"/>
      <c r="T1632" s="16"/>
      <c r="U1632" s="16"/>
      <c r="V1632" s="16"/>
    </row>
    <row r="1633" spans="19:22" s="13" customFormat="1" ht="15" x14ac:dyDescent="0.25">
      <c r="S1633" s="16"/>
      <c r="T1633" s="16"/>
      <c r="U1633" s="16"/>
      <c r="V1633" s="16"/>
    </row>
    <row r="1634" spans="19:22" s="13" customFormat="1" ht="15" x14ac:dyDescent="0.25">
      <c r="S1634" s="16"/>
      <c r="T1634" s="16"/>
      <c r="U1634" s="16"/>
      <c r="V1634" s="16"/>
    </row>
    <row r="1635" spans="19:22" s="13" customFormat="1" ht="15" x14ac:dyDescent="0.25">
      <c r="S1635" s="16"/>
      <c r="T1635" s="16"/>
      <c r="U1635" s="16"/>
      <c r="V1635" s="16"/>
    </row>
    <row r="1636" spans="19:22" s="13" customFormat="1" ht="15" x14ac:dyDescent="0.25">
      <c r="S1636" s="16"/>
      <c r="T1636" s="16"/>
      <c r="U1636" s="16"/>
      <c r="V1636" s="16"/>
    </row>
    <row r="1637" spans="19:22" s="13" customFormat="1" ht="15" x14ac:dyDescent="0.25">
      <c r="S1637" s="16"/>
      <c r="T1637" s="16"/>
      <c r="U1637" s="16"/>
      <c r="V1637" s="16"/>
    </row>
    <row r="1638" spans="19:22" s="13" customFormat="1" ht="15" x14ac:dyDescent="0.25">
      <c r="S1638" s="16"/>
      <c r="T1638" s="16"/>
      <c r="U1638" s="16"/>
      <c r="V1638" s="16"/>
    </row>
    <row r="1639" spans="19:22" s="13" customFormat="1" ht="15" x14ac:dyDescent="0.25">
      <c r="S1639" s="16"/>
      <c r="T1639" s="16"/>
      <c r="U1639" s="16"/>
      <c r="V1639" s="16"/>
    </row>
    <row r="1640" spans="19:22" s="13" customFormat="1" ht="15" x14ac:dyDescent="0.25">
      <c r="S1640" s="16"/>
      <c r="T1640" s="16"/>
      <c r="U1640" s="16"/>
      <c r="V1640" s="16"/>
    </row>
    <row r="1641" spans="19:22" s="13" customFormat="1" ht="15" x14ac:dyDescent="0.25">
      <c r="S1641" s="16"/>
      <c r="T1641" s="16"/>
      <c r="U1641" s="16"/>
      <c r="V1641" s="16"/>
    </row>
    <row r="1642" spans="19:22" s="13" customFormat="1" ht="15" x14ac:dyDescent="0.25">
      <c r="S1642" s="16"/>
      <c r="T1642" s="16"/>
      <c r="U1642" s="16"/>
      <c r="V1642" s="16"/>
    </row>
    <row r="1643" spans="19:22" s="13" customFormat="1" ht="15" x14ac:dyDescent="0.25">
      <c r="S1643" s="16"/>
      <c r="T1643" s="16"/>
      <c r="U1643" s="16"/>
      <c r="V1643" s="16"/>
    </row>
    <row r="1644" spans="19:22" s="13" customFormat="1" ht="15" x14ac:dyDescent="0.25">
      <c r="S1644" s="16"/>
      <c r="T1644" s="16"/>
      <c r="U1644" s="16"/>
      <c r="V1644" s="16"/>
    </row>
    <row r="1645" spans="19:22" s="13" customFormat="1" ht="15" x14ac:dyDescent="0.25">
      <c r="S1645" s="16"/>
      <c r="T1645" s="16"/>
      <c r="U1645" s="16"/>
      <c r="V1645" s="16"/>
    </row>
    <row r="1646" spans="19:22" s="13" customFormat="1" ht="15" x14ac:dyDescent="0.25">
      <c r="S1646" s="16"/>
      <c r="T1646" s="16"/>
      <c r="U1646" s="16"/>
      <c r="V1646" s="16"/>
    </row>
    <row r="1647" spans="19:22" s="13" customFormat="1" ht="15" x14ac:dyDescent="0.25">
      <c r="S1647" s="16"/>
      <c r="T1647" s="16"/>
      <c r="U1647" s="16"/>
      <c r="V1647" s="16"/>
    </row>
    <row r="1648" spans="19:22" s="13" customFormat="1" ht="15" x14ac:dyDescent="0.25">
      <c r="S1648" s="16"/>
      <c r="T1648" s="16"/>
      <c r="U1648" s="16"/>
      <c r="V1648" s="16"/>
    </row>
    <row r="1649" spans="19:22" s="13" customFormat="1" ht="15" x14ac:dyDescent="0.25">
      <c r="S1649" s="16"/>
      <c r="T1649" s="16"/>
      <c r="U1649" s="16"/>
      <c r="V1649" s="16"/>
    </row>
    <row r="1650" spans="19:22" s="13" customFormat="1" ht="15" x14ac:dyDescent="0.25">
      <c r="S1650" s="16"/>
      <c r="T1650" s="16"/>
      <c r="U1650" s="16"/>
      <c r="V1650" s="16"/>
    </row>
    <row r="1651" spans="19:22" s="13" customFormat="1" ht="15" x14ac:dyDescent="0.25">
      <c r="S1651" s="16"/>
      <c r="T1651" s="16"/>
      <c r="U1651" s="16"/>
      <c r="V1651" s="16"/>
    </row>
    <row r="1652" spans="19:22" s="13" customFormat="1" ht="15" x14ac:dyDescent="0.25">
      <c r="S1652" s="16"/>
      <c r="T1652" s="16"/>
      <c r="U1652" s="16"/>
      <c r="V1652" s="16"/>
    </row>
    <row r="1653" spans="19:22" s="13" customFormat="1" ht="15" x14ac:dyDescent="0.25">
      <c r="S1653" s="16"/>
      <c r="T1653" s="16"/>
      <c r="U1653" s="16"/>
      <c r="V1653" s="16"/>
    </row>
    <row r="1654" spans="19:22" s="13" customFormat="1" ht="15" x14ac:dyDescent="0.25">
      <c r="S1654" s="16"/>
      <c r="T1654" s="16"/>
      <c r="U1654" s="16"/>
      <c r="V1654" s="16"/>
    </row>
    <row r="1655" spans="19:22" s="13" customFormat="1" ht="15" x14ac:dyDescent="0.25">
      <c r="S1655" s="16"/>
      <c r="T1655" s="16"/>
      <c r="U1655" s="16"/>
      <c r="V1655" s="16"/>
    </row>
    <row r="1656" spans="19:22" s="13" customFormat="1" ht="15" x14ac:dyDescent="0.25">
      <c r="S1656" s="16"/>
      <c r="T1656" s="16"/>
      <c r="U1656" s="16"/>
      <c r="V1656" s="16"/>
    </row>
    <row r="1657" spans="19:22" s="13" customFormat="1" ht="15" x14ac:dyDescent="0.25">
      <c r="S1657" s="16"/>
      <c r="T1657" s="16"/>
      <c r="U1657" s="16"/>
      <c r="V1657" s="16"/>
    </row>
    <row r="1658" spans="19:22" s="13" customFormat="1" ht="15" x14ac:dyDescent="0.25">
      <c r="S1658" s="16"/>
      <c r="T1658" s="16"/>
      <c r="U1658" s="16"/>
      <c r="V1658" s="16"/>
    </row>
    <row r="1659" spans="19:22" s="13" customFormat="1" ht="15" x14ac:dyDescent="0.25">
      <c r="S1659" s="16"/>
      <c r="T1659" s="16"/>
      <c r="U1659" s="16"/>
      <c r="V1659" s="16"/>
    </row>
    <row r="1660" spans="19:22" s="13" customFormat="1" ht="15" x14ac:dyDescent="0.25">
      <c r="S1660" s="16"/>
      <c r="T1660" s="16"/>
      <c r="U1660" s="16"/>
      <c r="V1660" s="16"/>
    </row>
    <row r="1661" spans="19:22" s="13" customFormat="1" ht="15" x14ac:dyDescent="0.25">
      <c r="S1661" s="16"/>
      <c r="T1661" s="16"/>
      <c r="U1661" s="16"/>
      <c r="V1661" s="16"/>
    </row>
    <row r="1662" spans="19:22" s="13" customFormat="1" ht="15" x14ac:dyDescent="0.25">
      <c r="S1662" s="16"/>
      <c r="T1662" s="16"/>
      <c r="U1662" s="16"/>
      <c r="V1662" s="16"/>
    </row>
    <row r="1663" spans="19:22" s="13" customFormat="1" ht="15" x14ac:dyDescent="0.25">
      <c r="S1663" s="16"/>
      <c r="T1663" s="16"/>
      <c r="U1663" s="16"/>
      <c r="V1663" s="16"/>
    </row>
    <row r="1664" spans="19:22" s="13" customFormat="1" ht="15" x14ac:dyDescent="0.25">
      <c r="S1664" s="16"/>
      <c r="T1664" s="16"/>
      <c r="U1664" s="16"/>
      <c r="V1664" s="16"/>
    </row>
    <row r="1665" spans="19:22" s="13" customFormat="1" ht="15" x14ac:dyDescent="0.25">
      <c r="S1665" s="16"/>
      <c r="T1665" s="16"/>
      <c r="U1665" s="16"/>
      <c r="V1665" s="16"/>
    </row>
    <row r="1666" spans="19:22" s="13" customFormat="1" ht="15" x14ac:dyDescent="0.25">
      <c r="S1666" s="16"/>
      <c r="T1666" s="16"/>
      <c r="U1666" s="16"/>
      <c r="V1666" s="16"/>
    </row>
    <row r="1667" spans="19:22" s="13" customFormat="1" ht="15" x14ac:dyDescent="0.25">
      <c r="S1667" s="16"/>
      <c r="T1667" s="16"/>
      <c r="U1667" s="16"/>
      <c r="V1667" s="16"/>
    </row>
    <row r="1668" spans="19:22" s="13" customFormat="1" ht="15" x14ac:dyDescent="0.25">
      <c r="S1668" s="16"/>
      <c r="T1668" s="16"/>
      <c r="U1668" s="16"/>
      <c r="V1668" s="16"/>
    </row>
    <row r="1669" spans="19:22" s="13" customFormat="1" ht="15" x14ac:dyDescent="0.25">
      <c r="S1669" s="16"/>
      <c r="T1669" s="16"/>
      <c r="U1669" s="16"/>
      <c r="V1669" s="16"/>
    </row>
    <row r="1670" spans="19:22" s="13" customFormat="1" ht="15" x14ac:dyDescent="0.25">
      <c r="S1670" s="16"/>
      <c r="T1670" s="16"/>
      <c r="U1670" s="16"/>
      <c r="V1670" s="16"/>
    </row>
    <row r="1671" spans="19:22" s="13" customFormat="1" ht="15" x14ac:dyDescent="0.25">
      <c r="S1671" s="16"/>
      <c r="T1671" s="16"/>
      <c r="U1671" s="16"/>
      <c r="V1671" s="16"/>
    </row>
    <row r="1672" spans="19:22" s="13" customFormat="1" ht="15" x14ac:dyDescent="0.25">
      <c r="S1672" s="16"/>
      <c r="T1672" s="16"/>
      <c r="U1672" s="16"/>
      <c r="V1672" s="16"/>
    </row>
    <row r="1673" spans="19:22" s="13" customFormat="1" ht="15" x14ac:dyDescent="0.25">
      <c r="S1673" s="16"/>
      <c r="T1673" s="16"/>
      <c r="U1673" s="16"/>
      <c r="V1673" s="16"/>
    </row>
    <row r="1674" spans="19:22" s="13" customFormat="1" ht="15" x14ac:dyDescent="0.25">
      <c r="S1674" s="16"/>
      <c r="T1674" s="16"/>
      <c r="U1674" s="16"/>
      <c r="V1674" s="16"/>
    </row>
    <row r="1675" spans="19:22" s="13" customFormat="1" ht="15" x14ac:dyDescent="0.25">
      <c r="S1675" s="16"/>
      <c r="T1675" s="16"/>
      <c r="U1675" s="16"/>
      <c r="V1675" s="16"/>
    </row>
    <row r="1676" spans="19:22" s="13" customFormat="1" ht="15" x14ac:dyDescent="0.25">
      <c r="S1676" s="16"/>
      <c r="T1676" s="16"/>
      <c r="U1676" s="16"/>
      <c r="V1676" s="16"/>
    </row>
    <row r="1677" spans="19:22" s="13" customFormat="1" ht="15" x14ac:dyDescent="0.25">
      <c r="S1677" s="16"/>
      <c r="T1677" s="16"/>
      <c r="U1677" s="16"/>
      <c r="V1677" s="16"/>
    </row>
    <row r="1678" spans="19:22" s="13" customFormat="1" ht="15" x14ac:dyDescent="0.25">
      <c r="S1678" s="16"/>
      <c r="T1678" s="16"/>
      <c r="U1678" s="16"/>
      <c r="V1678" s="16"/>
    </row>
    <row r="1679" spans="19:22" s="13" customFormat="1" ht="15" x14ac:dyDescent="0.25">
      <c r="S1679" s="16"/>
      <c r="T1679" s="16"/>
      <c r="U1679" s="16"/>
      <c r="V1679" s="16"/>
    </row>
    <row r="1680" spans="19:22" s="13" customFormat="1" ht="15" x14ac:dyDescent="0.25">
      <c r="S1680" s="16"/>
      <c r="T1680" s="16"/>
      <c r="U1680" s="16"/>
      <c r="V1680" s="16"/>
    </row>
    <row r="1681" spans="19:22" s="13" customFormat="1" ht="15" x14ac:dyDescent="0.25">
      <c r="S1681" s="16"/>
      <c r="T1681" s="16"/>
      <c r="U1681" s="16"/>
      <c r="V1681" s="16"/>
    </row>
    <row r="1682" spans="19:22" s="13" customFormat="1" ht="15" x14ac:dyDescent="0.25">
      <c r="S1682" s="16"/>
      <c r="T1682" s="16"/>
      <c r="U1682" s="16"/>
      <c r="V1682" s="16"/>
    </row>
    <row r="1683" spans="19:22" s="13" customFormat="1" ht="15" x14ac:dyDescent="0.25">
      <c r="S1683" s="16"/>
      <c r="T1683" s="16"/>
      <c r="U1683" s="16"/>
      <c r="V1683" s="16"/>
    </row>
    <row r="1684" spans="19:22" s="13" customFormat="1" ht="15" x14ac:dyDescent="0.25">
      <c r="S1684" s="16"/>
      <c r="T1684" s="16"/>
      <c r="U1684" s="16"/>
      <c r="V1684" s="16"/>
    </row>
    <row r="1685" spans="19:22" s="13" customFormat="1" ht="15" x14ac:dyDescent="0.25">
      <c r="S1685" s="16"/>
      <c r="T1685" s="16"/>
      <c r="U1685" s="16"/>
      <c r="V1685" s="16"/>
    </row>
    <row r="1686" spans="19:22" s="13" customFormat="1" ht="15" x14ac:dyDescent="0.25">
      <c r="S1686" s="16"/>
      <c r="T1686" s="16"/>
      <c r="U1686" s="16"/>
      <c r="V1686" s="16"/>
    </row>
    <row r="1687" spans="19:22" s="13" customFormat="1" ht="15" x14ac:dyDescent="0.25">
      <c r="S1687" s="16"/>
      <c r="T1687" s="16"/>
      <c r="U1687" s="16"/>
      <c r="V1687" s="16"/>
    </row>
    <row r="1688" spans="19:22" s="13" customFormat="1" ht="15" x14ac:dyDescent="0.25">
      <c r="S1688" s="16"/>
      <c r="T1688" s="16"/>
      <c r="U1688" s="16"/>
      <c r="V1688" s="16"/>
    </row>
    <row r="1689" spans="19:22" s="13" customFormat="1" ht="15" x14ac:dyDescent="0.25">
      <c r="S1689" s="16"/>
      <c r="T1689" s="16"/>
      <c r="U1689" s="16"/>
      <c r="V1689" s="16"/>
    </row>
    <row r="1690" spans="19:22" s="13" customFormat="1" ht="15" x14ac:dyDescent="0.25">
      <c r="S1690" s="16"/>
      <c r="T1690" s="16"/>
      <c r="U1690" s="16"/>
      <c r="V1690" s="16"/>
    </row>
    <row r="1691" spans="19:22" s="13" customFormat="1" ht="15" x14ac:dyDescent="0.25">
      <c r="S1691" s="16"/>
      <c r="T1691" s="16"/>
      <c r="U1691" s="16"/>
      <c r="V1691" s="16"/>
    </row>
    <row r="1692" spans="19:22" s="13" customFormat="1" ht="15" x14ac:dyDescent="0.25">
      <c r="S1692" s="16"/>
      <c r="T1692" s="16"/>
      <c r="U1692" s="16"/>
      <c r="V1692" s="16"/>
    </row>
    <row r="1693" spans="19:22" s="13" customFormat="1" ht="15" x14ac:dyDescent="0.25">
      <c r="S1693" s="16"/>
      <c r="T1693" s="16"/>
      <c r="U1693" s="16"/>
      <c r="V1693" s="16"/>
    </row>
    <row r="1694" spans="19:22" s="13" customFormat="1" ht="15" x14ac:dyDescent="0.25">
      <c r="S1694" s="16"/>
      <c r="T1694" s="16"/>
      <c r="U1694" s="16"/>
      <c r="V1694" s="16"/>
    </row>
    <row r="1695" spans="19:22" s="13" customFormat="1" ht="15" x14ac:dyDescent="0.25">
      <c r="S1695" s="16"/>
      <c r="T1695" s="16"/>
      <c r="U1695" s="16"/>
      <c r="V1695" s="16"/>
    </row>
    <row r="1696" spans="19:22" s="13" customFormat="1" ht="15" x14ac:dyDescent="0.25">
      <c r="S1696" s="16"/>
      <c r="T1696" s="16"/>
      <c r="U1696" s="16"/>
      <c r="V1696" s="16"/>
    </row>
    <row r="1697" spans="19:22" s="13" customFormat="1" ht="15" x14ac:dyDescent="0.25">
      <c r="S1697" s="16"/>
      <c r="T1697" s="16"/>
      <c r="U1697" s="16"/>
      <c r="V1697" s="16"/>
    </row>
    <row r="1698" spans="19:22" s="13" customFormat="1" ht="15" x14ac:dyDescent="0.25">
      <c r="S1698" s="16"/>
      <c r="T1698" s="16"/>
      <c r="U1698" s="16"/>
      <c r="V1698" s="16"/>
    </row>
    <row r="1699" spans="19:22" s="13" customFormat="1" ht="15" x14ac:dyDescent="0.25">
      <c r="S1699" s="16"/>
      <c r="T1699" s="16"/>
      <c r="U1699" s="16"/>
      <c r="V1699" s="16"/>
    </row>
    <row r="1700" spans="19:22" s="13" customFormat="1" ht="15" x14ac:dyDescent="0.25">
      <c r="S1700" s="16"/>
      <c r="T1700" s="16"/>
      <c r="U1700" s="16"/>
      <c r="V1700" s="16"/>
    </row>
    <row r="1701" spans="19:22" s="13" customFormat="1" ht="15" x14ac:dyDescent="0.25">
      <c r="S1701" s="16"/>
      <c r="T1701" s="16"/>
      <c r="U1701" s="16"/>
      <c r="V1701" s="16"/>
    </row>
    <row r="1702" spans="19:22" s="13" customFormat="1" ht="15" x14ac:dyDescent="0.25">
      <c r="S1702" s="16"/>
      <c r="T1702" s="16"/>
      <c r="U1702" s="16"/>
      <c r="V1702" s="16"/>
    </row>
    <row r="1703" spans="19:22" s="13" customFormat="1" ht="15" x14ac:dyDescent="0.25">
      <c r="S1703" s="16"/>
      <c r="T1703" s="16"/>
      <c r="U1703" s="16"/>
      <c r="V1703" s="16"/>
    </row>
    <row r="1704" spans="19:22" s="13" customFormat="1" ht="15" x14ac:dyDescent="0.25">
      <c r="S1704" s="16"/>
      <c r="T1704" s="16"/>
      <c r="U1704" s="16"/>
      <c r="V1704" s="16"/>
    </row>
    <row r="1705" spans="19:22" s="13" customFormat="1" ht="15" x14ac:dyDescent="0.25">
      <c r="S1705" s="16"/>
      <c r="T1705" s="16"/>
      <c r="U1705" s="16"/>
      <c r="V1705" s="16"/>
    </row>
    <row r="1706" spans="19:22" s="13" customFormat="1" ht="15" x14ac:dyDescent="0.25">
      <c r="S1706" s="16"/>
      <c r="T1706" s="16"/>
      <c r="U1706" s="16"/>
      <c r="V1706" s="16"/>
    </row>
    <row r="1707" spans="19:22" s="13" customFormat="1" ht="15" x14ac:dyDescent="0.25">
      <c r="S1707" s="16"/>
      <c r="T1707" s="16"/>
      <c r="U1707" s="16"/>
      <c r="V1707" s="16"/>
    </row>
    <row r="1708" spans="19:22" s="13" customFormat="1" ht="15" x14ac:dyDescent="0.25">
      <c r="S1708" s="16"/>
      <c r="T1708" s="16"/>
      <c r="U1708" s="16"/>
      <c r="V1708" s="16"/>
    </row>
    <row r="1709" spans="19:22" s="13" customFormat="1" ht="15" x14ac:dyDescent="0.25">
      <c r="S1709" s="16"/>
      <c r="T1709" s="16"/>
      <c r="U1709" s="16"/>
      <c r="V1709" s="16"/>
    </row>
    <row r="1710" spans="19:22" s="13" customFormat="1" ht="15" x14ac:dyDescent="0.25">
      <c r="S1710" s="16"/>
      <c r="T1710" s="16"/>
      <c r="U1710" s="16"/>
      <c r="V1710" s="16"/>
    </row>
    <row r="1711" spans="19:22" s="13" customFormat="1" ht="15" x14ac:dyDescent="0.25">
      <c r="S1711" s="16"/>
      <c r="T1711" s="16"/>
      <c r="U1711" s="16"/>
      <c r="V1711" s="16"/>
    </row>
    <row r="1712" spans="19:22" s="13" customFormat="1" ht="15" x14ac:dyDescent="0.25">
      <c r="S1712" s="16"/>
      <c r="T1712" s="16"/>
      <c r="U1712" s="16"/>
      <c r="V1712" s="16"/>
    </row>
    <row r="1713" spans="19:22" s="13" customFormat="1" ht="15" x14ac:dyDescent="0.25">
      <c r="S1713" s="16"/>
      <c r="T1713" s="16"/>
      <c r="U1713" s="16"/>
      <c r="V1713" s="16"/>
    </row>
    <row r="1714" spans="19:22" s="13" customFormat="1" ht="15" x14ac:dyDescent="0.25">
      <c r="S1714" s="16"/>
      <c r="T1714" s="16"/>
      <c r="U1714" s="16"/>
      <c r="V1714" s="16"/>
    </row>
    <row r="1715" spans="19:22" s="13" customFormat="1" ht="15" x14ac:dyDescent="0.25">
      <c r="S1715" s="16"/>
      <c r="T1715" s="16"/>
      <c r="U1715" s="16"/>
      <c r="V1715" s="16"/>
    </row>
    <row r="1716" spans="19:22" s="13" customFormat="1" ht="15" x14ac:dyDescent="0.25">
      <c r="S1716" s="16"/>
      <c r="T1716" s="16"/>
      <c r="U1716" s="16"/>
      <c r="V1716" s="16"/>
    </row>
    <row r="1717" spans="19:22" s="13" customFormat="1" ht="15" x14ac:dyDescent="0.25">
      <c r="S1717" s="16"/>
      <c r="T1717" s="16"/>
      <c r="U1717" s="16"/>
      <c r="V1717" s="16"/>
    </row>
    <row r="1718" spans="19:22" s="13" customFormat="1" ht="15" x14ac:dyDescent="0.25">
      <c r="S1718" s="16"/>
      <c r="T1718" s="16"/>
      <c r="U1718" s="16"/>
      <c r="V1718" s="16"/>
    </row>
    <row r="1719" spans="19:22" s="13" customFormat="1" ht="15" x14ac:dyDescent="0.25">
      <c r="S1719" s="16"/>
      <c r="T1719" s="16"/>
      <c r="U1719" s="16"/>
      <c r="V1719" s="16"/>
    </row>
    <row r="1720" spans="19:22" s="13" customFormat="1" ht="15" x14ac:dyDescent="0.25">
      <c r="S1720" s="16"/>
      <c r="T1720" s="16"/>
      <c r="U1720" s="16"/>
      <c r="V1720" s="16"/>
    </row>
    <row r="1721" spans="19:22" s="13" customFormat="1" ht="15" x14ac:dyDescent="0.25">
      <c r="S1721" s="16"/>
      <c r="T1721" s="16"/>
      <c r="U1721" s="16"/>
      <c r="V1721" s="16"/>
    </row>
    <row r="1722" spans="19:22" s="13" customFormat="1" ht="15" x14ac:dyDescent="0.25">
      <c r="S1722" s="16"/>
      <c r="T1722" s="16"/>
      <c r="U1722" s="16"/>
      <c r="V1722" s="16"/>
    </row>
    <row r="1723" spans="19:22" s="13" customFormat="1" ht="15" x14ac:dyDescent="0.25">
      <c r="S1723" s="16"/>
      <c r="T1723" s="16"/>
      <c r="U1723" s="16"/>
      <c r="V1723" s="16"/>
    </row>
    <row r="1724" spans="19:22" s="13" customFormat="1" ht="15" x14ac:dyDescent="0.25">
      <c r="S1724" s="16"/>
      <c r="T1724" s="16"/>
      <c r="U1724" s="16"/>
      <c r="V1724" s="16"/>
    </row>
    <row r="1725" spans="19:22" s="13" customFormat="1" ht="15" x14ac:dyDescent="0.25">
      <c r="S1725" s="16"/>
      <c r="T1725" s="16"/>
      <c r="U1725" s="16"/>
      <c r="V1725" s="16"/>
    </row>
    <row r="1726" spans="19:22" s="13" customFormat="1" ht="15" x14ac:dyDescent="0.25">
      <c r="S1726" s="16"/>
      <c r="T1726" s="16"/>
      <c r="U1726" s="16"/>
      <c r="V1726" s="16"/>
    </row>
    <row r="1727" spans="19:22" s="13" customFormat="1" ht="15" x14ac:dyDescent="0.25">
      <c r="S1727" s="16"/>
      <c r="T1727" s="16"/>
      <c r="U1727" s="16"/>
      <c r="V1727" s="16"/>
    </row>
    <row r="1728" spans="19:22" s="13" customFormat="1" ht="15" x14ac:dyDescent="0.25">
      <c r="S1728" s="16"/>
      <c r="T1728" s="16"/>
      <c r="U1728" s="16"/>
      <c r="V1728" s="16"/>
    </row>
    <row r="1729" spans="19:22" s="13" customFormat="1" ht="15" x14ac:dyDescent="0.25">
      <c r="S1729" s="16"/>
      <c r="T1729" s="16"/>
      <c r="U1729" s="16"/>
      <c r="V1729" s="16"/>
    </row>
    <row r="1730" spans="19:22" s="13" customFormat="1" ht="15" x14ac:dyDescent="0.25">
      <c r="S1730" s="16"/>
      <c r="T1730" s="16"/>
      <c r="U1730" s="16"/>
      <c r="V1730" s="16"/>
    </row>
    <row r="1731" spans="19:22" s="13" customFormat="1" ht="15" x14ac:dyDescent="0.25">
      <c r="S1731" s="16"/>
      <c r="T1731" s="16"/>
      <c r="U1731" s="16"/>
      <c r="V1731" s="16"/>
    </row>
    <row r="1732" spans="19:22" s="13" customFormat="1" ht="15" x14ac:dyDescent="0.25">
      <c r="S1732" s="16"/>
      <c r="T1732" s="16"/>
      <c r="U1732" s="16"/>
      <c r="V1732" s="16"/>
    </row>
    <row r="1733" spans="19:22" s="13" customFormat="1" ht="15" x14ac:dyDescent="0.25">
      <c r="S1733" s="16"/>
      <c r="T1733" s="16"/>
      <c r="U1733" s="16"/>
      <c r="V1733" s="16"/>
    </row>
    <row r="1734" spans="19:22" s="13" customFormat="1" ht="15" x14ac:dyDescent="0.25">
      <c r="S1734" s="16"/>
      <c r="T1734" s="16"/>
      <c r="U1734" s="16"/>
      <c r="V1734" s="16"/>
    </row>
    <row r="1735" spans="19:22" s="13" customFormat="1" ht="15" x14ac:dyDescent="0.25">
      <c r="S1735" s="16"/>
      <c r="T1735" s="16"/>
      <c r="U1735" s="16"/>
      <c r="V1735" s="16"/>
    </row>
    <row r="1736" spans="19:22" s="13" customFormat="1" ht="15" x14ac:dyDescent="0.25">
      <c r="S1736" s="16"/>
      <c r="T1736" s="16"/>
      <c r="U1736" s="16"/>
      <c r="V1736" s="16"/>
    </row>
    <row r="1737" spans="19:22" s="13" customFormat="1" ht="15" x14ac:dyDescent="0.25">
      <c r="S1737" s="16"/>
      <c r="T1737" s="16"/>
      <c r="U1737" s="16"/>
      <c r="V1737" s="16"/>
    </row>
    <row r="1738" spans="19:22" s="13" customFormat="1" ht="15" x14ac:dyDescent="0.25">
      <c r="S1738" s="16"/>
      <c r="T1738" s="16"/>
      <c r="U1738" s="16"/>
      <c r="V1738" s="16"/>
    </row>
    <row r="1739" spans="19:22" s="13" customFormat="1" ht="15" x14ac:dyDescent="0.25">
      <c r="S1739" s="16"/>
      <c r="T1739" s="16"/>
      <c r="U1739" s="16"/>
      <c r="V1739" s="16"/>
    </row>
    <row r="1740" spans="19:22" s="13" customFormat="1" ht="15" x14ac:dyDescent="0.25">
      <c r="S1740" s="16"/>
      <c r="T1740" s="16"/>
      <c r="U1740" s="16"/>
      <c r="V1740" s="16"/>
    </row>
    <row r="1741" spans="19:22" s="13" customFormat="1" ht="15" x14ac:dyDescent="0.25">
      <c r="S1741" s="16"/>
      <c r="T1741" s="16"/>
      <c r="U1741" s="16"/>
      <c r="V1741" s="16"/>
    </row>
    <row r="1742" spans="19:22" s="13" customFormat="1" ht="15" x14ac:dyDescent="0.25">
      <c r="S1742" s="16"/>
      <c r="T1742" s="16"/>
      <c r="U1742" s="16"/>
      <c r="V1742" s="16"/>
    </row>
    <row r="1743" spans="19:22" s="13" customFormat="1" ht="15" x14ac:dyDescent="0.25">
      <c r="S1743" s="16"/>
      <c r="T1743" s="16"/>
      <c r="U1743" s="16"/>
      <c r="V1743" s="16"/>
    </row>
    <row r="1744" spans="19:22" s="13" customFormat="1" ht="15" x14ac:dyDescent="0.25">
      <c r="S1744" s="16"/>
      <c r="T1744" s="16"/>
      <c r="U1744" s="16"/>
      <c r="V1744" s="16"/>
    </row>
    <row r="1745" spans="19:22" s="13" customFormat="1" ht="15" x14ac:dyDescent="0.25">
      <c r="S1745" s="16"/>
      <c r="T1745" s="16"/>
      <c r="U1745" s="16"/>
      <c r="V1745" s="16"/>
    </row>
    <row r="1746" spans="19:22" s="13" customFormat="1" ht="15" x14ac:dyDescent="0.25">
      <c r="S1746" s="16"/>
      <c r="T1746" s="16"/>
      <c r="U1746" s="16"/>
      <c r="V1746" s="16"/>
    </row>
    <row r="1747" spans="19:22" s="13" customFormat="1" ht="15" x14ac:dyDescent="0.25">
      <c r="S1747" s="16"/>
      <c r="T1747" s="16"/>
      <c r="U1747" s="16"/>
      <c r="V1747" s="16"/>
    </row>
    <row r="1748" spans="19:22" s="13" customFormat="1" ht="15" x14ac:dyDescent="0.25">
      <c r="S1748" s="16"/>
      <c r="T1748" s="16"/>
      <c r="U1748" s="16"/>
      <c r="V1748" s="16"/>
    </row>
    <row r="1749" spans="19:22" s="13" customFormat="1" ht="15" x14ac:dyDescent="0.25">
      <c r="S1749" s="16"/>
      <c r="T1749" s="16"/>
      <c r="U1749" s="16"/>
      <c r="V1749" s="16"/>
    </row>
    <row r="1750" spans="19:22" s="13" customFormat="1" ht="15" x14ac:dyDescent="0.25">
      <c r="S1750" s="16"/>
      <c r="T1750" s="16"/>
      <c r="U1750" s="16"/>
      <c r="V1750" s="16"/>
    </row>
    <row r="1751" spans="19:22" s="13" customFormat="1" ht="15" x14ac:dyDescent="0.25">
      <c r="S1751" s="16"/>
      <c r="T1751" s="16"/>
      <c r="U1751" s="16"/>
      <c r="V1751" s="16"/>
    </row>
    <row r="1752" spans="19:22" s="13" customFormat="1" ht="15" x14ac:dyDescent="0.25">
      <c r="S1752" s="16"/>
      <c r="T1752" s="16"/>
      <c r="U1752" s="16"/>
      <c r="V1752" s="16"/>
    </row>
    <row r="1753" spans="19:22" s="13" customFormat="1" ht="15" x14ac:dyDescent="0.25">
      <c r="S1753" s="16"/>
      <c r="T1753" s="16"/>
      <c r="U1753" s="16"/>
      <c r="V1753" s="16"/>
    </row>
    <row r="1754" spans="19:22" s="13" customFormat="1" ht="15" x14ac:dyDescent="0.25">
      <c r="S1754" s="16"/>
      <c r="T1754" s="16"/>
      <c r="U1754" s="16"/>
      <c r="V1754" s="16"/>
    </row>
    <row r="1755" spans="19:22" s="13" customFormat="1" ht="15" x14ac:dyDescent="0.25">
      <c r="S1755" s="16"/>
      <c r="T1755" s="16"/>
      <c r="U1755" s="16"/>
      <c r="V1755" s="16"/>
    </row>
    <row r="1756" spans="19:22" s="13" customFormat="1" ht="15" x14ac:dyDescent="0.25">
      <c r="S1756" s="16"/>
      <c r="T1756" s="16"/>
      <c r="U1756" s="16"/>
      <c r="V1756" s="16"/>
    </row>
    <row r="1757" spans="19:22" s="13" customFormat="1" ht="15" x14ac:dyDescent="0.25">
      <c r="S1757" s="16"/>
      <c r="T1757" s="16"/>
      <c r="U1757" s="16"/>
      <c r="V1757" s="16"/>
    </row>
    <row r="1758" spans="19:22" s="13" customFormat="1" ht="15" x14ac:dyDescent="0.25">
      <c r="S1758" s="16"/>
      <c r="T1758" s="16"/>
      <c r="U1758" s="16"/>
      <c r="V1758" s="16"/>
    </row>
    <row r="1759" spans="19:22" s="13" customFormat="1" ht="15" x14ac:dyDescent="0.25">
      <c r="S1759" s="16"/>
      <c r="T1759" s="16"/>
      <c r="U1759" s="16"/>
      <c r="V1759" s="16"/>
    </row>
    <row r="1760" spans="19:22" s="13" customFormat="1" ht="15" x14ac:dyDescent="0.25">
      <c r="S1760" s="16"/>
      <c r="T1760" s="16"/>
      <c r="U1760" s="16"/>
      <c r="V1760" s="16"/>
    </row>
    <row r="1761" spans="19:22" s="13" customFormat="1" ht="15" x14ac:dyDescent="0.25">
      <c r="S1761" s="16"/>
      <c r="T1761" s="16"/>
      <c r="U1761" s="16"/>
      <c r="V1761" s="16"/>
    </row>
    <row r="1762" spans="19:22" s="13" customFormat="1" ht="15" x14ac:dyDescent="0.25">
      <c r="S1762" s="16"/>
      <c r="T1762" s="16"/>
      <c r="U1762" s="16"/>
      <c r="V1762" s="16"/>
    </row>
    <row r="1763" spans="19:22" s="13" customFormat="1" ht="15" x14ac:dyDescent="0.25">
      <c r="S1763" s="16"/>
      <c r="T1763" s="16"/>
      <c r="U1763" s="16"/>
      <c r="V1763" s="16"/>
    </row>
    <row r="1764" spans="19:22" s="13" customFormat="1" ht="15" x14ac:dyDescent="0.25">
      <c r="S1764" s="16"/>
      <c r="T1764" s="16"/>
      <c r="U1764" s="16"/>
      <c r="V1764" s="16"/>
    </row>
    <row r="1765" spans="19:22" s="13" customFormat="1" ht="15" x14ac:dyDescent="0.25">
      <c r="S1765" s="16"/>
      <c r="T1765" s="16"/>
      <c r="U1765" s="16"/>
      <c r="V1765" s="16"/>
    </row>
    <row r="1766" spans="19:22" s="13" customFormat="1" ht="15" x14ac:dyDescent="0.25">
      <c r="S1766" s="16"/>
      <c r="T1766" s="16"/>
      <c r="U1766" s="16"/>
      <c r="V1766" s="16"/>
    </row>
    <row r="1767" spans="19:22" s="13" customFormat="1" ht="15" x14ac:dyDescent="0.25">
      <c r="S1767" s="16"/>
      <c r="T1767" s="16"/>
      <c r="U1767" s="16"/>
      <c r="V1767" s="16"/>
    </row>
    <row r="1768" spans="19:22" s="13" customFormat="1" ht="15" x14ac:dyDescent="0.25">
      <c r="S1768" s="16"/>
      <c r="T1768" s="16"/>
      <c r="U1768" s="16"/>
      <c r="V1768" s="16"/>
    </row>
    <row r="1769" spans="19:22" s="13" customFormat="1" ht="15" x14ac:dyDescent="0.25">
      <c r="S1769" s="16"/>
      <c r="T1769" s="16"/>
      <c r="U1769" s="16"/>
      <c r="V1769" s="16"/>
    </row>
    <row r="1770" spans="19:22" s="13" customFormat="1" ht="15" x14ac:dyDescent="0.25">
      <c r="S1770" s="16"/>
      <c r="T1770" s="16"/>
      <c r="U1770" s="16"/>
      <c r="V1770" s="16"/>
    </row>
    <row r="1771" spans="19:22" s="13" customFormat="1" ht="15" x14ac:dyDescent="0.25">
      <c r="S1771" s="16"/>
      <c r="T1771" s="16"/>
      <c r="U1771" s="16"/>
      <c r="V1771" s="16"/>
    </row>
    <row r="1772" spans="19:22" s="13" customFormat="1" ht="15" x14ac:dyDescent="0.25">
      <c r="S1772" s="16"/>
      <c r="T1772" s="16"/>
      <c r="U1772" s="16"/>
      <c r="V1772" s="16"/>
    </row>
    <row r="1773" spans="19:22" s="13" customFormat="1" ht="15" x14ac:dyDescent="0.25">
      <c r="S1773" s="16"/>
      <c r="T1773" s="16"/>
      <c r="U1773" s="16"/>
      <c r="V1773" s="16"/>
    </row>
    <row r="1774" spans="19:22" s="13" customFormat="1" ht="15" x14ac:dyDescent="0.25">
      <c r="S1774" s="16"/>
      <c r="T1774" s="16"/>
      <c r="U1774" s="16"/>
      <c r="V1774" s="16"/>
    </row>
    <row r="1775" spans="19:22" s="13" customFormat="1" ht="15" x14ac:dyDescent="0.25">
      <c r="S1775" s="16"/>
      <c r="T1775" s="16"/>
      <c r="U1775" s="16"/>
      <c r="V1775" s="16"/>
    </row>
    <row r="1776" spans="19:22" s="13" customFormat="1" ht="15" x14ac:dyDescent="0.25">
      <c r="S1776" s="16"/>
      <c r="T1776" s="16"/>
      <c r="U1776" s="16"/>
      <c r="V1776" s="16"/>
    </row>
    <row r="1777" spans="19:22" s="13" customFormat="1" ht="15" x14ac:dyDescent="0.25">
      <c r="S1777" s="16"/>
      <c r="T1777" s="16"/>
      <c r="U1777" s="16"/>
      <c r="V1777" s="16"/>
    </row>
    <row r="1778" spans="19:22" s="13" customFormat="1" ht="15" x14ac:dyDescent="0.25">
      <c r="S1778" s="16"/>
      <c r="T1778" s="16"/>
      <c r="U1778" s="16"/>
      <c r="V1778" s="16"/>
    </row>
    <row r="1779" spans="19:22" s="13" customFormat="1" ht="15" x14ac:dyDescent="0.25">
      <c r="S1779" s="16"/>
      <c r="T1779" s="16"/>
      <c r="U1779" s="16"/>
      <c r="V1779" s="16"/>
    </row>
    <row r="1780" spans="19:22" s="13" customFormat="1" ht="15" x14ac:dyDescent="0.25">
      <c r="S1780" s="16"/>
      <c r="T1780" s="16"/>
      <c r="U1780" s="16"/>
      <c r="V1780" s="16"/>
    </row>
    <row r="1781" spans="19:22" s="13" customFormat="1" ht="15" x14ac:dyDescent="0.25">
      <c r="S1781" s="16"/>
      <c r="T1781" s="16"/>
      <c r="U1781" s="16"/>
      <c r="V1781" s="16"/>
    </row>
    <row r="1782" spans="19:22" s="13" customFormat="1" ht="15" x14ac:dyDescent="0.25">
      <c r="S1782" s="16"/>
      <c r="T1782" s="16"/>
      <c r="U1782" s="16"/>
      <c r="V1782" s="16"/>
    </row>
    <row r="1783" spans="19:22" s="13" customFormat="1" ht="15" x14ac:dyDescent="0.25">
      <c r="S1783" s="16"/>
      <c r="T1783" s="16"/>
      <c r="U1783" s="16"/>
      <c r="V1783" s="16"/>
    </row>
    <row r="1784" spans="19:22" s="13" customFormat="1" ht="15" x14ac:dyDescent="0.25">
      <c r="S1784" s="16"/>
      <c r="T1784" s="16"/>
      <c r="U1784" s="16"/>
      <c r="V1784" s="16"/>
    </row>
    <row r="1785" spans="19:22" s="13" customFormat="1" ht="15" x14ac:dyDescent="0.25">
      <c r="S1785" s="16"/>
      <c r="T1785" s="16"/>
      <c r="U1785" s="16"/>
      <c r="V1785" s="16"/>
    </row>
    <row r="1786" spans="19:22" s="13" customFormat="1" ht="15" x14ac:dyDescent="0.25">
      <c r="S1786" s="16"/>
      <c r="T1786" s="16"/>
      <c r="U1786" s="16"/>
      <c r="V1786" s="16"/>
    </row>
    <row r="1787" spans="19:22" s="13" customFormat="1" ht="15" x14ac:dyDescent="0.25">
      <c r="S1787" s="16"/>
      <c r="T1787" s="16"/>
      <c r="U1787" s="16"/>
      <c r="V1787" s="16"/>
    </row>
    <row r="1788" spans="19:22" s="13" customFormat="1" ht="15" x14ac:dyDescent="0.25">
      <c r="S1788" s="16"/>
      <c r="T1788" s="16"/>
      <c r="U1788" s="16"/>
      <c r="V1788" s="16"/>
    </row>
    <row r="1789" spans="19:22" s="13" customFormat="1" ht="15" x14ac:dyDescent="0.25">
      <c r="S1789" s="16"/>
      <c r="T1789" s="16"/>
      <c r="U1789" s="16"/>
      <c r="V1789" s="16"/>
    </row>
    <row r="1790" spans="19:22" s="13" customFormat="1" ht="15" x14ac:dyDescent="0.25">
      <c r="S1790" s="16"/>
      <c r="T1790" s="16"/>
      <c r="U1790" s="16"/>
      <c r="V1790" s="16"/>
    </row>
    <row r="1791" spans="19:22" s="13" customFormat="1" ht="15" x14ac:dyDescent="0.25">
      <c r="S1791" s="16"/>
      <c r="T1791" s="16"/>
      <c r="U1791" s="16"/>
      <c r="V1791" s="16"/>
    </row>
    <row r="1792" spans="19:22" s="13" customFormat="1" ht="15" x14ac:dyDescent="0.25">
      <c r="S1792" s="16"/>
      <c r="T1792" s="16"/>
      <c r="U1792" s="16"/>
      <c r="V1792" s="16"/>
    </row>
    <row r="1793" spans="19:22" s="13" customFormat="1" ht="15" x14ac:dyDescent="0.25">
      <c r="S1793" s="16"/>
      <c r="T1793" s="16"/>
      <c r="U1793" s="16"/>
      <c r="V1793" s="16"/>
    </row>
    <row r="1794" spans="19:22" s="13" customFormat="1" ht="15" x14ac:dyDescent="0.25">
      <c r="S1794" s="16"/>
      <c r="T1794" s="16"/>
      <c r="U1794" s="16"/>
      <c r="V1794" s="16"/>
    </row>
    <row r="1795" spans="19:22" s="13" customFormat="1" ht="15" x14ac:dyDescent="0.25">
      <c r="S1795" s="16"/>
      <c r="T1795" s="16"/>
      <c r="U1795" s="16"/>
      <c r="V1795" s="16"/>
    </row>
    <row r="1796" spans="19:22" s="13" customFormat="1" ht="15" x14ac:dyDescent="0.25">
      <c r="S1796" s="16"/>
      <c r="T1796" s="16"/>
      <c r="U1796" s="16"/>
      <c r="V1796" s="16"/>
    </row>
    <row r="1797" spans="19:22" s="13" customFormat="1" ht="15" x14ac:dyDescent="0.25">
      <c r="S1797" s="16"/>
      <c r="T1797" s="16"/>
      <c r="U1797" s="16"/>
      <c r="V1797" s="16"/>
    </row>
    <row r="1798" spans="19:22" s="13" customFormat="1" ht="15" x14ac:dyDescent="0.25">
      <c r="S1798" s="16"/>
      <c r="T1798" s="16"/>
      <c r="U1798" s="16"/>
      <c r="V1798" s="16"/>
    </row>
    <row r="1799" spans="19:22" s="13" customFormat="1" ht="15" x14ac:dyDescent="0.25">
      <c r="S1799" s="16"/>
      <c r="T1799" s="16"/>
      <c r="U1799" s="16"/>
      <c r="V1799" s="16"/>
    </row>
    <row r="1800" spans="19:22" s="13" customFormat="1" ht="15" x14ac:dyDescent="0.25">
      <c r="S1800" s="16"/>
      <c r="T1800" s="16"/>
      <c r="U1800" s="16"/>
      <c r="V1800" s="16"/>
    </row>
    <row r="1801" spans="19:22" s="13" customFormat="1" ht="15" x14ac:dyDescent="0.25">
      <c r="S1801" s="16"/>
      <c r="T1801" s="16"/>
      <c r="U1801" s="16"/>
      <c r="V1801" s="16"/>
    </row>
    <row r="1802" spans="19:22" s="13" customFormat="1" ht="15" x14ac:dyDescent="0.25">
      <c r="S1802" s="16"/>
      <c r="T1802" s="16"/>
      <c r="U1802" s="16"/>
      <c r="V1802" s="16"/>
    </row>
    <row r="1803" spans="19:22" s="13" customFormat="1" ht="15" x14ac:dyDescent="0.25">
      <c r="S1803" s="16"/>
      <c r="T1803" s="16"/>
      <c r="U1803" s="16"/>
      <c r="V1803" s="16"/>
    </row>
    <row r="1804" spans="19:22" s="13" customFormat="1" ht="15" x14ac:dyDescent="0.25">
      <c r="S1804" s="16"/>
      <c r="T1804" s="16"/>
      <c r="U1804" s="16"/>
      <c r="V1804" s="16"/>
    </row>
    <row r="1805" spans="19:22" s="13" customFormat="1" ht="15" x14ac:dyDescent="0.25">
      <c r="S1805" s="16"/>
      <c r="T1805" s="16"/>
      <c r="U1805" s="16"/>
      <c r="V1805" s="16"/>
    </row>
    <row r="1806" spans="19:22" s="13" customFormat="1" ht="15" x14ac:dyDescent="0.25">
      <c r="S1806" s="16"/>
      <c r="T1806" s="16"/>
      <c r="U1806" s="16"/>
      <c r="V1806" s="16"/>
    </row>
    <row r="1807" spans="19:22" s="13" customFormat="1" ht="15" x14ac:dyDescent="0.25">
      <c r="S1807" s="16"/>
      <c r="T1807" s="16"/>
      <c r="U1807" s="16"/>
      <c r="V1807" s="16"/>
    </row>
    <row r="1808" spans="19:22" s="13" customFormat="1" ht="15" x14ac:dyDescent="0.25">
      <c r="S1808" s="16"/>
      <c r="T1808" s="16"/>
      <c r="U1808" s="16"/>
      <c r="V1808" s="16"/>
    </row>
    <row r="1809" spans="19:22" s="13" customFormat="1" ht="15" x14ac:dyDescent="0.25">
      <c r="S1809" s="16"/>
      <c r="T1809" s="16"/>
      <c r="U1809" s="16"/>
      <c r="V1809" s="16"/>
    </row>
    <row r="1810" spans="19:22" s="13" customFormat="1" ht="15" x14ac:dyDescent="0.25">
      <c r="S1810" s="16"/>
      <c r="T1810" s="16"/>
      <c r="U1810" s="16"/>
      <c r="V1810" s="16"/>
    </row>
    <row r="1811" spans="19:22" s="13" customFormat="1" ht="15" x14ac:dyDescent="0.25">
      <c r="S1811" s="16"/>
      <c r="T1811" s="16"/>
      <c r="U1811" s="16"/>
      <c r="V1811" s="16"/>
    </row>
    <row r="1812" spans="19:22" s="13" customFormat="1" ht="15" x14ac:dyDescent="0.25">
      <c r="S1812" s="16"/>
      <c r="T1812" s="16"/>
      <c r="U1812" s="16"/>
      <c r="V1812" s="16"/>
    </row>
    <row r="1813" spans="19:22" s="13" customFormat="1" ht="15" x14ac:dyDescent="0.25">
      <c r="S1813" s="16"/>
      <c r="T1813" s="16"/>
      <c r="U1813" s="16"/>
      <c r="V1813" s="16"/>
    </row>
    <row r="1814" spans="19:22" s="13" customFormat="1" ht="15" x14ac:dyDescent="0.25">
      <c r="S1814" s="16"/>
      <c r="T1814" s="16"/>
      <c r="U1814" s="16"/>
      <c r="V1814" s="16"/>
    </row>
    <row r="1815" spans="19:22" s="13" customFormat="1" ht="15" x14ac:dyDescent="0.25">
      <c r="S1815" s="16"/>
      <c r="T1815" s="16"/>
      <c r="U1815" s="16"/>
      <c r="V1815" s="16"/>
    </row>
    <row r="1816" spans="19:22" s="13" customFormat="1" ht="15" x14ac:dyDescent="0.25">
      <c r="S1816" s="16"/>
      <c r="T1816" s="16"/>
      <c r="U1816" s="16"/>
      <c r="V1816" s="16"/>
    </row>
    <row r="1817" spans="19:22" s="13" customFormat="1" ht="15" x14ac:dyDescent="0.25">
      <c r="S1817" s="16"/>
      <c r="T1817" s="16"/>
      <c r="U1817" s="16"/>
      <c r="V1817" s="16"/>
    </row>
    <row r="1818" spans="19:22" s="13" customFormat="1" ht="15" x14ac:dyDescent="0.25">
      <c r="S1818" s="16"/>
      <c r="T1818" s="16"/>
      <c r="U1818" s="16"/>
      <c r="V1818" s="16"/>
    </row>
    <row r="1819" spans="19:22" s="13" customFormat="1" ht="15" x14ac:dyDescent="0.25">
      <c r="S1819" s="16"/>
      <c r="T1819" s="16"/>
      <c r="U1819" s="16"/>
      <c r="V1819" s="16"/>
    </row>
    <row r="1820" spans="19:22" s="13" customFormat="1" ht="15" x14ac:dyDescent="0.25">
      <c r="S1820" s="16"/>
      <c r="T1820" s="16"/>
      <c r="U1820" s="16"/>
      <c r="V1820" s="16"/>
    </row>
    <row r="1821" spans="19:22" s="13" customFormat="1" ht="15" x14ac:dyDescent="0.25">
      <c r="S1821" s="16"/>
      <c r="T1821" s="16"/>
      <c r="U1821" s="16"/>
      <c r="V1821" s="16"/>
    </row>
    <row r="1822" spans="19:22" s="13" customFormat="1" ht="15" x14ac:dyDescent="0.25">
      <c r="S1822" s="16"/>
      <c r="T1822" s="16"/>
      <c r="U1822" s="16"/>
      <c r="V1822" s="16"/>
    </row>
    <row r="1823" spans="19:22" s="13" customFormat="1" ht="15" x14ac:dyDescent="0.25">
      <c r="S1823" s="16"/>
      <c r="T1823" s="16"/>
      <c r="U1823" s="16"/>
      <c r="V1823" s="16"/>
    </row>
    <row r="1824" spans="19:22" s="13" customFormat="1" ht="15" x14ac:dyDescent="0.25">
      <c r="S1824" s="16"/>
      <c r="T1824" s="16"/>
      <c r="U1824" s="16"/>
      <c r="V1824" s="16"/>
    </row>
    <row r="1825" spans="19:22" s="13" customFormat="1" ht="15" x14ac:dyDescent="0.25">
      <c r="S1825" s="16"/>
      <c r="T1825" s="16"/>
      <c r="U1825" s="16"/>
      <c r="V1825" s="16"/>
    </row>
    <row r="1826" spans="19:22" s="13" customFormat="1" ht="15" x14ac:dyDescent="0.25">
      <c r="S1826" s="16"/>
      <c r="T1826" s="16"/>
      <c r="U1826" s="16"/>
      <c r="V1826" s="16"/>
    </row>
    <row r="1827" spans="19:22" s="13" customFormat="1" ht="15" x14ac:dyDescent="0.25">
      <c r="S1827" s="16"/>
      <c r="T1827" s="16"/>
      <c r="U1827" s="16"/>
      <c r="V1827" s="16"/>
    </row>
    <row r="1828" spans="19:22" s="13" customFormat="1" ht="15" x14ac:dyDescent="0.25">
      <c r="S1828" s="16"/>
      <c r="T1828" s="16"/>
      <c r="U1828" s="16"/>
      <c r="V1828" s="16"/>
    </row>
    <row r="1829" spans="19:22" s="13" customFormat="1" ht="15" x14ac:dyDescent="0.25">
      <c r="S1829" s="16"/>
      <c r="T1829" s="16"/>
      <c r="U1829" s="16"/>
      <c r="V1829" s="16"/>
    </row>
    <row r="1830" spans="19:22" s="13" customFormat="1" ht="15" x14ac:dyDescent="0.25">
      <c r="S1830" s="16"/>
      <c r="T1830" s="16"/>
      <c r="U1830" s="16"/>
      <c r="V1830" s="16"/>
    </row>
    <row r="1831" spans="19:22" s="13" customFormat="1" ht="15" x14ac:dyDescent="0.25">
      <c r="S1831" s="16"/>
      <c r="T1831" s="16"/>
      <c r="U1831" s="16"/>
      <c r="V1831" s="16"/>
    </row>
    <row r="1832" spans="19:22" s="13" customFormat="1" ht="15" x14ac:dyDescent="0.25">
      <c r="S1832" s="16"/>
      <c r="T1832" s="16"/>
      <c r="U1832" s="16"/>
      <c r="V1832" s="16"/>
    </row>
    <row r="1833" spans="19:22" s="13" customFormat="1" ht="15" x14ac:dyDescent="0.25">
      <c r="S1833" s="16"/>
      <c r="T1833" s="16"/>
      <c r="U1833" s="16"/>
      <c r="V1833" s="16"/>
    </row>
    <row r="1834" spans="19:22" s="13" customFormat="1" ht="15" x14ac:dyDescent="0.25">
      <c r="S1834" s="16"/>
      <c r="T1834" s="16"/>
      <c r="U1834" s="16"/>
      <c r="V1834" s="16"/>
    </row>
    <row r="1835" spans="19:22" s="13" customFormat="1" ht="15" x14ac:dyDescent="0.25">
      <c r="S1835" s="16"/>
      <c r="T1835" s="16"/>
      <c r="U1835" s="16"/>
      <c r="V1835" s="16"/>
    </row>
    <row r="1836" spans="19:22" s="13" customFormat="1" ht="15" x14ac:dyDescent="0.25">
      <c r="S1836" s="16"/>
      <c r="T1836" s="16"/>
      <c r="U1836" s="16"/>
      <c r="V1836" s="16"/>
    </row>
    <row r="1837" spans="19:22" s="13" customFormat="1" ht="15" x14ac:dyDescent="0.25">
      <c r="S1837" s="16"/>
      <c r="T1837" s="16"/>
      <c r="U1837" s="16"/>
      <c r="V1837" s="16"/>
    </row>
    <row r="1838" spans="19:22" s="13" customFormat="1" ht="15" x14ac:dyDescent="0.25">
      <c r="S1838" s="16"/>
      <c r="T1838" s="16"/>
      <c r="U1838" s="16"/>
      <c r="V1838" s="16"/>
    </row>
    <row r="1839" spans="19:22" s="13" customFormat="1" ht="15" x14ac:dyDescent="0.25">
      <c r="S1839" s="16"/>
      <c r="T1839" s="16"/>
      <c r="U1839" s="16"/>
      <c r="V1839" s="16"/>
    </row>
    <row r="1840" spans="19:22" s="13" customFormat="1" ht="15" x14ac:dyDescent="0.25">
      <c r="S1840" s="16"/>
      <c r="T1840" s="16"/>
      <c r="U1840" s="16"/>
      <c r="V1840" s="16"/>
    </row>
    <row r="1841" spans="19:22" s="13" customFormat="1" ht="15" x14ac:dyDescent="0.25">
      <c r="S1841" s="16"/>
      <c r="T1841" s="16"/>
      <c r="U1841" s="16"/>
      <c r="V1841" s="16"/>
    </row>
    <row r="1842" spans="19:22" s="13" customFormat="1" ht="15" x14ac:dyDescent="0.25">
      <c r="S1842" s="16"/>
      <c r="T1842" s="16"/>
      <c r="U1842" s="16"/>
      <c r="V1842" s="16"/>
    </row>
    <row r="1843" spans="19:22" s="13" customFormat="1" ht="15" x14ac:dyDescent="0.25">
      <c r="S1843" s="16"/>
      <c r="T1843" s="16"/>
      <c r="U1843" s="16"/>
      <c r="V1843" s="16"/>
    </row>
    <row r="1844" spans="19:22" s="13" customFormat="1" ht="15" x14ac:dyDescent="0.25">
      <c r="S1844" s="16"/>
      <c r="T1844" s="16"/>
      <c r="U1844" s="16"/>
      <c r="V1844" s="16"/>
    </row>
    <row r="1845" spans="19:22" s="13" customFormat="1" ht="15" x14ac:dyDescent="0.25">
      <c r="S1845" s="16"/>
      <c r="T1845" s="16"/>
      <c r="U1845" s="16"/>
      <c r="V1845" s="16"/>
    </row>
    <row r="1846" spans="19:22" s="13" customFormat="1" ht="15" x14ac:dyDescent="0.25">
      <c r="S1846" s="16"/>
      <c r="T1846" s="16"/>
      <c r="U1846" s="16"/>
      <c r="V1846" s="16"/>
    </row>
    <row r="1847" spans="19:22" s="13" customFormat="1" ht="15" x14ac:dyDescent="0.25">
      <c r="S1847" s="16"/>
      <c r="T1847" s="16"/>
      <c r="U1847" s="16"/>
      <c r="V1847" s="16"/>
    </row>
    <row r="1848" spans="19:22" s="13" customFormat="1" ht="15" x14ac:dyDescent="0.25">
      <c r="S1848" s="16"/>
      <c r="T1848" s="16"/>
      <c r="U1848" s="16"/>
      <c r="V1848" s="16"/>
    </row>
    <row r="1849" spans="19:22" s="13" customFormat="1" ht="15" x14ac:dyDescent="0.25">
      <c r="S1849" s="16"/>
      <c r="T1849" s="16"/>
      <c r="U1849" s="16"/>
      <c r="V1849" s="16"/>
    </row>
    <row r="1850" spans="19:22" s="13" customFormat="1" ht="15" x14ac:dyDescent="0.25">
      <c r="S1850" s="16"/>
      <c r="T1850" s="16"/>
      <c r="U1850" s="16"/>
      <c r="V1850" s="16"/>
    </row>
    <row r="1851" spans="19:22" s="13" customFormat="1" ht="15" x14ac:dyDescent="0.25">
      <c r="S1851" s="16"/>
      <c r="T1851" s="16"/>
      <c r="U1851" s="16"/>
      <c r="V1851" s="16"/>
    </row>
    <row r="1852" spans="19:22" s="13" customFormat="1" ht="15" x14ac:dyDescent="0.25">
      <c r="S1852" s="16"/>
      <c r="T1852" s="16"/>
      <c r="U1852" s="16"/>
      <c r="V1852" s="16"/>
    </row>
    <row r="1853" spans="19:22" s="13" customFormat="1" ht="15" x14ac:dyDescent="0.25">
      <c r="S1853" s="16"/>
      <c r="T1853" s="16"/>
      <c r="U1853" s="16"/>
      <c r="V1853" s="16"/>
    </row>
    <row r="1854" spans="19:22" s="13" customFormat="1" ht="15" x14ac:dyDescent="0.25">
      <c r="S1854" s="16"/>
      <c r="T1854" s="16"/>
      <c r="U1854" s="16"/>
      <c r="V1854" s="16"/>
    </row>
    <row r="1855" spans="19:22" s="13" customFormat="1" ht="15" x14ac:dyDescent="0.25">
      <c r="S1855" s="16"/>
      <c r="T1855" s="16"/>
      <c r="U1855" s="16"/>
      <c r="V1855" s="16"/>
    </row>
    <row r="1856" spans="19:22" s="13" customFormat="1" ht="15" x14ac:dyDescent="0.25">
      <c r="S1856" s="16"/>
      <c r="T1856" s="16"/>
      <c r="U1856" s="16"/>
      <c r="V1856" s="16"/>
    </row>
    <row r="1857" spans="19:22" s="13" customFormat="1" ht="15" x14ac:dyDescent="0.25">
      <c r="S1857" s="16"/>
      <c r="T1857" s="16"/>
      <c r="U1857" s="16"/>
      <c r="V1857" s="16"/>
    </row>
    <row r="1858" spans="19:22" s="13" customFormat="1" ht="15" x14ac:dyDescent="0.25">
      <c r="S1858" s="16"/>
      <c r="T1858" s="16"/>
      <c r="U1858" s="16"/>
      <c r="V1858" s="16"/>
    </row>
    <row r="1859" spans="19:22" s="13" customFormat="1" ht="15" x14ac:dyDescent="0.25">
      <c r="S1859" s="16"/>
      <c r="T1859" s="16"/>
      <c r="U1859" s="16"/>
      <c r="V1859" s="16"/>
    </row>
    <row r="1860" spans="19:22" s="13" customFormat="1" ht="15" x14ac:dyDescent="0.25">
      <c r="S1860" s="16"/>
      <c r="T1860" s="16"/>
      <c r="U1860" s="16"/>
      <c r="V1860" s="16"/>
    </row>
    <row r="1861" spans="19:22" s="13" customFormat="1" ht="15" x14ac:dyDescent="0.25">
      <c r="S1861" s="16"/>
      <c r="T1861" s="16"/>
      <c r="U1861" s="16"/>
      <c r="V1861" s="16"/>
    </row>
    <row r="1862" spans="19:22" s="13" customFormat="1" ht="15" x14ac:dyDescent="0.25">
      <c r="S1862" s="16"/>
      <c r="T1862" s="16"/>
      <c r="U1862" s="16"/>
      <c r="V1862" s="16"/>
    </row>
    <row r="1863" spans="19:22" s="13" customFormat="1" ht="15" x14ac:dyDescent="0.25">
      <c r="S1863" s="16"/>
      <c r="T1863" s="16"/>
      <c r="U1863" s="16"/>
      <c r="V1863" s="16"/>
    </row>
    <row r="1864" spans="19:22" s="13" customFormat="1" ht="15" x14ac:dyDescent="0.25">
      <c r="S1864" s="16"/>
      <c r="T1864" s="16"/>
      <c r="U1864" s="16"/>
      <c r="V1864" s="16"/>
    </row>
    <row r="1865" spans="19:22" s="13" customFormat="1" ht="15" x14ac:dyDescent="0.25">
      <c r="S1865" s="16"/>
      <c r="T1865" s="16"/>
      <c r="U1865" s="16"/>
      <c r="V1865" s="16"/>
    </row>
    <row r="1866" spans="19:22" s="13" customFormat="1" ht="15" x14ac:dyDescent="0.25">
      <c r="S1866" s="16"/>
      <c r="T1866" s="16"/>
      <c r="U1866" s="16"/>
      <c r="V1866" s="16"/>
    </row>
    <row r="1867" spans="19:22" s="13" customFormat="1" ht="15" x14ac:dyDescent="0.25">
      <c r="S1867" s="16"/>
      <c r="T1867" s="16"/>
      <c r="U1867" s="16"/>
      <c r="V1867" s="16"/>
    </row>
    <row r="1868" spans="19:22" s="13" customFormat="1" ht="15" x14ac:dyDescent="0.25">
      <c r="S1868" s="16"/>
      <c r="T1868" s="16"/>
      <c r="U1868" s="16"/>
      <c r="V1868" s="16"/>
    </row>
    <row r="1869" spans="19:22" s="13" customFormat="1" ht="15" x14ac:dyDescent="0.25">
      <c r="S1869" s="16"/>
      <c r="T1869" s="16"/>
      <c r="U1869" s="16"/>
      <c r="V1869" s="16"/>
    </row>
    <row r="1870" spans="19:22" s="13" customFormat="1" ht="15" x14ac:dyDescent="0.25">
      <c r="S1870" s="16"/>
      <c r="T1870" s="16"/>
      <c r="U1870" s="16"/>
      <c r="V1870" s="16"/>
    </row>
    <row r="1871" spans="19:22" s="13" customFormat="1" ht="15" x14ac:dyDescent="0.25">
      <c r="S1871" s="16"/>
      <c r="T1871" s="16"/>
      <c r="U1871" s="16"/>
      <c r="V1871" s="16"/>
    </row>
    <row r="1872" spans="19:22" s="13" customFormat="1" ht="15" x14ac:dyDescent="0.25">
      <c r="S1872" s="16"/>
      <c r="T1872" s="16"/>
      <c r="U1872" s="16"/>
      <c r="V1872" s="16"/>
    </row>
    <row r="1873" spans="19:22" s="13" customFormat="1" ht="15" x14ac:dyDescent="0.25">
      <c r="S1873" s="16"/>
      <c r="T1873" s="16"/>
      <c r="U1873" s="16"/>
      <c r="V1873" s="16"/>
    </row>
    <row r="1874" spans="19:22" s="13" customFormat="1" ht="15" x14ac:dyDescent="0.25">
      <c r="S1874" s="16"/>
      <c r="T1874" s="16"/>
      <c r="U1874" s="16"/>
      <c r="V1874" s="16"/>
    </row>
    <row r="1875" spans="19:22" s="13" customFormat="1" ht="15" x14ac:dyDescent="0.25">
      <c r="S1875" s="16"/>
      <c r="T1875" s="16"/>
      <c r="U1875" s="16"/>
      <c r="V1875" s="16"/>
    </row>
    <row r="1876" spans="19:22" s="13" customFormat="1" ht="15" x14ac:dyDescent="0.25">
      <c r="S1876" s="16"/>
      <c r="T1876" s="16"/>
      <c r="U1876" s="16"/>
      <c r="V1876" s="16"/>
    </row>
    <row r="1877" spans="19:22" s="13" customFormat="1" ht="15" x14ac:dyDescent="0.25">
      <c r="S1877" s="16"/>
      <c r="T1877" s="16"/>
      <c r="U1877" s="16"/>
      <c r="V1877" s="16"/>
    </row>
    <row r="1878" spans="19:22" s="13" customFormat="1" ht="15" x14ac:dyDescent="0.25">
      <c r="S1878" s="16"/>
      <c r="T1878" s="16"/>
      <c r="U1878" s="16"/>
      <c r="V1878" s="16"/>
    </row>
    <row r="1879" spans="19:22" s="13" customFormat="1" ht="15" x14ac:dyDescent="0.25">
      <c r="S1879" s="16"/>
      <c r="T1879" s="16"/>
      <c r="U1879" s="16"/>
      <c r="V1879" s="16"/>
    </row>
    <row r="1880" spans="19:22" s="13" customFormat="1" ht="15" x14ac:dyDescent="0.25">
      <c r="S1880" s="16"/>
      <c r="T1880" s="16"/>
      <c r="U1880" s="16"/>
      <c r="V1880" s="16"/>
    </row>
    <row r="1881" spans="19:22" s="13" customFormat="1" ht="15" x14ac:dyDescent="0.25">
      <c r="S1881" s="16"/>
      <c r="T1881" s="16"/>
      <c r="U1881" s="16"/>
      <c r="V1881" s="16"/>
    </row>
    <row r="1882" spans="19:22" s="13" customFormat="1" ht="15" x14ac:dyDescent="0.25">
      <c r="S1882" s="16"/>
      <c r="T1882" s="16"/>
      <c r="U1882" s="16"/>
      <c r="V1882" s="16"/>
    </row>
    <row r="1883" spans="19:22" s="13" customFormat="1" ht="15" x14ac:dyDescent="0.25">
      <c r="S1883" s="16"/>
      <c r="T1883" s="16"/>
      <c r="U1883" s="16"/>
      <c r="V1883" s="16"/>
    </row>
    <row r="1884" spans="19:22" s="13" customFormat="1" ht="15" x14ac:dyDescent="0.25">
      <c r="S1884" s="16"/>
      <c r="T1884" s="16"/>
      <c r="U1884" s="16"/>
      <c r="V1884" s="16"/>
    </row>
    <row r="1885" spans="19:22" s="13" customFormat="1" ht="15" x14ac:dyDescent="0.25">
      <c r="S1885" s="16"/>
      <c r="T1885" s="16"/>
      <c r="U1885" s="16"/>
      <c r="V1885" s="16"/>
    </row>
    <row r="1886" spans="19:22" s="13" customFormat="1" ht="15" x14ac:dyDescent="0.25">
      <c r="S1886" s="16"/>
      <c r="T1886" s="16"/>
      <c r="U1886" s="16"/>
      <c r="V1886" s="16"/>
    </row>
    <row r="1887" spans="19:22" s="13" customFormat="1" ht="15" x14ac:dyDescent="0.25">
      <c r="S1887" s="16"/>
      <c r="T1887" s="16"/>
      <c r="U1887" s="16"/>
      <c r="V1887" s="16"/>
    </row>
    <row r="1888" spans="19:22" s="13" customFormat="1" ht="15" x14ac:dyDescent="0.25">
      <c r="S1888" s="16"/>
      <c r="T1888" s="16"/>
      <c r="U1888" s="16"/>
      <c r="V1888" s="16"/>
    </row>
    <row r="1889" spans="19:22" s="13" customFormat="1" ht="15" x14ac:dyDescent="0.25">
      <c r="S1889" s="16"/>
      <c r="T1889" s="16"/>
      <c r="U1889" s="16"/>
      <c r="V1889" s="16"/>
    </row>
    <row r="1890" spans="19:22" s="13" customFormat="1" ht="15" x14ac:dyDescent="0.25">
      <c r="S1890" s="16"/>
      <c r="T1890" s="16"/>
      <c r="U1890" s="16"/>
      <c r="V1890" s="16"/>
    </row>
    <row r="1891" spans="19:22" s="13" customFormat="1" ht="15" x14ac:dyDescent="0.25">
      <c r="S1891" s="16"/>
      <c r="T1891" s="16"/>
      <c r="U1891" s="16"/>
      <c r="V1891" s="16"/>
    </row>
    <row r="1892" spans="19:22" s="13" customFormat="1" ht="15" x14ac:dyDescent="0.25">
      <c r="S1892" s="16"/>
      <c r="T1892" s="16"/>
      <c r="U1892" s="16"/>
      <c r="V1892" s="16"/>
    </row>
    <row r="1893" spans="19:22" s="13" customFormat="1" ht="15" x14ac:dyDescent="0.25">
      <c r="S1893" s="16"/>
      <c r="T1893" s="16"/>
      <c r="U1893" s="16"/>
      <c r="V1893" s="16"/>
    </row>
    <row r="1894" spans="19:22" s="13" customFormat="1" ht="15" x14ac:dyDescent="0.25">
      <c r="S1894" s="16"/>
      <c r="T1894" s="16"/>
      <c r="U1894" s="16"/>
      <c r="V1894" s="16"/>
    </row>
    <row r="1895" spans="19:22" s="13" customFormat="1" ht="15" x14ac:dyDescent="0.25">
      <c r="S1895" s="16"/>
      <c r="T1895" s="16"/>
      <c r="U1895" s="16"/>
      <c r="V1895" s="16"/>
    </row>
    <row r="1896" spans="19:22" s="13" customFormat="1" ht="15" x14ac:dyDescent="0.25">
      <c r="S1896" s="16"/>
      <c r="T1896" s="16"/>
      <c r="U1896" s="16"/>
      <c r="V1896" s="16"/>
    </row>
    <row r="1897" spans="19:22" s="13" customFormat="1" ht="15" x14ac:dyDescent="0.25">
      <c r="S1897" s="16"/>
      <c r="T1897" s="16"/>
      <c r="U1897" s="16"/>
      <c r="V1897" s="16"/>
    </row>
    <row r="1898" spans="19:22" s="13" customFormat="1" ht="15" x14ac:dyDescent="0.25">
      <c r="S1898" s="16"/>
      <c r="T1898" s="16"/>
      <c r="U1898" s="16"/>
      <c r="V1898" s="16"/>
    </row>
    <row r="1899" spans="19:22" s="13" customFormat="1" ht="15" x14ac:dyDescent="0.25">
      <c r="S1899" s="16"/>
      <c r="T1899" s="16"/>
      <c r="U1899" s="16"/>
      <c r="V1899" s="16"/>
    </row>
    <row r="1900" spans="19:22" s="13" customFormat="1" ht="15" x14ac:dyDescent="0.25">
      <c r="S1900" s="16"/>
      <c r="T1900" s="16"/>
      <c r="U1900" s="16"/>
      <c r="V1900" s="16"/>
    </row>
    <row r="1901" spans="19:22" s="13" customFormat="1" ht="15" x14ac:dyDescent="0.25">
      <c r="S1901" s="16"/>
      <c r="T1901" s="16"/>
      <c r="U1901" s="16"/>
      <c r="V1901" s="16"/>
    </row>
    <row r="1902" spans="19:22" s="13" customFormat="1" ht="15" x14ac:dyDescent="0.25">
      <c r="S1902" s="16"/>
      <c r="T1902" s="16"/>
      <c r="U1902" s="16"/>
      <c r="V1902" s="16"/>
    </row>
    <row r="1903" spans="19:22" s="13" customFormat="1" ht="15" x14ac:dyDescent="0.25">
      <c r="S1903" s="16"/>
      <c r="T1903" s="16"/>
      <c r="U1903" s="16"/>
      <c r="V1903" s="16"/>
    </row>
    <row r="1904" spans="19:22" s="13" customFormat="1" ht="15" x14ac:dyDescent="0.25">
      <c r="S1904" s="16"/>
      <c r="T1904" s="16"/>
      <c r="U1904" s="16"/>
      <c r="V1904" s="16"/>
    </row>
    <row r="1905" spans="19:22" s="13" customFormat="1" ht="15" x14ac:dyDescent="0.25">
      <c r="S1905" s="16"/>
      <c r="T1905" s="16"/>
      <c r="U1905" s="16"/>
      <c r="V1905" s="16"/>
    </row>
    <row r="1906" spans="19:22" s="13" customFormat="1" ht="15" x14ac:dyDescent="0.25">
      <c r="S1906" s="16"/>
      <c r="T1906" s="16"/>
      <c r="U1906" s="16"/>
      <c r="V1906" s="16"/>
    </row>
    <row r="1907" spans="19:22" s="13" customFormat="1" ht="15" x14ac:dyDescent="0.25">
      <c r="S1907" s="16"/>
      <c r="T1907" s="16"/>
      <c r="U1907" s="16"/>
      <c r="V1907" s="16"/>
    </row>
    <row r="1908" spans="19:22" s="13" customFormat="1" ht="15" x14ac:dyDescent="0.25">
      <c r="S1908" s="16"/>
      <c r="T1908" s="16"/>
      <c r="U1908" s="16"/>
      <c r="V1908" s="16"/>
    </row>
    <row r="1909" spans="19:22" s="13" customFormat="1" ht="15" x14ac:dyDescent="0.25">
      <c r="S1909" s="16"/>
      <c r="T1909" s="16"/>
      <c r="U1909" s="16"/>
      <c r="V1909" s="16"/>
    </row>
    <row r="1910" spans="19:22" s="13" customFormat="1" ht="15" x14ac:dyDescent="0.25">
      <c r="S1910" s="16"/>
      <c r="T1910" s="16"/>
      <c r="U1910" s="16"/>
      <c r="V1910" s="16"/>
    </row>
    <row r="1911" spans="19:22" s="13" customFormat="1" ht="15" x14ac:dyDescent="0.25">
      <c r="S1911" s="16"/>
      <c r="T1911" s="16"/>
      <c r="U1911" s="16"/>
      <c r="V1911" s="16"/>
    </row>
    <row r="1912" spans="19:22" s="13" customFormat="1" ht="15" x14ac:dyDescent="0.25">
      <c r="S1912" s="16"/>
      <c r="T1912" s="16"/>
      <c r="U1912" s="16"/>
      <c r="V1912" s="16"/>
    </row>
    <row r="1913" spans="19:22" s="13" customFormat="1" ht="15" x14ac:dyDescent="0.25">
      <c r="S1913" s="16"/>
      <c r="T1913" s="16"/>
      <c r="U1913" s="16"/>
      <c r="V1913" s="16"/>
    </row>
    <row r="1914" spans="19:22" s="13" customFormat="1" ht="15" x14ac:dyDescent="0.25">
      <c r="S1914" s="16"/>
      <c r="T1914" s="16"/>
      <c r="U1914" s="16"/>
      <c r="V1914" s="16"/>
    </row>
    <row r="1915" spans="19:22" s="13" customFormat="1" ht="15" x14ac:dyDescent="0.25">
      <c r="S1915" s="16"/>
      <c r="T1915" s="16"/>
      <c r="U1915" s="16"/>
      <c r="V1915" s="16"/>
    </row>
    <row r="1916" spans="19:22" s="13" customFormat="1" ht="15" x14ac:dyDescent="0.25">
      <c r="S1916" s="16"/>
      <c r="T1916" s="16"/>
      <c r="U1916" s="16"/>
      <c r="V1916" s="16"/>
    </row>
    <row r="1917" spans="19:22" s="13" customFormat="1" ht="15" x14ac:dyDescent="0.25">
      <c r="S1917" s="16"/>
      <c r="T1917" s="16"/>
      <c r="U1917" s="16"/>
      <c r="V1917" s="16"/>
    </row>
    <row r="1918" spans="19:22" s="13" customFormat="1" ht="15" x14ac:dyDescent="0.25">
      <c r="S1918" s="16"/>
      <c r="T1918" s="16"/>
      <c r="U1918" s="16"/>
      <c r="V1918" s="16"/>
    </row>
    <row r="1919" spans="19:22" s="13" customFormat="1" ht="15" x14ac:dyDescent="0.25">
      <c r="S1919" s="16"/>
      <c r="T1919" s="16"/>
      <c r="U1919" s="16"/>
      <c r="V1919" s="16"/>
    </row>
    <row r="1920" spans="19:22" s="13" customFormat="1" ht="15" x14ac:dyDescent="0.25">
      <c r="S1920" s="16"/>
      <c r="T1920" s="16"/>
      <c r="U1920" s="16"/>
      <c r="V1920" s="16"/>
    </row>
    <row r="1921" spans="19:22" s="13" customFormat="1" ht="15" x14ac:dyDescent="0.25">
      <c r="S1921" s="16"/>
      <c r="T1921" s="16"/>
      <c r="U1921" s="16"/>
      <c r="V1921" s="16"/>
    </row>
    <row r="1922" spans="19:22" s="13" customFormat="1" ht="15" x14ac:dyDescent="0.25">
      <c r="S1922" s="16"/>
      <c r="T1922" s="16"/>
      <c r="U1922" s="16"/>
      <c r="V1922" s="16"/>
    </row>
    <row r="1923" spans="19:22" s="13" customFormat="1" ht="15" x14ac:dyDescent="0.25">
      <c r="S1923" s="16"/>
      <c r="T1923" s="16"/>
      <c r="U1923" s="16"/>
      <c r="V1923" s="16"/>
    </row>
    <row r="1924" spans="19:22" s="13" customFormat="1" ht="15" x14ac:dyDescent="0.25">
      <c r="S1924" s="16"/>
      <c r="T1924" s="16"/>
      <c r="U1924" s="16"/>
      <c r="V1924" s="16"/>
    </row>
    <row r="1925" spans="19:22" s="13" customFormat="1" ht="15" x14ac:dyDescent="0.25">
      <c r="S1925" s="16"/>
      <c r="T1925" s="16"/>
      <c r="U1925" s="16"/>
      <c r="V1925" s="16"/>
    </row>
    <row r="1926" spans="19:22" s="13" customFormat="1" ht="15" x14ac:dyDescent="0.25">
      <c r="S1926" s="16"/>
      <c r="T1926" s="16"/>
      <c r="U1926" s="16"/>
      <c r="V1926" s="16"/>
    </row>
    <row r="1927" spans="19:22" s="13" customFormat="1" ht="15" x14ac:dyDescent="0.25">
      <c r="S1927" s="16"/>
      <c r="T1927" s="16"/>
      <c r="U1927" s="16"/>
      <c r="V1927" s="16"/>
    </row>
    <row r="1928" spans="19:22" s="13" customFormat="1" ht="15" x14ac:dyDescent="0.25">
      <c r="S1928" s="16"/>
      <c r="T1928" s="16"/>
      <c r="U1928" s="16"/>
      <c r="V1928" s="16"/>
    </row>
    <row r="1929" spans="19:22" s="13" customFormat="1" ht="15" x14ac:dyDescent="0.25">
      <c r="S1929" s="16"/>
      <c r="T1929" s="16"/>
      <c r="U1929" s="16"/>
      <c r="V1929" s="16"/>
    </row>
    <row r="1930" spans="19:22" s="13" customFormat="1" ht="15" x14ac:dyDescent="0.25">
      <c r="S1930" s="16"/>
      <c r="T1930" s="16"/>
      <c r="U1930" s="16"/>
      <c r="V1930" s="16"/>
    </row>
    <row r="1931" spans="19:22" s="13" customFormat="1" ht="15" x14ac:dyDescent="0.25">
      <c r="S1931" s="16"/>
      <c r="T1931" s="16"/>
      <c r="U1931" s="16"/>
      <c r="V1931" s="16"/>
    </row>
    <row r="1932" spans="19:22" s="13" customFormat="1" ht="15" x14ac:dyDescent="0.25">
      <c r="S1932" s="16"/>
      <c r="T1932" s="16"/>
      <c r="U1932" s="16"/>
      <c r="V1932" s="16"/>
    </row>
    <row r="1933" spans="19:22" s="13" customFormat="1" ht="15" x14ac:dyDescent="0.25">
      <c r="S1933" s="16"/>
      <c r="T1933" s="16"/>
      <c r="U1933" s="16"/>
      <c r="V1933" s="16"/>
    </row>
    <row r="1934" spans="19:22" s="13" customFormat="1" ht="15" x14ac:dyDescent="0.25">
      <c r="S1934" s="16"/>
      <c r="T1934" s="16"/>
      <c r="U1934" s="16"/>
      <c r="V1934" s="16"/>
    </row>
    <row r="1935" spans="19:22" s="13" customFormat="1" ht="15" x14ac:dyDescent="0.25">
      <c r="S1935" s="16"/>
      <c r="T1935" s="16"/>
      <c r="U1935" s="16"/>
      <c r="V1935" s="16"/>
    </row>
    <row r="1936" spans="19:22" s="13" customFormat="1" ht="15" x14ac:dyDescent="0.25">
      <c r="S1936" s="16"/>
      <c r="T1936" s="16"/>
      <c r="U1936" s="16"/>
      <c r="V1936" s="16"/>
    </row>
    <row r="1937" spans="19:22" s="13" customFormat="1" ht="15" x14ac:dyDescent="0.25">
      <c r="S1937" s="16"/>
      <c r="T1937" s="16"/>
      <c r="U1937" s="16"/>
      <c r="V1937" s="16"/>
    </row>
    <row r="1938" spans="19:22" s="13" customFormat="1" ht="15" x14ac:dyDescent="0.25">
      <c r="S1938" s="16"/>
      <c r="T1938" s="16"/>
      <c r="U1938" s="16"/>
      <c r="V1938" s="16"/>
    </row>
    <row r="1939" spans="19:22" s="13" customFormat="1" ht="15" x14ac:dyDescent="0.25">
      <c r="S1939" s="16"/>
      <c r="T1939" s="16"/>
      <c r="U1939" s="16"/>
      <c r="V1939" s="16"/>
    </row>
    <row r="1940" spans="19:22" s="13" customFormat="1" ht="15" x14ac:dyDescent="0.25">
      <c r="S1940" s="16"/>
      <c r="T1940" s="16"/>
      <c r="U1940" s="16"/>
      <c r="V1940" s="16"/>
    </row>
    <row r="1941" spans="19:22" s="13" customFormat="1" ht="15" x14ac:dyDescent="0.25">
      <c r="S1941" s="16"/>
      <c r="T1941" s="16"/>
      <c r="U1941" s="16"/>
      <c r="V1941" s="16"/>
    </row>
    <row r="1942" spans="19:22" s="13" customFormat="1" ht="15" x14ac:dyDescent="0.25">
      <c r="S1942" s="16"/>
      <c r="T1942" s="16"/>
      <c r="U1942" s="16"/>
      <c r="V1942" s="16"/>
    </row>
    <row r="1943" spans="19:22" s="13" customFormat="1" ht="15" x14ac:dyDescent="0.25">
      <c r="S1943" s="16"/>
      <c r="T1943" s="16"/>
      <c r="U1943" s="16"/>
      <c r="V1943" s="16"/>
    </row>
    <row r="1944" spans="19:22" s="13" customFormat="1" ht="15" x14ac:dyDescent="0.25">
      <c r="S1944" s="16"/>
      <c r="T1944" s="16"/>
      <c r="U1944" s="16"/>
      <c r="V1944" s="16"/>
    </row>
    <row r="1945" spans="19:22" s="13" customFormat="1" ht="15" x14ac:dyDescent="0.25">
      <c r="S1945" s="16"/>
      <c r="T1945" s="16"/>
      <c r="U1945" s="16"/>
      <c r="V1945" s="16"/>
    </row>
    <row r="1946" spans="19:22" s="13" customFormat="1" ht="15" x14ac:dyDescent="0.25">
      <c r="S1946" s="16"/>
      <c r="T1946" s="16"/>
      <c r="U1946" s="16"/>
      <c r="V1946" s="16"/>
    </row>
    <row r="1947" spans="19:22" s="13" customFormat="1" ht="15" x14ac:dyDescent="0.25">
      <c r="S1947" s="16"/>
      <c r="T1947" s="16"/>
      <c r="U1947" s="16"/>
      <c r="V1947" s="16"/>
    </row>
    <row r="1948" spans="19:22" s="13" customFormat="1" ht="15" x14ac:dyDescent="0.25">
      <c r="S1948" s="16"/>
      <c r="T1948" s="16"/>
      <c r="U1948" s="16"/>
      <c r="V1948" s="16"/>
    </row>
    <row r="1949" spans="19:22" s="13" customFormat="1" ht="15" x14ac:dyDescent="0.25">
      <c r="S1949" s="16"/>
      <c r="T1949" s="16"/>
      <c r="U1949" s="16"/>
      <c r="V1949" s="16"/>
    </row>
    <row r="1950" spans="19:22" s="13" customFormat="1" ht="15" x14ac:dyDescent="0.25">
      <c r="S1950" s="16"/>
      <c r="T1950" s="16"/>
      <c r="U1950" s="16"/>
      <c r="V1950" s="16"/>
    </row>
    <row r="1951" spans="19:22" s="13" customFormat="1" ht="15" x14ac:dyDescent="0.25">
      <c r="S1951" s="16"/>
      <c r="T1951" s="16"/>
      <c r="U1951" s="16"/>
      <c r="V1951" s="16"/>
    </row>
    <row r="1952" spans="19:22" s="13" customFormat="1" ht="15" x14ac:dyDescent="0.25">
      <c r="S1952" s="16"/>
      <c r="T1952" s="16"/>
      <c r="U1952" s="16"/>
      <c r="V1952" s="16"/>
    </row>
    <row r="1953" spans="19:22" s="13" customFormat="1" ht="15" x14ac:dyDescent="0.25">
      <c r="S1953" s="16"/>
      <c r="T1953" s="16"/>
      <c r="U1953" s="16"/>
      <c r="V1953" s="16"/>
    </row>
    <row r="1954" spans="19:22" s="13" customFormat="1" ht="15" x14ac:dyDescent="0.25">
      <c r="S1954" s="16"/>
      <c r="T1954" s="16"/>
      <c r="U1954" s="16"/>
      <c r="V1954" s="16"/>
    </row>
    <row r="1955" spans="19:22" s="13" customFormat="1" ht="15" x14ac:dyDescent="0.25">
      <c r="S1955" s="16"/>
      <c r="T1955" s="16"/>
      <c r="U1955" s="16"/>
      <c r="V1955" s="16"/>
    </row>
    <row r="1956" spans="19:22" s="13" customFormat="1" ht="15" x14ac:dyDescent="0.25">
      <c r="S1956" s="16"/>
      <c r="T1956" s="16"/>
      <c r="U1956" s="16"/>
      <c r="V1956" s="16"/>
    </row>
    <row r="1957" spans="19:22" s="13" customFormat="1" ht="15" x14ac:dyDescent="0.25">
      <c r="S1957" s="16"/>
      <c r="T1957" s="16"/>
      <c r="U1957" s="16"/>
      <c r="V1957" s="16"/>
    </row>
    <row r="1958" spans="19:22" s="13" customFormat="1" ht="15" x14ac:dyDescent="0.25">
      <c r="S1958" s="16"/>
      <c r="T1958" s="16"/>
      <c r="U1958" s="16"/>
      <c r="V1958" s="16"/>
    </row>
    <row r="1959" spans="19:22" s="13" customFormat="1" ht="15" x14ac:dyDescent="0.25">
      <c r="S1959" s="16"/>
      <c r="T1959" s="16"/>
      <c r="U1959" s="16"/>
      <c r="V1959" s="16"/>
    </row>
    <row r="1960" spans="19:22" s="13" customFormat="1" ht="15" x14ac:dyDescent="0.25">
      <c r="S1960" s="16"/>
      <c r="T1960" s="16"/>
      <c r="U1960" s="16"/>
      <c r="V1960" s="16"/>
    </row>
    <row r="1961" spans="19:22" s="13" customFormat="1" ht="15" x14ac:dyDescent="0.25">
      <c r="S1961" s="16"/>
      <c r="T1961" s="16"/>
      <c r="U1961" s="16"/>
      <c r="V1961" s="16"/>
    </row>
    <row r="1962" spans="19:22" s="13" customFormat="1" ht="15" x14ac:dyDescent="0.25">
      <c r="S1962" s="16"/>
      <c r="T1962" s="16"/>
      <c r="U1962" s="16"/>
      <c r="V1962" s="16"/>
    </row>
    <row r="1963" spans="19:22" s="13" customFormat="1" ht="15" x14ac:dyDescent="0.25">
      <c r="S1963" s="16"/>
      <c r="T1963" s="16"/>
      <c r="U1963" s="16"/>
      <c r="V1963" s="16"/>
    </row>
    <row r="1964" spans="19:22" s="13" customFormat="1" ht="15" x14ac:dyDescent="0.25">
      <c r="S1964" s="16"/>
      <c r="T1964" s="16"/>
      <c r="U1964" s="16"/>
      <c r="V1964" s="16"/>
    </row>
    <row r="1965" spans="19:22" s="13" customFormat="1" ht="15" x14ac:dyDescent="0.25">
      <c r="S1965" s="16"/>
      <c r="T1965" s="16"/>
      <c r="U1965" s="16"/>
      <c r="V1965" s="16"/>
    </row>
    <row r="1966" spans="19:22" s="13" customFormat="1" ht="15" x14ac:dyDescent="0.25">
      <c r="S1966" s="16"/>
      <c r="T1966" s="16"/>
      <c r="U1966" s="16"/>
      <c r="V1966" s="16"/>
    </row>
    <row r="1967" spans="19:22" s="13" customFormat="1" ht="15" x14ac:dyDescent="0.25">
      <c r="S1967" s="16"/>
      <c r="T1967" s="16"/>
      <c r="U1967" s="16"/>
      <c r="V1967" s="16"/>
    </row>
    <row r="1968" spans="19:22" s="13" customFormat="1" ht="15" x14ac:dyDescent="0.25">
      <c r="S1968" s="16"/>
      <c r="T1968" s="16"/>
      <c r="U1968" s="16"/>
      <c r="V1968" s="16"/>
    </row>
    <row r="1969" spans="19:22" s="13" customFormat="1" ht="15" x14ac:dyDescent="0.25">
      <c r="S1969" s="16"/>
      <c r="T1969" s="16"/>
      <c r="U1969" s="16"/>
      <c r="V1969" s="16"/>
    </row>
    <row r="1970" spans="19:22" s="13" customFormat="1" ht="15" x14ac:dyDescent="0.25">
      <c r="S1970" s="16"/>
      <c r="T1970" s="16"/>
      <c r="U1970" s="16"/>
      <c r="V1970" s="16"/>
    </row>
    <row r="1971" spans="19:22" s="13" customFormat="1" ht="15" x14ac:dyDescent="0.25">
      <c r="S1971" s="16"/>
      <c r="T1971" s="16"/>
      <c r="U1971" s="16"/>
      <c r="V1971" s="16"/>
    </row>
    <row r="1972" spans="19:22" s="13" customFormat="1" ht="15" x14ac:dyDescent="0.25">
      <c r="S1972" s="16"/>
      <c r="T1972" s="16"/>
      <c r="U1972" s="16"/>
      <c r="V1972" s="16"/>
    </row>
    <row r="1973" spans="19:22" s="13" customFormat="1" ht="15" x14ac:dyDescent="0.25">
      <c r="S1973" s="16"/>
      <c r="T1973" s="16"/>
      <c r="U1973" s="16"/>
      <c r="V1973" s="16"/>
    </row>
    <row r="1974" spans="19:22" s="13" customFormat="1" ht="15" x14ac:dyDescent="0.25">
      <c r="S1974" s="16"/>
      <c r="T1974" s="16"/>
      <c r="U1974" s="16"/>
      <c r="V1974" s="16"/>
    </row>
    <row r="1975" spans="19:22" s="13" customFormat="1" ht="15" x14ac:dyDescent="0.25">
      <c r="S1975" s="16"/>
      <c r="T1975" s="16"/>
      <c r="U1975" s="16"/>
      <c r="V1975" s="16"/>
    </row>
    <row r="1976" spans="19:22" s="13" customFormat="1" ht="15" x14ac:dyDescent="0.25">
      <c r="S1976" s="16"/>
      <c r="T1976" s="16"/>
      <c r="U1976" s="16"/>
      <c r="V1976" s="16"/>
    </row>
    <row r="1977" spans="19:22" s="13" customFormat="1" ht="15" x14ac:dyDescent="0.25">
      <c r="S1977" s="16"/>
      <c r="T1977" s="16"/>
      <c r="U1977" s="16"/>
      <c r="V1977" s="16"/>
    </row>
    <row r="1978" spans="19:22" s="13" customFormat="1" ht="15" x14ac:dyDescent="0.25">
      <c r="S1978" s="16"/>
      <c r="T1978" s="16"/>
      <c r="U1978" s="16"/>
      <c r="V1978" s="16"/>
    </row>
    <row r="1979" spans="19:22" s="13" customFormat="1" ht="15" x14ac:dyDescent="0.25">
      <c r="S1979" s="16"/>
      <c r="T1979" s="16"/>
      <c r="U1979" s="16"/>
      <c r="V1979" s="16"/>
    </row>
    <row r="1980" spans="19:22" s="13" customFormat="1" ht="15" x14ac:dyDescent="0.25">
      <c r="S1980" s="16"/>
      <c r="T1980" s="16"/>
      <c r="U1980" s="16"/>
      <c r="V1980" s="16"/>
    </row>
    <row r="1981" spans="19:22" s="13" customFormat="1" ht="15" x14ac:dyDescent="0.25">
      <c r="S1981" s="16"/>
      <c r="T1981" s="16"/>
      <c r="U1981" s="16"/>
      <c r="V1981" s="16"/>
    </row>
    <row r="1982" spans="19:22" s="13" customFormat="1" ht="15" x14ac:dyDescent="0.25">
      <c r="S1982" s="16"/>
      <c r="T1982" s="16"/>
      <c r="U1982" s="16"/>
      <c r="V1982" s="16"/>
    </row>
    <row r="1983" spans="19:22" s="13" customFormat="1" ht="15" x14ac:dyDescent="0.25">
      <c r="S1983" s="16"/>
      <c r="T1983" s="16"/>
      <c r="U1983" s="16"/>
      <c r="V1983" s="16"/>
    </row>
    <row r="1984" spans="19:22" s="13" customFormat="1" ht="15" x14ac:dyDescent="0.25">
      <c r="S1984" s="16"/>
      <c r="T1984" s="16"/>
      <c r="U1984" s="16"/>
      <c r="V1984" s="16"/>
    </row>
    <row r="1985" spans="19:22" s="13" customFormat="1" ht="15" x14ac:dyDescent="0.25">
      <c r="S1985" s="16"/>
      <c r="T1985" s="16"/>
      <c r="U1985" s="16"/>
      <c r="V1985" s="16"/>
    </row>
    <row r="1986" spans="19:22" s="13" customFormat="1" ht="15" x14ac:dyDescent="0.25">
      <c r="S1986" s="16"/>
      <c r="T1986" s="16"/>
      <c r="U1986" s="16"/>
      <c r="V1986" s="16"/>
    </row>
    <row r="1987" spans="19:22" s="13" customFormat="1" ht="15" x14ac:dyDescent="0.25">
      <c r="S1987" s="16"/>
      <c r="T1987" s="16"/>
      <c r="U1987" s="16"/>
      <c r="V1987" s="16"/>
    </row>
    <row r="1988" spans="19:22" s="13" customFormat="1" ht="15" x14ac:dyDescent="0.25">
      <c r="S1988" s="16"/>
      <c r="T1988" s="16"/>
      <c r="U1988" s="16"/>
      <c r="V1988" s="16"/>
    </row>
    <row r="1989" spans="19:22" s="13" customFormat="1" ht="15" x14ac:dyDescent="0.25">
      <c r="S1989" s="16"/>
      <c r="T1989" s="16"/>
      <c r="U1989" s="16"/>
      <c r="V1989" s="16"/>
    </row>
    <row r="1990" spans="19:22" s="13" customFormat="1" ht="15" x14ac:dyDescent="0.25">
      <c r="S1990" s="16"/>
      <c r="T1990" s="16"/>
      <c r="U1990" s="16"/>
      <c r="V1990" s="16"/>
    </row>
    <row r="1991" spans="19:22" s="13" customFormat="1" ht="15" x14ac:dyDescent="0.25">
      <c r="S1991" s="16"/>
      <c r="T1991" s="16"/>
      <c r="U1991" s="16"/>
      <c r="V1991" s="16"/>
    </row>
    <row r="1992" spans="19:22" s="13" customFormat="1" ht="15" x14ac:dyDescent="0.25">
      <c r="S1992" s="16"/>
      <c r="T1992" s="16"/>
      <c r="U1992" s="16"/>
      <c r="V1992" s="16"/>
    </row>
    <row r="1993" spans="19:22" s="13" customFormat="1" ht="15" x14ac:dyDescent="0.25">
      <c r="S1993" s="16"/>
      <c r="T1993" s="16"/>
      <c r="U1993" s="16"/>
      <c r="V1993" s="16"/>
    </row>
    <row r="1994" spans="19:22" s="13" customFormat="1" ht="15" x14ac:dyDescent="0.25">
      <c r="S1994" s="16"/>
      <c r="T1994" s="16"/>
      <c r="U1994" s="16"/>
      <c r="V1994" s="16"/>
    </row>
    <row r="1995" spans="19:22" s="13" customFormat="1" ht="15" x14ac:dyDescent="0.25">
      <c r="S1995" s="16"/>
      <c r="T1995" s="16"/>
      <c r="U1995" s="16"/>
      <c r="V1995" s="16"/>
    </row>
    <row r="1996" spans="19:22" s="13" customFormat="1" ht="15" x14ac:dyDescent="0.25">
      <c r="S1996" s="16"/>
      <c r="T1996" s="16"/>
      <c r="U1996" s="16"/>
      <c r="V1996" s="16"/>
    </row>
    <row r="1997" spans="19:22" s="13" customFormat="1" ht="15" x14ac:dyDescent="0.25">
      <c r="S1997" s="16"/>
      <c r="T1997" s="16"/>
      <c r="U1997" s="16"/>
      <c r="V1997" s="16"/>
    </row>
    <row r="1998" spans="19:22" s="13" customFormat="1" ht="15" x14ac:dyDescent="0.25">
      <c r="S1998" s="16"/>
      <c r="T1998" s="16"/>
      <c r="U1998" s="16"/>
      <c r="V1998" s="16"/>
    </row>
    <row r="1999" spans="19:22" s="13" customFormat="1" ht="15" x14ac:dyDescent="0.25">
      <c r="S1999" s="16"/>
      <c r="T1999" s="16"/>
      <c r="U1999" s="16"/>
      <c r="V1999" s="16"/>
    </row>
    <row r="2000" spans="19:22" s="13" customFormat="1" ht="15" x14ac:dyDescent="0.25">
      <c r="S2000" s="16"/>
      <c r="T2000" s="16"/>
      <c r="U2000" s="16"/>
      <c r="V2000" s="16"/>
    </row>
    <row r="2001" spans="19:22" s="13" customFormat="1" ht="15" x14ac:dyDescent="0.25">
      <c r="S2001" s="16"/>
      <c r="T2001" s="16"/>
      <c r="U2001" s="16"/>
      <c r="V2001" s="16"/>
    </row>
    <row r="2002" spans="19:22" s="13" customFormat="1" ht="15" x14ac:dyDescent="0.25">
      <c r="S2002" s="16"/>
      <c r="T2002" s="16"/>
      <c r="U2002" s="16"/>
      <c r="V2002" s="16"/>
    </row>
    <row r="2003" spans="19:22" s="13" customFormat="1" ht="15" x14ac:dyDescent="0.25">
      <c r="S2003" s="16"/>
      <c r="T2003" s="16"/>
      <c r="U2003" s="16"/>
      <c r="V2003" s="16"/>
    </row>
    <row r="2004" spans="19:22" s="13" customFormat="1" ht="15" x14ac:dyDescent="0.25">
      <c r="S2004" s="16"/>
      <c r="T2004" s="16"/>
      <c r="U2004" s="16"/>
      <c r="V2004" s="16"/>
    </row>
    <row r="2005" spans="19:22" s="13" customFormat="1" ht="15" x14ac:dyDescent="0.25">
      <c r="S2005" s="16"/>
      <c r="T2005" s="16"/>
      <c r="U2005" s="16"/>
      <c r="V2005" s="16"/>
    </row>
    <row r="2006" spans="19:22" s="13" customFormat="1" ht="15" x14ac:dyDescent="0.25">
      <c r="S2006" s="16"/>
      <c r="T2006" s="16"/>
      <c r="U2006" s="16"/>
      <c r="V2006" s="16"/>
    </row>
    <row r="2007" spans="19:22" s="13" customFormat="1" ht="15" x14ac:dyDescent="0.25">
      <c r="S2007" s="16"/>
      <c r="T2007" s="16"/>
      <c r="U2007" s="16"/>
      <c r="V2007" s="16"/>
    </row>
    <row r="2008" spans="19:22" s="13" customFormat="1" ht="15" x14ac:dyDescent="0.25">
      <c r="S2008" s="16"/>
      <c r="T2008" s="16"/>
      <c r="U2008" s="16"/>
      <c r="V2008" s="16"/>
    </row>
    <row r="2009" spans="19:22" s="13" customFormat="1" ht="15" x14ac:dyDescent="0.25">
      <c r="S2009" s="16"/>
      <c r="T2009" s="16"/>
      <c r="U2009" s="16"/>
      <c r="V2009" s="16"/>
    </row>
    <row r="2010" spans="19:22" s="13" customFormat="1" ht="15" x14ac:dyDescent="0.25">
      <c r="S2010" s="16"/>
      <c r="T2010" s="16"/>
      <c r="U2010" s="16"/>
      <c r="V2010" s="16"/>
    </row>
    <row r="2011" spans="19:22" s="13" customFormat="1" ht="15" x14ac:dyDescent="0.25">
      <c r="S2011" s="16"/>
      <c r="T2011" s="16"/>
      <c r="U2011" s="16"/>
      <c r="V2011" s="16"/>
    </row>
    <row r="2012" spans="19:22" s="13" customFormat="1" ht="15" x14ac:dyDescent="0.25">
      <c r="S2012" s="16"/>
      <c r="T2012" s="16"/>
      <c r="U2012" s="16"/>
      <c r="V2012" s="16"/>
    </row>
    <row r="2013" spans="19:22" s="13" customFormat="1" ht="15" x14ac:dyDescent="0.25">
      <c r="S2013" s="16"/>
      <c r="T2013" s="16"/>
      <c r="U2013" s="16"/>
      <c r="V2013" s="16"/>
    </row>
    <row r="2014" spans="19:22" s="13" customFormat="1" ht="15" x14ac:dyDescent="0.25">
      <c r="S2014" s="16"/>
      <c r="T2014" s="16"/>
      <c r="U2014" s="16"/>
      <c r="V2014" s="16"/>
    </row>
    <row r="2015" spans="19:22" s="13" customFormat="1" ht="15" x14ac:dyDescent="0.25">
      <c r="S2015" s="16"/>
      <c r="T2015" s="16"/>
      <c r="U2015" s="16"/>
      <c r="V2015" s="16"/>
    </row>
    <row r="2016" spans="19:22" s="13" customFormat="1" ht="15" x14ac:dyDescent="0.25">
      <c r="S2016" s="16"/>
      <c r="T2016" s="16"/>
      <c r="U2016" s="16"/>
      <c r="V2016" s="16"/>
    </row>
    <row r="2017" spans="19:22" s="13" customFormat="1" ht="15" x14ac:dyDescent="0.25">
      <c r="S2017" s="16"/>
      <c r="T2017" s="16"/>
      <c r="U2017" s="16"/>
      <c r="V2017" s="16"/>
    </row>
    <row r="2018" spans="19:22" s="13" customFormat="1" ht="15" x14ac:dyDescent="0.25">
      <c r="S2018" s="16"/>
      <c r="T2018" s="16"/>
      <c r="U2018" s="16"/>
      <c r="V2018" s="16"/>
    </row>
    <row r="2019" spans="19:22" s="13" customFormat="1" ht="15" x14ac:dyDescent="0.25">
      <c r="S2019" s="16"/>
      <c r="T2019" s="16"/>
      <c r="U2019" s="16"/>
      <c r="V2019" s="16"/>
    </row>
    <row r="2020" spans="19:22" s="13" customFormat="1" ht="15" x14ac:dyDescent="0.25">
      <c r="S2020" s="16"/>
      <c r="T2020" s="16"/>
      <c r="U2020" s="16"/>
      <c r="V2020" s="16"/>
    </row>
    <row r="2021" spans="19:22" s="13" customFormat="1" ht="15" x14ac:dyDescent="0.25">
      <c r="S2021" s="16"/>
      <c r="T2021" s="16"/>
      <c r="U2021" s="16"/>
      <c r="V2021" s="16"/>
    </row>
    <row r="2022" spans="19:22" s="13" customFormat="1" ht="15" x14ac:dyDescent="0.25">
      <c r="S2022" s="16"/>
      <c r="T2022" s="16"/>
      <c r="U2022" s="16"/>
      <c r="V2022" s="16"/>
    </row>
    <row r="2023" spans="19:22" s="13" customFormat="1" ht="15" x14ac:dyDescent="0.25">
      <c r="S2023" s="16"/>
      <c r="T2023" s="16"/>
      <c r="U2023" s="16"/>
      <c r="V2023" s="16"/>
    </row>
    <row r="2024" spans="19:22" s="13" customFormat="1" ht="15" x14ac:dyDescent="0.25">
      <c r="S2024" s="16"/>
      <c r="T2024" s="16"/>
      <c r="U2024" s="16"/>
      <c r="V2024" s="16"/>
    </row>
    <row r="2025" spans="19:22" s="13" customFormat="1" ht="15" x14ac:dyDescent="0.25">
      <c r="S2025" s="16"/>
      <c r="T2025" s="16"/>
      <c r="U2025" s="16"/>
      <c r="V2025" s="16"/>
    </row>
    <row r="2026" spans="19:22" s="13" customFormat="1" ht="15" x14ac:dyDescent="0.25">
      <c r="S2026" s="16"/>
      <c r="T2026" s="16"/>
      <c r="U2026" s="16"/>
      <c r="V2026" s="16"/>
    </row>
    <row r="2027" spans="19:22" s="13" customFormat="1" ht="15" x14ac:dyDescent="0.25">
      <c r="S2027" s="16"/>
      <c r="T2027" s="16"/>
      <c r="U2027" s="16"/>
      <c r="V2027" s="16"/>
    </row>
    <row r="2028" spans="19:22" s="13" customFormat="1" ht="15" x14ac:dyDescent="0.25">
      <c r="S2028" s="16"/>
      <c r="T2028" s="16"/>
      <c r="U2028" s="16"/>
      <c r="V2028" s="16"/>
    </row>
    <row r="2029" spans="19:22" s="13" customFormat="1" ht="15" x14ac:dyDescent="0.25">
      <c r="S2029" s="16"/>
      <c r="T2029" s="16"/>
      <c r="U2029" s="16"/>
      <c r="V2029" s="16"/>
    </row>
    <row r="2030" spans="19:22" s="13" customFormat="1" ht="15" x14ac:dyDescent="0.25">
      <c r="S2030" s="16"/>
      <c r="T2030" s="16"/>
      <c r="U2030" s="16"/>
      <c r="V2030" s="16"/>
    </row>
    <row r="2031" spans="19:22" s="13" customFormat="1" ht="15" x14ac:dyDescent="0.25">
      <c r="S2031" s="16"/>
      <c r="T2031" s="16"/>
      <c r="U2031" s="16"/>
      <c r="V2031" s="16"/>
    </row>
    <row r="2032" spans="19:22" s="13" customFormat="1" ht="15" x14ac:dyDescent="0.25">
      <c r="S2032" s="16"/>
      <c r="T2032" s="16"/>
      <c r="U2032" s="16"/>
      <c r="V2032" s="16"/>
    </row>
    <row r="2033" spans="19:22" s="13" customFormat="1" ht="15" x14ac:dyDescent="0.25">
      <c r="S2033" s="16"/>
      <c r="T2033" s="16"/>
      <c r="U2033" s="16"/>
      <c r="V2033" s="16"/>
    </row>
    <row r="2034" spans="19:22" s="13" customFormat="1" ht="15" x14ac:dyDescent="0.25">
      <c r="S2034" s="16"/>
      <c r="T2034" s="16"/>
      <c r="U2034" s="16"/>
      <c r="V2034" s="16"/>
    </row>
    <row r="2035" spans="19:22" s="13" customFormat="1" ht="15" x14ac:dyDescent="0.25">
      <c r="S2035" s="16"/>
      <c r="T2035" s="16"/>
      <c r="U2035" s="16"/>
      <c r="V2035" s="16"/>
    </row>
    <row r="2036" spans="19:22" s="13" customFormat="1" ht="15" x14ac:dyDescent="0.25">
      <c r="S2036" s="16"/>
      <c r="T2036" s="16"/>
      <c r="U2036" s="16"/>
      <c r="V2036" s="16"/>
    </row>
    <row r="2037" spans="19:22" s="13" customFormat="1" ht="15" x14ac:dyDescent="0.25">
      <c r="S2037" s="16"/>
      <c r="T2037" s="16"/>
      <c r="U2037" s="16"/>
      <c r="V2037" s="16"/>
    </row>
    <row r="2038" spans="19:22" s="13" customFormat="1" ht="15" x14ac:dyDescent="0.25">
      <c r="S2038" s="16"/>
      <c r="T2038" s="16"/>
      <c r="U2038" s="16"/>
      <c r="V2038" s="16"/>
    </row>
    <row r="2039" spans="19:22" s="13" customFormat="1" ht="15" x14ac:dyDescent="0.25">
      <c r="S2039" s="16"/>
      <c r="T2039" s="16"/>
      <c r="U2039" s="16"/>
      <c r="V2039" s="16"/>
    </row>
    <row r="2040" spans="19:22" s="13" customFormat="1" ht="15" x14ac:dyDescent="0.25">
      <c r="S2040" s="16"/>
      <c r="T2040" s="16"/>
      <c r="U2040" s="16"/>
      <c r="V2040" s="16"/>
    </row>
    <row r="2041" spans="19:22" s="13" customFormat="1" ht="15" x14ac:dyDescent="0.25">
      <c r="S2041" s="16"/>
      <c r="T2041" s="16"/>
      <c r="U2041" s="16"/>
      <c r="V2041" s="16"/>
    </row>
    <row r="2042" spans="19:22" s="13" customFormat="1" ht="15" x14ac:dyDescent="0.25">
      <c r="S2042" s="16"/>
      <c r="T2042" s="16"/>
      <c r="U2042" s="16"/>
      <c r="V2042" s="16"/>
    </row>
    <row r="2043" spans="19:22" s="13" customFormat="1" ht="15" x14ac:dyDescent="0.25">
      <c r="S2043" s="16"/>
      <c r="T2043" s="16"/>
      <c r="U2043" s="16"/>
      <c r="V2043" s="16"/>
    </row>
    <row r="2044" spans="19:22" s="13" customFormat="1" ht="15" x14ac:dyDescent="0.25">
      <c r="S2044" s="16"/>
      <c r="T2044" s="16"/>
      <c r="U2044" s="16"/>
      <c r="V2044" s="16"/>
    </row>
    <row r="2045" spans="19:22" s="13" customFormat="1" ht="15" x14ac:dyDescent="0.25">
      <c r="S2045" s="16"/>
      <c r="T2045" s="16"/>
      <c r="U2045" s="16"/>
      <c r="V2045" s="16"/>
    </row>
    <row r="2046" spans="19:22" s="13" customFormat="1" ht="15" x14ac:dyDescent="0.25">
      <c r="S2046" s="16"/>
      <c r="T2046" s="16"/>
      <c r="U2046" s="16"/>
      <c r="V2046" s="16"/>
    </row>
    <row r="2047" spans="19:22" s="13" customFormat="1" ht="15" x14ac:dyDescent="0.25">
      <c r="S2047" s="16"/>
      <c r="T2047" s="16"/>
      <c r="U2047" s="16"/>
      <c r="V2047" s="16"/>
    </row>
    <row r="2048" spans="19:22" s="13" customFormat="1" ht="15" x14ac:dyDescent="0.25">
      <c r="S2048" s="16"/>
      <c r="T2048" s="16"/>
      <c r="U2048" s="16"/>
      <c r="V2048" s="16"/>
    </row>
    <row r="2049" spans="19:22" s="13" customFormat="1" ht="15" x14ac:dyDescent="0.25">
      <c r="S2049" s="16"/>
      <c r="T2049" s="16"/>
      <c r="U2049" s="16"/>
      <c r="V2049" s="16"/>
    </row>
    <row r="2050" spans="19:22" s="13" customFormat="1" ht="15" x14ac:dyDescent="0.25">
      <c r="S2050" s="16"/>
      <c r="T2050" s="16"/>
      <c r="U2050" s="16"/>
      <c r="V2050" s="16"/>
    </row>
    <row r="2051" spans="19:22" s="13" customFormat="1" ht="15" x14ac:dyDescent="0.25">
      <c r="S2051" s="16"/>
      <c r="T2051" s="16"/>
      <c r="U2051" s="16"/>
      <c r="V2051" s="16"/>
    </row>
    <row r="2052" spans="19:22" s="13" customFormat="1" ht="15" x14ac:dyDescent="0.25">
      <c r="S2052" s="16"/>
      <c r="T2052" s="16"/>
      <c r="U2052" s="16"/>
      <c r="V2052" s="16"/>
    </row>
    <row r="2053" spans="19:22" s="13" customFormat="1" ht="15" x14ac:dyDescent="0.25">
      <c r="S2053" s="16"/>
      <c r="T2053" s="16"/>
      <c r="U2053" s="16"/>
      <c r="V2053" s="16"/>
    </row>
    <row r="2054" spans="19:22" s="13" customFormat="1" ht="15" x14ac:dyDescent="0.25">
      <c r="S2054" s="16"/>
      <c r="T2054" s="16"/>
      <c r="U2054" s="16"/>
      <c r="V2054" s="16"/>
    </row>
    <row r="2055" spans="19:22" s="13" customFormat="1" ht="15" x14ac:dyDescent="0.25">
      <c r="S2055" s="16"/>
      <c r="T2055" s="16"/>
      <c r="U2055" s="16"/>
      <c r="V2055" s="16"/>
    </row>
    <row r="2056" spans="19:22" s="13" customFormat="1" ht="15" x14ac:dyDescent="0.25">
      <c r="S2056" s="16"/>
      <c r="T2056" s="16"/>
      <c r="U2056" s="16"/>
      <c r="V2056" s="16"/>
    </row>
    <row r="2057" spans="19:22" s="13" customFormat="1" ht="15" x14ac:dyDescent="0.25">
      <c r="S2057" s="16"/>
      <c r="T2057" s="16"/>
      <c r="U2057" s="16"/>
      <c r="V2057" s="16"/>
    </row>
    <row r="2058" spans="19:22" s="13" customFormat="1" ht="15" x14ac:dyDescent="0.25">
      <c r="S2058" s="16"/>
      <c r="T2058" s="16"/>
      <c r="U2058" s="16"/>
      <c r="V2058" s="16"/>
    </row>
    <row r="2059" spans="19:22" s="13" customFormat="1" ht="15" x14ac:dyDescent="0.25">
      <c r="S2059" s="16"/>
      <c r="T2059" s="16"/>
      <c r="U2059" s="16"/>
      <c r="V2059" s="16"/>
    </row>
    <row r="2060" spans="19:22" s="13" customFormat="1" ht="15" x14ac:dyDescent="0.25">
      <c r="S2060" s="16"/>
      <c r="T2060" s="16"/>
      <c r="U2060" s="16"/>
      <c r="V2060" s="16"/>
    </row>
    <row r="2061" spans="19:22" s="13" customFormat="1" ht="15" x14ac:dyDescent="0.25">
      <c r="S2061" s="16"/>
      <c r="T2061" s="16"/>
      <c r="U2061" s="16"/>
      <c r="V2061" s="16"/>
    </row>
    <row r="2062" spans="19:22" s="13" customFormat="1" ht="15" x14ac:dyDescent="0.25">
      <c r="S2062" s="16"/>
      <c r="T2062" s="16"/>
      <c r="U2062" s="16"/>
      <c r="V2062" s="16"/>
    </row>
    <row r="2063" spans="19:22" s="13" customFormat="1" ht="15" x14ac:dyDescent="0.25">
      <c r="S2063" s="16"/>
      <c r="T2063" s="16"/>
      <c r="U2063" s="16"/>
      <c r="V2063" s="16"/>
    </row>
    <row r="2064" spans="19:22" s="13" customFormat="1" ht="15" x14ac:dyDescent="0.25">
      <c r="S2064" s="16"/>
      <c r="T2064" s="16"/>
      <c r="U2064" s="16"/>
      <c r="V2064" s="16"/>
    </row>
    <row r="2065" spans="19:22" s="13" customFormat="1" ht="15" x14ac:dyDescent="0.25">
      <c r="S2065" s="16"/>
      <c r="T2065" s="16"/>
      <c r="U2065" s="16"/>
      <c r="V2065" s="16"/>
    </row>
    <row r="2066" spans="19:22" s="13" customFormat="1" ht="15" x14ac:dyDescent="0.25">
      <c r="S2066" s="16"/>
      <c r="T2066" s="16"/>
      <c r="U2066" s="16"/>
      <c r="V2066" s="16"/>
    </row>
    <row r="2067" spans="19:22" s="13" customFormat="1" ht="15" x14ac:dyDescent="0.25">
      <c r="S2067" s="16"/>
      <c r="T2067" s="16"/>
      <c r="U2067" s="16"/>
      <c r="V2067" s="16"/>
    </row>
    <row r="2068" spans="19:22" s="13" customFormat="1" ht="15" x14ac:dyDescent="0.25">
      <c r="S2068" s="16"/>
      <c r="T2068" s="16"/>
      <c r="U2068" s="16"/>
      <c r="V2068" s="16"/>
    </row>
    <row r="2069" spans="19:22" s="13" customFormat="1" ht="15" x14ac:dyDescent="0.25">
      <c r="S2069" s="16"/>
      <c r="T2069" s="16"/>
      <c r="U2069" s="16"/>
      <c r="V2069" s="16"/>
    </row>
    <row r="2070" spans="19:22" s="13" customFormat="1" ht="15" x14ac:dyDescent="0.25">
      <c r="S2070" s="16"/>
      <c r="T2070" s="16"/>
      <c r="U2070" s="16"/>
      <c r="V2070" s="16"/>
    </row>
    <row r="2071" spans="19:22" s="13" customFormat="1" ht="15" x14ac:dyDescent="0.25">
      <c r="S2071" s="16"/>
      <c r="T2071" s="16"/>
      <c r="U2071" s="16"/>
      <c r="V2071" s="16"/>
    </row>
    <row r="2072" spans="19:22" s="13" customFormat="1" ht="15" x14ac:dyDescent="0.25">
      <c r="S2072" s="16"/>
      <c r="T2072" s="16"/>
      <c r="U2072" s="16"/>
      <c r="V2072" s="16"/>
    </row>
    <row r="2073" spans="19:22" s="13" customFormat="1" ht="15" x14ac:dyDescent="0.25">
      <c r="S2073" s="16"/>
      <c r="T2073" s="16"/>
      <c r="U2073" s="16"/>
      <c r="V2073" s="16"/>
    </row>
    <row r="2074" spans="19:22" s="13" customFormat="1" ht="15" x14ac:dyDescent="0.25">
      <c r="S2074" s="16"/>
      <c r="T2074" s="16"/>
      <c r="U2074" s="16"/>
      <c r="V2074" s="16"/>
    </row>
    <row r="2075" spans="19:22" s="13" customFormat="1" ht="15" x14ac:dyDescent="0.25">
      <c r="S2075" s="16"/>
      <c r="T2075" s="16"/>
      <c r="U2075" s="16"/>
      <c r="V2075" s="16"/>
    </row>
    <row r="2076" spans="19:22" s="13" customFormat="1" ht="15" x14ac:dyDescent="0.25">
      <c r="S2076" s="16"/>
      <c r="T2076" s="16"/>
      <c r="U2076" s="16"/>
      <c r="V2076" s="16"/>
    </row>
    <row r="2077" spans="19:22" s="13" customFormat="1" ht="15" x14ac:dyDescent="0.25">
      <c r="S2077" s="16"/>
      <c r="T2077" s="16"/>
      <c r="U2077" s="16"/>
      <c r="V2077" s="16"/>
    </row>
    <row r="2078" spans="19:22" s="13" customFormat="1" ht="15" x14ac:dyDescent="0.25">
      <c r="S2078" s="16"/>
      <c r="T2078" s="16"/>
      <c r="U2078" s="16"/>
      <c r="V2078" s="16"/>
    </row>
    <row r="2079" spans="19:22" s="13" customFormat="1" ht="15" x14ac:dyDescent="0.25">
      <c r="S2079" s="16"/>
      <c r="T2079" s="16"/>
      <c r="U2079" s="16"/>
      <c r="V2079" s="16"/>
    </row>
    <row r="2080" spans="19:22" s="13" customFormat="1" ht="15" x14ac:dyDescent="0.25">
      <c r="S2080" s="16"/>
      <c r="T2080" s="16"/>
      <c r="U2080" s="16"/>
      <c r="V2080" s="16"/>
    </row>
    <row r="2081" spans="19:22" s="13" customFormat="1" ht="15" x14ac:dyDescent="0.25">
      <c r="S2081" s="16"/>
      <c r="T2081" s="16"/>
      <c r="U2081" s="16"/>
      <c r="V2081" s="16"/>
    </row>
    <row r="2082" spans="19:22" s="13" customFormat="1" ht="15" x14ac:dyDescent="0.25">
      <c r="S2082" s="16"/>
      <c r="T2082" s="16"/>
      <c r="U2082" s="16"/>
      <c r="V2082" s="16"/>
    </row>
    <row r="2083" spans="19:22" s="13" customFormat="1" ht="15" x14ac:dyDescent="0.25">
      <c r="S2083" s="16"/>
      <c r="T2083" s="16"/>
      <c r="U2083" s="16"/>
      <c r="V2083" s="16"/>
    </row>
    <row r="2084" spans="19:22" s="13" customFormat="1" ht="15" x14ac:dyDescent="0.25">
      <c r="S2084" s="16"/>
      <c r="T2084" s="16"/>
      <c r="U2084" s="16"/>
      <c r="V2084" s="16"/>
    </row>
    <row r="2085" spans="19:22" s="13" customFormat="1" ht="15" x14ac:dyDescent="0.25">
      <c r="S2085" s="16"/>
      <c r="T2085" s="16"/>
      <c r="U2085" s="16"/>
      <c r="V2085" s="16"/>
    </row>
    <row r="2086" spans="19:22" s="13" customFormat="1" ht="15" x14ac:dyDescent="0.25">
      <c r="S2086" s="16"/>
      <c r="T2086" s="16"/>
      <c r="U2086" s="16"/>
      <c r="V2086" s="16"/>
    </row>
    <row r="2087" spans="19:22" s="13" customFormat="1" ht="15" x14ac:dyDescent="0.25">
      <c r="S2087" s="16"/>
      <c r="T2087" s="16"/>
      <c r="U2087" s="16"/>
      <c r="V2087" s="16"/>
    </row>
    <row r="2088" spans="19:22" s="13" customFormat="1" ht="15" x14ac:dyDescent="0.25">
      <c r="S2088" s="16"/>
      <c r="T2088" s="16"/>
      <c r="U2088" s="16"/>
      <c r="V2088" s="16"/>
    </row>
    <row r="2089" spans="19:22" s="13" customFormat="1" ht="15" x14ac:dyDescent="0.25">
      <c r="S2089" s="16"/>
      <c r="T2089" s="16"/>
      <c r="U2089" s="16"/>
      <c r="V2089" s="16"/>
    </row>
    <row r="2090" spans="19:22" s="13" customFormat="1" ht="15" x14ac:dyDescent="0.25">
      <c r="S2090" s="16"/>
      <c r="T2090" s="16"/>
      <c r="U2090" s="16"/>
      <c r="V2090" s="16"/>
    </row>
    <row r="2091" spans="19:22" s="13" customFormat="1" ht="15" x14ac:dyDescent="0.25">
      <c r="S2091" s="16"/>
      <c r="T2091" s="16"/>
      <c r="U2091" s="16"/>
      <c r="V2091" s="16"/>
    </row>
    <row r="2092" spans="19:22" s="13" customFormat="1" ht="15" x14ac:dyDescent="0.25">
      <c r="S2092" s="16"/>
      <c r="T2092" s="16"/>
      <c r="U2092" s="16"/>
      <c r="V2092" s="16"/>
    </row>
    <row r="2093" spans="19:22" s="13" customFormat="1" ht="15" x14ac:dyDescent="0.25">
      <c r="S2093" s="16"/>
      <c r="T2093" s="16"/>
      <c r="U2093" s="16"/>
      <c r="V2093" s="16"/>
    </row>
    <row r="2094" spans="19:22" s="13" customFormat="1" ht="15" x14ac:dyDescent="0.25">
      <c r="S2094" s="16"/>
      <c r="T2094" s="16"/>
      <c r="U2094" s="16"/>
      <c r="V2094" s="16"/>
    </row>
    <row r="2095" spans="19:22" s="13" customFormat="1" ht="15" x14ac:dyDescent="0.25">
      <c r="S2095" s="16"/>
      <c r="T2095" s="16"/>
      <c r="U2095" s="16"/>
      <c r="V2095" s="16"/>
    </row>
    <row r="2096" spans="19:22" s="13" customFormat="1" ht="15" x14ac:dyDescent="0.25">
      <c r="S2096" s="16"/>
      <c r="T2096" s="16"/>
      <c r="U2096" s="16"/>
      <c r="V2096" s="16"/>
    </row>
    <row r="2097" spans="19:22" s="13" customFormat="1" ht="15" x14ac:dyDescent="0.25">
      <c r="S2097" s="16"/>
      <c r="T2097" s="16"/>
      <c r="U2097" s="16"/>
      <c r="V2097" s="16"/>
    </row>
    <row r="2098" spans="19:22" s="13" customFormat="1" ht="15" x14ac:dyDescent="0.25">
      <c r="S2098" s="16"/>
      <c r="T2098" s="16"/>
      <c r="U2098" s="16"/>
      <c r="V2098" s="16"/>
    </row>
    <row r="2099" spans="19:22" s="13" customFormat="1" ht="15" x14ac:dyDescent="0.25">
      <c r="S2099" s="16"/>
      <c r="T2099" s="16"/>
      <c r="U2099" s="16"/>
      <c r="V2099" s="16"/>
    </row>
    <row r="2100" spans="19:22" s="13" customFormat="1" ht="15" x14ac:dyDescent="0.25">
      <c r="S2100" s="16"/>
      <c r="T2100" s="16"/>
      <c r="U2100" s="16"/>
      <c r="V2100" s="16"/>
    </row>
    <row r="2101" spans="19:22" s="13" customFormat="1" ht="15" x14ac:dyDescent="0.25">
      <c r="S2101" s="16"/>
      <c r="T2101" s="16"/>
      <c r="U2101" s="16"/>
      <c r="V2101" s="16"/>
    </row>
    <row r="2102" spans="19:22" s="13" customFormat="1" ht="15" x14ac:dyDescent="0.25">
      <c r="S2102" s="16"/>
      <c r="T2102" s="16"/>
      <c r="U2102" s="16"/>
      <c r="V2102" s="16"/>
    </row>
    <row r="2103" spans="19:22" s="13" customFormat="1" ht="15" x14ac:dyDescent="0.25">
      <c r="S2103" s="16"/>
      <c r="T2103" s="16"/>
      <c r="U2103" s="16"/>
      <c r="V2103" s="16"/>
    </row>
    <row r="2104" spans="19:22" s="13" customFormat="1" ht="15" x14ac:dyDescent="0.25">
      <c r="S2104" s="16"/>
      <c r="T2104" s="16"/>
      <c r="U2104" s="16"/>
      <c r="V2104" s="16"/>
    </row>
    <row r="2105" spans="19:22" s="13" customFormat="1" ht="15" x14ac:dyDescent="0.25">
      <c r="S2105" s="16"/>
      <c r="T2105" s="16"/>
      <c r="U2105" s="16"/>
      <c r="V2105" s="16"/>
    </row>
    <row r="2106" spans="19:22" s="13" customFormat="1" ht="15" x14ac:dyDescent="0.25">
      <c r="S2106" s="16"/>
      <c r="T2106" s="16"/>
      <c r="U2106" s="16"/>
      <c r="V2106" s="16"/>
    </row>
    <row r="2107" spans="19:22" s="13" customFormat="1" ht="15" x14ac:dyDescent="0.25">
      <c r="S2107" s="16"/>
      <c r="T2107" s="16"/>
      <c r="U2107" s="16"/>
      <c r="V2107" s="16"/>
    </row>
    <row r="2108" spans="19:22" s="13" customFormat="1" ht="15" x14ac:dyDescent="0.25">
      <c r="S2108" s="16"/>
      <c r="T2108" s="16"/>
      <c r="U2108" s="16"/>
      <c r="V2108" s="16"/>
    </row>
    <row r="2109" spans="19:22" s="13" customFormat="1" ht="15" x14ac:dyDescent="0.25">
      <c r="S2109" s="16"/>
      <c r="T2109" s="16"/>
      <c r="U2109" s="16"/>
      <c r="V2109" s="16"/>
    </row>
    <row r="2110" spans="19:22" s="13" customFormat="1" ht="15" x14ac:dyDescent="0.25">
      <c r="S2110" s="16"/>
      <c r="T2110" s="16"/>
      <c r="U2110" s="16"/>
      <c r="V2110" s="16"/>
    </row>
    <row r="2111" spans="19:22" s="13" customFormat="1" ht="15" x14ac:dyDescent="0.25">
      <c r="S2111" s="16"/>
      <c r="T2111" s="16"/>
      <c r="U2111" s="16"/>
      <c r="V2111" s="16"/>
    </row>
    <row r="2112" spans="19:22" s="13" customFormat="1" ht="15" x14ac:dyDescent="0.25">
      <c r="S2112" s="16"/>
      <c r="T2112" s="16"/>
      <c r="U2112" s="16"/>
      <c r="V2112" s="16"/>
    </row>
    <row r="2113" spans="19:22" s="13" customFormat="1" ht="15" x14ac:dyDescent="0.25">
      <c r="S2113" s="16"/>
      <c r="T2113" s="16"/>
      <c r="U2113" s="16"/>
      <c r="V2113" s="16"/>
    </row>
    <row r="2114" spans="19:22" s="13" customFormat="1" ht="15" x14ac:dyDescent="0.25">
      <c r="S2114" s="16"/>
      <c r="T2114" s="16"/>
      <c r="U2114" s="16"/>
      <c r="V2114" s="16"/>
    </row>
    <row r="2115" spans="19:22" s="13" customFormat="1" ht="15" x14ac:dyDescent="0.25">
      <c r="S2115" s="16"/>
      <c r="T2115" s="16"/>
      <c r="U2115" s="16"/>
      <c r="V2115" s="16"/>
    </row>
    <row r="2116" spans="19:22" s="13" customFormat="1" ht="15" x14ac:dyDescent="0.25">
      <c r="S2116" s="16"/>
      <c r="T2116" s="16"/>
      <c r="U2116" s="16"/>
      <c r="V2116" s="16"/>
    </row>
    <row r="2117" spans="19:22" s="13" customFormat="1" ht="15" x14ac:dyDescent="0.25">
      <c r="S2117" s="16"/>
      <c r="T2117" s="16"/>
      <c r="U2117" s="16"/>
      <c r="V2117" s="16"/>
    </row>
    <row r="2118" spans="19:22" s="13" customFormat="1" ht="15" x14ac:dyDescent="0.25">
      <c r="S2118" s="16"/>
      <c r="T2118" s="16"/>
      <c r="U2118" s="16"/>
      <c r="V2118" s="16"/>
    </row>
    <row r="2119" spans="19:22" s="13" customFormat="1" ht="15" x14ac:dyDescent="0.25">
      <c r="S2119" s="16"/>
      <c r="T2119" s="16"/>
      <c r="U2119" s="16"/>
      <c r="V2119" s="16"/>
    </row>
    <row r="2120" spans="19:22" s="13" customFormat="1" ht="15" x14ac:dyDescent="0.25">
      <c r="S2120" s="16"/>
      <c r="T2120" s="16"/>
      <c r="U2120" s="16"/>
      <c r="V2120" s="16"/>
    </row>
    <row r="2121" spans="19:22" s="13" customFormat="1" ht="15" x14ac:dyDescent="0.25">
      <c r="S2121" s="16"/>
      <c r="T2121" s="16"/>
      <c r="U2121" s="16"/>
      <c r="V2121" s="16"/>
    </row>
    <row r="2122" spans="19:22" s="13" customFormat="1" ht="15" x14ac:dyDescent="0.25">
      <c r="S2122" s="16"/>
      <c r="T2122" s="16"/>
      <c r="U2122" s="16"/>
      <c r="V2122" s="16"/>
    </row>
    <row r="2123" spans="19:22" s="13" customFormat="1" ht="15" x14ac:dyDescent="0.25">
      <c r="S2123" s="16"/>
      <c r="T2123" s="16"/>
      <c r="U2123" s="16"/>
      <c r="V2123" s="16"/>
    </row>
    <row r="2124" spans="19:22" s="13" customFormat="1" ht="15" x14ac:dyDescent="0.25">
      <c r="S2124" s="16"/>
      <c r="T2124" s="16"/>
      <c r="U2124" s="16"/>
      <c r="V2124" s="16"/>
    </row>
    <row r="2125" spans="19:22" s="13" customFormat="1" ht="15" x14ac:dyDescent="0.25">
      <c r="S2125" s="16"/>
      <c r="T2125" s="16"/>
      <c r="U2125" s="16"/>
      <c r="V2125" s="16"/>
    </row>
    <row r="2126" spans="19:22" s="13" customFormat="1" ht="15" x14ac:dyDescent="0.25">
      <c r="S2126" s="16"/>
      <c r="T2126" s="16"/>
      <c r="U2126" s="16"/>
      <c r="V2126" s="16"/>
    </row>
    <row r="2127" spans="19:22" s="13" customFormat="1" ht="15" x14ac:dyDescent="0.25">
      <c r="S2127" s="16"/>
      <c r="T2127" s="16"/>
      <c r="U2127" s="16"/>
      <c r="V2127" s="16"/>
    </row>
    <row r="2128" spans="19:22" s="13" customFormat="1" ht="15" x14ac:dyDescent="0.25">
      <c r="S2128" s="16"/>
      <c r="T2128" s="16"/>
      <c r="U2128" s="16"/>
      <c r="V2128" s="16"/>
    </row>
    <row r="2129" spans="19:22" s="13" customFormat="1" ht="15" x14ac:dyDescent="0.25">
      <c r="S2129" s="16"/>
      <c r="T2129" s="16"/>
      <c r="U2129" s="16"/>
      <c r="V2129" s="16"/>
    </row>
    <row r="2130" spans="19:22" s="13" customFormat="1" ht="15" x14ac:dyDescent="0.25">
      <c r="S2130" s="16"/>
      <c r="T2130" s="16"/>
      <c r="U2130" s="16"/>
      <c r="V2130" s="16"/>
    </row>
    <row r="2131" spans="19:22" s="13" customFormat="1" ht="15" x14ac:dyDescent="0.25">
      <c r="S2131" s="16"/>
      <c r="T2131" s="16"/>
      <c r="U2131" s="16"/>
      <c r="V2131" s="16"/>
    </row>
    <row r="2132" spans="19:22" s="13" customFormat="1" ht="15" x14ac:dyDescent="0.25">
      <c r="S2132" s="16"/>
      <c r="T2132" s="16"/>
      <c r="U2132" s="16"/>
      <c r="V2132" s="16"/>
    </row>
    <row r="2133" spans="19:22" s="13" customFormat="1" ht="15" x14ac:dyDescent="0.25">
      <c r="S2133" s="16"/>
      <c r="T2133" s="16"/>
      <c r="U2133" s="16"/>
      <c r="V2133" s="16"/>
    </row>
    <row r="2134" spans="19:22" s="13" customFormat="1" ht="15" x14ac:dyDescent="0.25">
      <c r="S2134" s="16"/>
      <c r="T2134" s="16"/>
      <c r="U2134" s="16"/>
      <c r="V2134" s="16"/>
    </row>
    <row r="2135" spans="19:22" s="13" customFormat="1" ht="15" x14ac:dyDescent="0.25">
      <c r="S2135" s="16"/>
      <c r="T2135" s="16"/>
      <c r="U2135" s="16"/>
      <c r="V2135" s="16"/>
    </row>
    <row r="2136" spans="19:22" s="13" customFormat="1" ht="15" x14ac:dyDescent="0.25">
      <c r="S2136" s="16"/>
      <c r="T2136" s="16"/>
      <c r="U2136" s="16"/>
      <c r="V2136" s="16"/>
    </row>
    <row r="2137" spans="19:22" s="13" customFormat="1" ht="15" x14ac:dyDescent="0.25">
      <c r="S2137" s="16"/>
      <c r="T2137" s="16"/>
      <c r="U2137" s="16"/>
      <c r="V2137" s="16"/>
    </row>
    <row r="2138" spans="19:22" s="13" customFormat="1" ht="15" x14ac:dyDescent="0.25">
      <c r="S2138" s="16"/>
      <c r="T2138" s="16"/>
      <c r="U2138" s="16"/>
      <c r="V2138" s="16"/>
    </row>
    <row r="2139" spans="19:22" s="13" customFormat="1" ht="15" x14ac:dyDescent="0.25">
      <c r="S2139" s="16"/>
      <c r="T2139" s="16"/>
      <c r="U2139" s="16"/>
      <c r="V2139" s="16"/>
    </row>
    <row r="2140" spans="19:22" s="13" customFormat="1" ht="15" x14ac:dyDescent="0.25">
      <c r="S2140" s="16"/>
      <c r="T2140" s="16"/>
      <c r="U2140" s="16"/>
      <c r="V2140" s="16"/>
    </row>
    <row r="2141" spans="19:22" s="13" customFormat="1" ht="15" x14ac:dyDescent="0.25">
      <c r="S2141" s="16"/>
      <c r="T2141" s="16"/>
      <c r="U2141" s="16"/>
      <c r="V2141" s="16"/>
    </row>
    <row r="2142" spans="19:22" s="13" customFormat="1" ht="15" x14ac:dyDescent="0.25">
      <c r="S2142" s="16"/>
      <c r="T2142" s="16"/>
      <c r="U2142" s="16"/>
      <c r="V2142" s="16"/>
    </row>
    <row r="2143" spans="19:22" s="13" customFormat="1" ht="15" x14ac:dyDescent="0.25">
      <c r="S2143" s="16"/>
      <c r="T2143" s="16"/>
      <c r="U2143" s="16"/>
      <c r="V2143" s="16"/>
    </row>
    <row r="2144" spans="19:22" s="13" customFormat="1" ht="15" x14ac:dyDescent="0.25">
      <c r="S2144" s="16"/>
      <c r="T2144" s="16"/>
      <c r="U2144" s="16"/>
      <c r="V2144" s="16"/>
    </row>
    <row r="2145" spans="19:22" s="13" customFormat="1" ht="15" x14ac:dyDescent="0.25">
      <c r="S2145" s="16"/>
      <c r="T2145" s="16"/>
      <c r="U2145" s="16"/>
      <c r="V2145" s="16"/>
    </row>
    <row r="2146" spans="19:22" s="13" customFormat="1" ht="15" x14ac:dyDescent="0.25">
      <c r="S2146" s="16"/>
      <c r="T2146" s="16"/>
      <c r="U2146" s="16"/>
      <c r="V2146" s="16"/>
    </row>
    <row r="2147" spans="19:22" s="13" customFormat="1" ht="15" x14ac:dyDescent="0.25">
      <c r="S2147" s="16"/>
      <c r="T2147" s="16"/>
      <c r="U2147" s="16"/>
      <c r="V2147" s="16"/>
    </row>
    <row r="2148" spans="19:22" s="13" customFormat="1" ht="15" x14ac:dyDescent="0.25">
      <c r="S2148" s="16"/>
      <c r="T2148" s="16"/>
      <c r="U2148" s="16"/>
      <c r="V2148" s="16"/>
    </row>
    <row r="2149" spans="19:22" s="13" customFormat="1" ht="15" x14ac:dyDescent="0.25">
      <c r="S2149" s="16"/>
      <c r="T2149" s="16"/>
      <c r="U2149" s="16"/>
      <c r="V2149" s="16"/>
    </row>
    <row r="2150" spans="19:22" s="13" customFormat="1" ht="15" x14ac:dyDescent="0.25">
      <c r="S2150" s="16"/>
      <c r="T2150" s="16"/>
      <c r="U2150" s="16"/>
      <c r="V2150" s="16"/>
    </row>
    <row r="2151" spans="19:22" s="13" customFormat="1" ht="15" x14ac:dyDescent="0.25">
      <c r="S2151" s="16"/>
      <c r="T2151" s="16"/>
      <c r="U2151" s="16"/>
      <c r="V2151" s="16"/>
    </row>
    <row r="2152" spans="19:22" s="13" customFormat="1" ht="15" x14ac:dyDescent="0.25">
      <c r="S2152" s="16"/>
      <c r="T2152" s="16"/>
      <c r="U2152" s="16"/>
      <c r="V2152" s="16"/>
    </row>
    <row r="2153" spans="19:22" s="13" customFormat="1" ht="15" x14ac:dyDescent="0.25">
      <c r="S2153" s="16"/>
      <c r="T2153" s="16"/>
      <c r="U2153" s="16"/>
      <c r="V2153" s="16"/>
    </row>
    <row r="2154" spans="19:22" s="13" customFormat="1" ht="15" x14ac:dyDescent="0.25">
      <c r="S2154" s="16"/>
      <c r="T2154" s="16"/>
      <c r="U2154" s="16"/>
      <c r="V2154" s="16"/>
    </row>
    <row r="2155" spans="19:22" s="13" customFormat="1" ht="15" x14ac:dyDescent="0.25">
      <c r="S2155" s="16"/>
      <c r="T2155" s="16"/>
      <c r="U2155" s="16"/>
      <c r="V2155" s="16"/>
    </row>
    <row r="2156" spans="19:22" s="13" customFormat="1" ht="15" x14ac:dyDescent="0.25">
      <c r="S2156" s="16"/>
      <c r="T2156" s="16"/>
      <c r="U2156" s="16"/>
      <c r="V2156" s="16"/>
    </row>
    <row r="2157" spans="19:22" s="13" customFormat="1" ht="15" x14ac:dyDescent="0.25">
      <c r="S2157" s="16"/>
      <c r="T2157" s="16"/>
      <c r="U2157" s="16"/>
      <c r="V2157" s="16"/>
    </row>
    <row r="2158" spans="19:22" s="13" customFormat="1" ht="15" x14ac:dyDescent="0.25">
      <c r="S2158" s="16"/>
      <c r="T2158" s="16"/>
      <c r="U2158" s="16"/>
      <c r="V2158" s="16"/>
    </row>
    <row r="2159" spans="19:22" s="13" customFormat="1" ht="15" x14ac:dyDescent="0.25">
      <c r="S2159" s="16"/>
      <c r="T2159" s="16"/>
      <c r="U2159" s="16"/>
      <c r="V2159" s="16"/>
    </row>
    <row r="2160" spans="19:22" s="13" customFormat="1" ht="15" x14ac:dyDescent="0.25">
      <c r="S2160" s="16"/>
      <c r="T2160" s="16"/>
      <c r="U2160" s="16"/>
      <c r="V2160" s="16"/>
    </row>
    <row r="2161" spans="19:22" s="13" customFormat="1" ht="15" x14ac:dyDescent="0.25">
      <c r="S2161" s="16"/>
      <c r="T2161" s="16"/>
      <c r="U2161" s="16"/>
      <c r="V2161" s="16"/>
    </row>
    <row r="2162" spans="19:22" s="13" customFormat="1" ht="15" x14ac:dyDescent="0.25">
      <c r="S2162" s="16"/>
      <c r="T2162" s="16"/>
      <c r="U2162" s="16"/>
      <c r="V2162" s="16"/>
    </row>
    <row r="2163" spans="19:22" s="13" customFormat="1" ht="15" x14ac:dyDescent="0.25">
      <c r="S2163" s="16"/>
      <c r="T2163" s="16"/>
      <c r="U2163" s="16"/>
      <c r="V2163" s="16"/>
    </row>
    <row r="2164" spans="19:22" s="13" customFormat="1" ht="15" x14ac:dyDescent="0.25">
      <c r="S2164" s="16"/>
      <c r="T2164" s="16"/>
      <c r="U2164" s="16"/>
      <c r="V2164" s="16"/>
    </row>
    <row r="2165" spans="19:22" s="13" customFormat="1" ht="15" x14ac:dyDescent="0.25">
      <c r="S2165" s="16"/>
      <c r="T2165" s="16"/>
      <c r="U2165" s="16"/>
      <c r="V2165" s="16"/>
    </row>
    <row r="2166" spans="19:22" s="13" customFormat="1" ht="15" x14ac:dyDescent="0.25">
      <c r="S2166" s="16"/>
      <c r="T2166" s="16"/>
      <c r="U2166" s="16"/>
      <c r="V2166" s="16"/>
    </row>
    <row r="2167" spans="19:22" s="13" customFormat="1" ht="15" x14ac:dyDescent="0.25">
      <c r="S2167" s="16"/>
      <c r="T2167" s="16"/>
      <c r="U2167" s="16"/>
      <c r="V2167" s="16"/>
    </row>
    <row r="2168" spans="19:22" s="13" customFormat="1" ht="15" x14ac:dyDescent="0.25">
      <c r="S2168" s="16"/>
      <c r="T2168" s="16"/>
      <c r="U2168" s="16"/>
      <c r="V2168" s="16"/>
    </row>
    <row r="2169" spans="19:22" s="13" customFormat="1" ht="15" x14ac:dyDescent="0.25">
      <c r="S2169" s="16"/>
      <c r="T2169" s="16"/>
      <c r="U2169" s="16"/>
      <c r="V2169" s="16"/>
    </row>
    <row r="2170" spans="19:22" s="13" customFormat="1" ht="15" x14ac:dyDescent="0.25">
      <c r="S2170" s="16"/>
      <c r="T2170" s="16"/>
      <c r="U2170" s="16"/>
      <c r="V2170" s="16"/>
    </row>
    <row r="2171" spans="19:22" s="13" customFormat="1" ht="15" x14ac:dyDescent="0.25">
      <c r="S2171" s="16"/>
      <c r="T2171" s="16"/>
      <c r="U2171" s="16"/>
      <c r="V2171" s="16"/>
    </row>
    <row r="2172" spans="19:22" s="13" customFormat="1" ht="15" x14ac:dyDescent="0.25">
      <c r="S2172" s="16"/>
      <c r="T2172" s="16"/>
      <c r="U2172" s="16"/>
      <c r="V2172" s="16"/>
    </row>
    <row r="2173" spans="19:22" s="13" customFormat="1" ht="15" x14ac:dyDescent="0.25">
      <c r="S2173" s="16"/>
      <c r="T2173" s="16"/>
      <c r="U2173" s="16"/>
      <c r="V2173" s="16"/>
    </row>
    <row r="2174" spans="19:22" s="13" customFormat="1" ht="15" x14ac:dyDescent="0.25">
      <c r="S2174" s="16"/>
      <c r="T2174" s="16"/>
      <c r="U2174" s="16"/>
      <c r="V2174" s="16"/>
    </row>
    <row r="2175" spans="19:22" s="13" customFormat="1" ht="15" x14ac:dyDescent="0.25">
      <c r="S2175" s="16"/>
      <c r="T2175" s="16"/>
      <c r="U2175" s="16"/>
      <c r="V2175" s="16"/>
    </row>
    <row r="2176" spans="19:22" s="13" customFormat="1" ht="15" x14ac:dyDescent="0.25">
      <c r="S2176" s="16"/>
      <c r="T2176" s="16"/>
      <c r="U2176" s="16"/>
      <c r="V2176" s="16"/>
    </row>
    <row r="2177" spans="19:22" s="13" customFormat="1" ht="15" x14ac:dyDescent="0.25">
      <c r="S2177" s="16"/>
      <c r="T2177" s="16"/>
      <c r="U2177" s="16"/>
      <c r="V2177" s="16"/>
    </row>
    <row r="2178" spans="19:22" s="13" customFormat="1" ht="15" x14ac:dyDescent="0.25">
      <c r="S2178" s="16"/>
      <c r="T2178" s="16"/>
      <c r="U2178" s="16"/>
      <c r="V2178" s="16"/>
    </row>
    <row r="2179" spans="19:22" s="13" customFormat="1" ht="15" x14ac:dyDescent="0.25">
      <c r="S2179" s="16"/>
      <c r="T2179" s="16"/>
      <c r="U2179" s="16"/>
      <c r="V2179" s="16"/>
    </row>
    <row r="2180" spans="19:22" s="13" customFormat="1" ht="15" x14ac:dyDescent="0.25">
      <c r="S2180" s="16"/>
      <c r="T2180" s="16"/>
      <c r="U2180" s="16"/>
      <c r="V2180" s="16"/>
    </row>
    <row r="2181" spans="19:22" s="13" customFormat="1" ht="15" x14ac:dyDescent="0.25">
      <c r="S2181" s="16"/>
      <c r="T2181" s="16"/>
      <c r="U2181" s="16"/>
      <c r="V2181" s="16"/>
    </row>
    <row r="2182" spans="19:22" s="13" customFormat="1" ht="15" x14ac:dyDescent="0.25">
      <c r="S2182" s="16"/>
      <c r="T2182" s="16"/>
      <c r="U2182" s="16"/>
      <c r="V2182" s="16"/>
    </row>
    <row r="2183" spans="19:22" s="13" customFormat="1" ht="15" x14ac:dyDescent="0.25">
      <c r="S2183" s="16"/>
      <c r="T2183" s="16"/>
      <c r="U2183" s="16"/>
      <c r="V2183" s="16"/>
    </row>
    <row r="2184" spans="19:22" s="13" customFormat="1" ht="15" x14ac:dyDescent="0.25">
      <c r="S2184" s="16"/>
      <c r="T2184" s="16"/>
      <c r="U2184" s="16"/>
      <c r="V2184" s="16"/>
    </row>
    <row r="2185" spans="19:22" s="13" customFormat="1" ht="15" x14ac:dyDescent="0.25">
      <c r="S2185" s="16"/>
      <c r="T2185" s="16"/>
      <c r="U2185" s="16"/>
      <c r="V2185" s="16"/>
    </row>
    <row r="2186" spans="19:22" s="13" customFormat="1" ht="15" x14ac:dyDescent="0.25">
      <c r="S2186" s="16"/>
      <c r="T2186" s="16"/>
      <c r="U2186" s="16"/>
      <c r="V2186" s="16"/>
    </row>
    <row r="2187" spans="19:22" s="13" customFormat="1" ht="15" x14ac:dyDescent="0.25">
      <c r="S2187" s="16"/>
      <c r="T2187" s="16"/>
      <c r="U2187" s="16"/>
      <c r="V2187" s="16"/>
    </row>
    <row r="2188" spans="19:22" s="13" customFormat="1" ht="15" x14ac:dyDescent="0.25">
      <c r="S2188" s="16"/>
      <c r="T2188" s="16"/>
      <c r="U2188" s="16"/>
      <c r="V2188" s="16"/>
    </row>
    <row r="2189" spans="19:22" s="13" customFormat="1" ht="15" x14ac:dyDescent="0.25">
      <c r="S2189" s="16"/>
      <c r="T2189" s="16"/>
      <c r="U2189" s="16"/>
      <c r="V2189" s="16"/>
    </row>
    <row r="2190" spans="19:22" s="13" customFormat="1" ht="15" x14ac:dyDescent="0.25">
      <c r="S2190" s="16"/>
      <c r="T2190" s="16"/>
      <c r="U2190" s="16"/>
      <c r="V2190" s="16"/>
    </row>
    <row r="2191" spans="19:22" s="13" customFormat="1" ht="15" x14ac:dyDescent="0.25">
      <c r="S2191" s="16"/>
      <c r="T2191" s="16"/>
      <c r="U2191" s="16"/>
      <c r="V2191" s="16"/>
    </row>
    <row r="2192" spans="19:22" s="13" customFormat="1" ht="15" x14ac:dyDescent="0.25">
      <c r="S2192" s="16"/>
      <c r="T2192" s="16"/>
      <c r="U2192" s="16"/>
      <c r="V2192" s="16"/>
    </row>
    <row r="2193" spans="19:22" s="13" customFormat="1" ht="15" x14ac:dyDescent="0.25">
      <c r="S2193" s="16"/>
      <c r="T2193" s="16"/>
      <c r="U2193" s="16"/>
      <c r="V2193" s="16"/>
    </row>
    <row r="2194" spans="19:22" s="13" customFormat="1" ht="15" x14ac:dyDescent="0.25">
      <c r="S2194" s="16"/>
      <c r="T2194" s="16"/>
      <c r="U2194" s="16"/>
      <c r="V2194" s="16"/>
    </row>
    <row r="2195" spans="19:22" s="13" customFormat="1" ht="15" x14ac:dyDescent="0.25">
      <c r="S2195" s="16"/>
      <c r="T2195" s="16"/>
      <c r="U2195" s="16"/>
      <c r="V2195" s="16"/>
    </row>
    <row r="2196" spans="19:22" s="13" customFormat="1" ht="15" x14ac:dyDescent="0.25">
      <c r="S2196" s="16"/>
      <c r="T2196" s="16"/>
      <c r="U2196" s="16"/>
      <c r="V2196" s="16"/>
    </row>
    <row r="2197" spans="19:22" s="13" customFormat="1" ht="15" x14ac:dyDescent="0.25">
      <c r="S2197" s="16"/>
      <c r="T2197" s="16"/>
      <c r="U2197" s="16"/>
      <c r="V2197" s="16"/>
    </row>
    <row r="2198" spans="19:22" s="13" customFormat="1" ht="15" x14ac:dyDescent="0.25">
      <c r="S2198" s="16"/>
      <c r="T2198" s="16"/>
      <c r="U2198" s="16"/>
      <c r="V2198" s="16"/>
    </row>
    <row r="2199" spans="19:22" s="13" customFormat="1" ht="15" x14ac:dyDescent="0.25">
      <c r="S2199" s="16"/>
      <c r="T2199" s="16"/>
      <c r="U2199" s="16"/>
      <c r="V2199" s="16"/>
    </row>
    <row r="2200" spans="19:22" s="13" customFormat="1" ht="15" x14ac:dyDescent="0.25">
      <c r="S2200" s="16"/>
      <c r="T2200" s="16"/>
      <c r="U2200" s="16"/>
      <c r="V2200" s="16"/>
    </row>
    <row r="2201" spans="19:22" s="13" customFormat="1" ht="15" x14ac:dyDescent="0.25">
      <c r="S2201" s="16"/>
      <c r="T2201" s="16"/>
      <c r="U2201" s="16"/>
      <c r="V2201" s="16"/>
    </row>
    <row r="2202" spans="19:22" s="13" customFormat="1" ht="15" x14ac:dyDescent="0.25">
      <c r="S2202" s="16"/>
      <c r="T2202" s="16"/>
      <c r="U2202" s="16"/>
      <c r="V2202" s="16"/>
    </row>
    <row r="2203" spans="19:22" s="13" customFormat="1" ht="15" x14ac:dyDescent="0.25">
      <c r="S2203" s="16"/>
      <c r="T2203" s="16"/>
      <c r="U2203" s="16"/>
      <c r="V2203" s="16"/>
    </row>
    <row r="2204" spans="19:22" s="13" customFormat="1" ht="15" x14ac:dyDescent="0.25">
      <c r="S2204" s="16"/>
      <c r="T2204" s="16"/>
      <c r="U2204" s="16"/>
      <c r="V2204" s="16"/>
    </row>
    <row r="2205" spans="19:22" s="13" customFormat="1" ht="15" x14ac:dyDescent="0.25">
      <c r="S2205" s="16"/>
      <c r="T2205" s="16"/>
      <c r="U2205" s="16"/>
      <c r="V2205" s="16"/>
    </row>
    <row r="2206" spans="19:22" s="13" customFormat="1" ht="15" x14ac:dyDescent="0.25">
      <c r="S2206" s="16"/>
      <c r="T2206" s="16"/>
      <c r="U2206" s="16"/>
      <c r="V2206" s="16"/>
    </row>
    <row r="2207" spans="19:22" s="13" customFormat="1" ht="15" x14ac:dyDescent="0.25">
      <c r="S2207" s="16"/>
      <c r="T2207" s="16"/>
      <c r="U2207" s="16"/>
      <c r="V2207" s="16"/>
    </row>
    <row r="2208" spans="19:22" s="13" customFormat="1" ht="15" x14ac:dyDescent="0.25">
      <c r="S2208" s="16"/>
      <c r="T2208" s="16"/>
      <c r="U2208" s="16"/>
      <c r="V2208" s="16"/>
    </row>
    <row r="2209" spans="19:22" s="13" customFormat="1" ht="15" x14ac:dyDescent="0.25">
      <c r="S2209" s="16"/>
      <c r="T2209" s="16"/>
      <c r="U2209" s="16"/>
      <c r="V2209" s="16"/>
    </row>
    <row r="2210" spans="19:22" s="13" customFormat="1" ht="15" x14ac:dyDescent="0.25">
      <c r="S2210" s="16"/>
      <c r="T2210" s="16"/>
      <c r="U2210" s="16"/>
      <c r="V2210" s="16"/>
    </row>
    <row r="2211" spans="19:22" s="13" customFormat="1" ht="15" x14ac:dyDescent="0.25">
      <c r="S2211" s="16"/>
      <c r="T2211" s="16"/>
      <c r="U2211" s="16"/>
      <c r="V2211" s="16"/>
    </row>
    <row r="2212" spans="19:22" s="13" customFormat="1" ht="15" x14ac:dyDescent="0.25">
      <c r="S2212" s="16"/>
      <c r="T2212" s="16"/>
      <c r="U2212" s="16"/>
      <c r="V2212" s="16"/>
    </row>
    <row r="2213" spans="19:22" s="13" customFormat="1" ht="15" x14ac:dyDescent="0.25">
      <c r="S2213" s="16"/>
      <c r="T2213" s="16"/>
      <c r="U2213" s="16"/>
      <c r="V2213" s="16"/>
    </row>
    <row r="2214" spans="19:22" s="13" customFormat="1" ht="15" x14ac:dyDescent="0.25">
      <c r="S2214" s="16"/>
      <c r="T2214" s="16"/>
      <c r="U2214" s="16"/>
      <c r="V2214" s="16"/>
    </row>
    <row r="2215" spans="19:22" s="13" customFormat="1" ht="15" x14ac:dyDescent="0.25">
      <c r="S2215" s="16"/>
      <c r="T2215" s="16"/>
      <c r="U2215" s="16"/>
      <c r="V2215" s="16"/>
    </row>
    <row r="2216" spans="19:22" s="13" customFormat="1" ht="15" x14ac:dyDescent="0.25">
      <c r="S2216" s="16"/>
      <c r="T2216" s="16"/>
      <c r="U2216" s="16"/>
      <c r="V2216" s="16"/>
    </row>
    <row r="2217" spans="19:22" s="13" customFormat="1" ht="15" x14ac:dyDescent="0.25">
      <c r="S2217" s="16"/>
      <c r="T2217" s="16"/>
      <c r="U2217" s="16"/>
      <c r="V2217" s="16"/>
    </row>
    <row r="2218" spans="19:22" s="13" customFormat="1" ht="15" x14ac:dyDescent="0.25">
      <c r="S2218" s="16"/>
      <c r="T2218" s="16"/>
      <c r="U2218" s="16"/>
      <c r="V2218" s="16"/>
    </row>
    <row r="2219" spans="19:22" s="13" customFormat="1" ht="15" x14ac:dyDescent="0.25">
      <c r="S2219" s="16"/>
      <c r="T2219" s="16"/>
      <c r="U2219" s="16"/>
      <c r="V2219" s="16"/>
    </row>
    <row r="2220" spans="19:22" s="13" customFormat="1" ht="15" x14ac:dyDescent="0.25">
      <c r="S2220" s="16"/>
      <c r="T2220" s="16"/>
      <c r="U2220" s="16"/>
      <c r="V2220" s="16"/>
    </row>
    <row r="2221" spans="19:22" s="13" customFormat="1" ht="15" x14ac:dyDescent="0.25">
      <c r="S2221" s="16"/>
      <c r="T2221" s="16"/>
      <c r="U2221" s="16"/>
      <c r="V2221" s="16"/>
    </row>
    <row r="2222" spans="19:22" s="13" customFormat="1" ht="15" x14ac:dyDescent="0.25">
      <c r="S2222" s="16"/>
      <c r="T2222" s="16"/>
      <c r="U2222" s="16"/>
      <c r="V2222" s="16"/>
    </row>
    <row r="2223" spans="19:22" s="13" customFormat="1" ht="15" x14ac:dyDescent="0.25">
      <c r="S2223" s="16"/>
      <c r="T2223" s="16"/>
      <c r="U2223" s="16"/>
      <c r="V2223" s="16"/>
    </row>
    <row r="2224" spans="19:22" s="13" customFormat="1" ht="15" x14ac:dyDescent="0.25">
      <c r="S2224" s="16"/>
      <c r="T2224" s="16"/>
      <c r="U2224" s="16"/>
      <c r="V2224" s="16"/>
    </row>
    <row r="2225" spans="19:22" s="13" customFormat="1" ht="15" x14ac:dyDescent="0.25">
      <c r="S2225" s="16"/>
      <c r="T2225" s="16"/>
      <c r="U2225" s="16"/>
      <c r="V2225" s="16"/>
    </row>
    <row r="2226" spans="19:22" s="13" customFormat="1" ht="15" x14ac:dyDescent="0.25">
      <c r="S2226" s="16"/>
      <c r="T2226" s="16"/>
      <c r="U2226" s="16"/>
      <c r="V2226" s="16"/>
    </row>
    <row r="2227" spans="19:22" s="13" customFormat="1" ht="15" x14ac:dyDescent="0.25">
      <c r="S2227" s="16"/>
      <c r="T2227" s="16"/>
      <c r="U2227" s="16"/>
      <c r="V2227" s="16"/>
    </row>
    <row r="2228" spans="19:22" s="13" customFormat="1" ht="15" x14ac:dyDescent="0.25">
      <c r="S2228" s="16"/>
      <c r="T2228" s="16"/>
      <c r="U2228" s="16"/>
      <c r="V2228" s="16"/>
    </row>
    <row r="2229" spans="19:22" s="13" customFormat="1" ht="15" x14ac:dyDescent="0.25">
      <c r="S2229" s="16"/>
      <c r="T2229" s="16"/>
      <c r="U2229" s="16"/>
      <c r="V2229" s="16"/>
    </row>
    <row r="2230" spans="19:22" s="13" customFormat="1" ht="15" x14ac:dyDescent="0.25">
      <c r="S2230" s="16"/>
      <c r="T2230" s="16"/>
      <c r="U2230" s="16"/>
      <c r="V2230" s="16"/>
    </row>
    <row r="2231" spans="19:22" s="13" customFormat="1" ht="15" x14ac:dyDescent="0.25">
      <c r="S2231" s="16"/>
      <c r="T2231" s="16"/>
      <c r="U2231" s="16"/>
      <c r="V2231" s="16"/>
    </row>
    <row r="2232" spans="19:22" s="13" customFormat="1" ht="15" x14ac:dyDescent="0.25">
      <c r="S2232" s="16"/>
      <c r="T2232" s="16"/>
      <c r="U2232" s="16"/>
      <c r="V2232" s="16"/>
    </row>
    <row r="2233" spans="19:22" s="13" customFormat="1" ht="15" x14ac:dyDescent="0.25">
      <c r="S2233" s="16"/>
      <c r="T2233" s="16"/>
      <c r="U2233" s="16"/>
      <c r="V2233" s="16"/>
    </row>
    <row r="2234" spans="19:22" s="13" customFormat="1" ht="15" x14ac:dyDescent="0.25">
      <c r="S2234" s="16"/>
      <c r="T2234" s="16"/>
      <c r="U2234" s="16"/>
      <c r="V2234" s="16"/>
    </row>
    <row r="2235" spans="19:22" s="13" customFormat="1" ht="15" x14ac:dyDescent="0.25">
      <c r="S2235" s="16"/>
      <c r="T2235" s="16"/>
      <c r="U2235" s="16"/>
      <c r="V2235" s="16"/>
    </row>
    <row r="2236" spans="19:22" s="13" customFormat="1" ht="15" x14ac:dyDescent="0.25">
      <c r="S2236" s="16"/>
      <c r="T2236" s="16"/>
      <c r="U2236" s="16"/>
      <c r="V2236" s="16"/>
    </row>
    <row r="2237" spans="19:22" s="13" customFormat="1" ht="15" x14ac:dyDescent="0.25">
      <c r="S2237" s="16"/>
      <c r="T2237" s="16"/>
      <c r="U2237" s="16"/>
      <c r="V2237" s="16"/>
    </row>
    <row r="2238" spans="19:22" s="13" customFormat="1" ht="15" x14ac:dyDescent="0.25">
      <c r="S2238" s="16"/>
      <c r="T2238" s="16"/>
      <c r="U2238" s="16"/>
      <c r="V2238" s="16"/>
    </row>
    <row r="2239" spans="19:22" s="13" customFormat="1" ht="15" x14ac:dyDescent="0.25">
      <c r="S2239" s="16"/>
      <c r="T2239" s="16"/>
      <c r="U2239" s="16"/>
      <c r="V2239" s="16"/>
    </row>
    <row r="2240" spans="19:22" s="13" customFormat="1" ht="15" x14ac:dyDescent="0.25">
      <c r="S2240" s="16"/>
      <c r="T2240" s="16"/>
      <c r="U2240" s="16"/>
      <c r="V2240" s="16"/>
    </row>
    <row r="2241" spans="19:22" s="13" customFormat="1" ht="15" x14ac:dyDescent="0.25">
      <c r="S2241" s="16"/>
      <c r="T2241" s="16"/>
      <c r="U2241" s="16"/>
      <c r="V2241" s="16"/>
    </row>
    <row r="2242" spans="19:22" s="13" customFormat="1" ht="15" x14ac:dyDescent="0.25">
      <c r="S2242" s="16"/>
      <c r="T2242" s="16"/>
      <c r="U2242" s="16"/>
      <c r="V2242" s="16"/>
    </row>
    <row r="2243" spans="19:22" s="13" customFormat="1" ht="15" x14ac:dyDescent="0.25">
      <c r="S2243" s="16"/>
      <c r="T2243" s="16"/>
      <c r="U2243" s="16"/>
      <c r="V2243" s="16"/>
    </row>
    <row r="2244" spans="19:22" s="13" customFormat="1" ht="15" x14ac:dyDescent="0.25">
      <c r="S2244" s="16"/>
      <c r="T2244" s="16"/>
      <c r="U2244" s="16"/>
      <c r="V2244" s="16"/>
    </row>
    <row r="2245" spans="19:22" s="13" customFormat="1" ht="15" x14ac:dyDescent="0.25">
      <c r="S2245" s="16"/>
      <c r="T2245" s="16"/>
      <c r="U2245" s="16"/>
      <c r="V2245" s="16"/>
    </row>
    <row r="2246" spans="19:22" s="13" customFormat="1" ht="15" x14ac:dyDescent="0.25">
      <c r="S2246" s="16"/>
      <c r="T2246" s="16"/>
      <c r="U2246" s="16"/>
      <c r="V2246" s="16"/>
    </row>
    <row r="2247" spans="19:22" s="13" customFormat="1" ht="15" x14ac:dyDescent="0.25">
      <c r="S2247" s="16"/>
      <c r="T2247" s="16"/>
      <c r="U2247" s="16"/>
      <c r="V2247" s="16"/>
    </row>
    <row r="2248" spans="19:22" s="13" customFormat="1" ht="15" x14ac:dyDescent="0.25">
      <c r="S2248" s="16"/>
      <c r="T2248" s="16"/>
      <c r="U2248" s="16"/>
      <c r="V2248" s="16"/>
    </row>
    <row r="2249" spans="19:22" s="13" customFormat="1" ht="15" x14ac:dyDescent="0.25">
      <c r="S2249" s="16"/>
      <c r="T2249" s="16"/>
      <c r="U2249" s="16"/>
      <c r="V2249" s="16"/>
    </row>
    <row r="2250" spans="19:22" s="13" customFormat="1" ht="15" x14ac:dyDescent="0.25">
      <c r="S2250" s="16"/>
      <c r="T2250" s="16"/>
      <c r="U2250" s="16"/>
      <c r="V2250" s="16"/>
    </row>
    <row r="2251" spans="19:22" s="13" customFormat="1" ht="15" x14ac:dyDescent="0.25">
      <c r="S2251" s="16"/>
      <c r="T2251" s="16"/>
      <c r="U2251" s="16"/>
      <c r="V2251" s="16"/>
    </row>
    <row r="2252" spans="19:22" s="13" customFormat="1" ht="15" x14ac:dyDescent="0.25">
      <c r="S2252" s="16"/>
      <c r="T2252" s="16"/>
      <c r="U2252" s="16"/>
      <c r="V2252" s="16"/>
    </row>
    <row r="2253" spans="19:22" s="13" customFormat="1" ht="15" x14ac:dyDescent="0.25">
      <c r="S2253" s="16"/>
      <c r="T2253" s="16"/>
      <c r="U2253" s="16"/>
      <c r="V2253" s="16"/>
    </row>
    <row r="2254" spans="19:22" s="13" customFormat="1" ht="15" x14ac:dyDescent="0.25">
      <c r="S2254" s="16"/>
      <c r="T2254" s="16"/>
      <c r="U2254" s="16"/>
      <c r="V2254" s="16"/>
    </row>
    <row r="2255" spans="19:22" s="13" customFormat="1" ht="15" x14ac:dyDescent="0.25">
      <c r="S2255" s="16"/>
      <c r="T2255" s="16"/>
      <c r="U2255" s="16"/>
      <c r="V2255" s="16"/>
    </row>
    <row r="2256" spans="19:22" s="13" customFormat="1" ht="15" x14ac:dyDescent="0.25">
      <c r="S2256" s="16"/>
      <c r="T2256" s="16"/>
      <c r="U2256" s="16"/>
      <c r="V2256" s="16"/>
    </row>
    <row r="2257" spans="19:22" s="13" customFormat="1" ht="15" x14ac:dyDescent="0.25">
      <c r="S2257" s="16"/>
      <c r="T2257" s="16"/>
      <c r="U2257" s="16"/>
      <c r="V2257" s="16"/>
    </row>
    <row r="2258" spans="19:22" s="13" customFormat="1" ht="15" x14ac:dyDescent="0.25">
      <c r="S2258" s="16"/>
      <c r="T2258" s="16"/>
      <c r="U2258" s="16"/>
      <c r="V2258" s="16"/>
    </row>
    <row r="2259" spans="19:22" s="13" customFormat="1" ht="15" x14ac:dyDescent="0.25">
      <c r="S2259" s="16"/>
      <c r="T2259" s="16"/>
      <c r="U2259" s="16"/>
      <c r="V2259" s="16"/>
    </row>
    <row r="2260" spans="19:22" s="13" customFormat="1" ht="15" x14ac:dyDescent="0.25">
      <c r="S2260" s="16"/>
      <c r="T2260" s="16"/>
      <c r="U2260" s="16"/>
      <c r="V2260" s="16"/>
    </row>
    <row r="2261" spans="19:22" s="13" customFormat="1" ht="15" x14ac:dyDescent="0.25">
      <c r="S2261" s="16"/>
      <c r="T2261" s="16"/>
      <c r="U2261" s="16"/>
      <c r="V2261" s="16"/>
    </row>
    <row r="2262" spans="19:22" s="13" customFormat="1" ht="15" x14ac:dyDescent="0.25">
      <c r="S2262" s="16"/>
      <c r="T2262" s="16"/>
      <c r="U2262" s="16"/>
      <c r="V2262" s="16"/>
    </row>
    <row r="2263" spans="19:22" s="13" customFormat="1" ht="15" x14ac:dyDescent="0.25">
      <c r="S2263" s="16"/>
      <c r="T2263" s="16"/>
      <c r="U2263" s="16"/>
      <c r="V2263" s="16"/>
    </row>
    <row r="2264" spans="19:22" s="13" customFormat="1" ht="15" x14ac:dyDescent="0.25">
      <c r="S2264" s="16"/>
      <c r="T2264" s="16"/>
      <c r="U2264" s="16"/>
      <c r="V2264" s="16"/>
    </row>
    <row r="2265" spans="19:22" s="13" customFormat="1" ht="15" x14ac:dyDescent="0.25">
      <c r="S2265" s="16"/>
      <c r="T2265" s="16"/>
      <c r="U2265" s="16"/>
      <c r="V2265" s="16"/>
    </row>
    <row r="2266" spans="19:22" s="13" customFormat="1" ht="15" x14ac:dyDescent="0.25">
      <c r="S2266" s="16"/>
      <c r="T2266" s="16"/>
      <c r="U2266" s="16"/>
      <c r="V2266" s="16"/>
    </row>
    <row r="2267" spans="19:22" s="13" customFormat="1" ht="15" x14ac:dyDescent="0.25">
      <c r="S2267" s="16"/>
      <c r="T2267" s="16"/>
      <c r="U2267" s="16"/>
      <c r="V2267" s="16"/>
    </row>
    <row r="2268" spans="19:22" s="13" customFormat="1" ht="15" x14ac:dyDescent="0.25">
      <c r="S2268" s="16"/>
      <c r="T2268" s="16"/>
      <c r="U2268" s="16"/>
      <c r="V2268" s="16"/>
    </row>
    <row r="2269" spans="19:22" s="13" customFormat="1" ht="15" x14ac:dyDescent="0.25">
      <c r="S2269" s="16"/>
      <c r="T2269" s="16"/>
      <c r="U2269" s="16"/>
      <c r="V2269" s="16"/>
    </row>
    <row r="2270" spans="19:22" s="13" customFormat="1" ht="15" x14ac:dyDescent="0.25">
      <c r="S2270" s="16"/>
      <c r="T2270" s="16"/>
      <c r="U2270" s="16"/>
      <c r="V2270" s="16"/>
    </row>
    <row r="2271" spans="19:22" s="13" customFormat="1" ht="15" x14ac:dyDescent="0.25">
      <c r="S2271" s="16"/>
      <c r="T2271" s="16"/>
      <c r="U2271" s="16"/>
      <c r="V2271" s="16"/>
    </row>
    <row r="2272" spans="19:22" s="13" customFormat="1" ht="15" x14ac:dyDescent="0.25">
      <c r="S2272" s="16"/>
      <c r="T2272" s="16"/>
      <c r="U2272" s="16"/>
      <c r="V2272" s="16"/>
    </row>
    <row r="2273" spans="19:22" s="13" customFormat="1" ht="15" x14ac:dyDescent="0.25">
      <c r="S2273" s="16"/>
      <c r="T2273" s="16"/>
      <c r="U2273" s="16"/>
      <c r="V2273" s="16"/>
    </row>
    <row r="2274" spans="19:22" s="13" customFormat="1" ht="15" x14ac:dyDescent="0.25">
      <c r="S2274" s="16"/>
      <c r="T2274" s="16"/>
      <c r="U2274" s="16"/>
      <c r="V2274" s="16"/>
    </row>
    <row r="2275" spans="19:22" s="13" customFormat="1" ht="15" x14ac:dyDescent="0.25">
      <c r="S2275" s="16"/>
      <c r="T2275" s="16"/>
      <c r="U2275" s="16"/>
      <c r="V2275" s="16"/>
    </row>
    <row r="2276" spans="19:22" s="13" customFormat="1" ht="15" x14ac:dyDescent="0.25">
      <c r="S2276" s="16"/>
      <c r="T2276" s="16"/>
      <c r="U2276" s="16"/>
      <c r="V2276" s="16"/>
    </row>
    <row r="2277" spans="19:22" s="13" customFormat="1" ht="15" x14ac:dyDescent="0.25">
      <c r="S2277" s="16"/>
      <c r="T2277" s="16"/>
      <c r="U2277" s="16"/>
      <c r="V2277" s="16"/>
    </row>
    <row r="2278" spans="19:22" s="13" customFormat="1" ht="15" x14ac:dyDescent="0.25">
      <c r="S2278" s="16"/>
      <c r="T2278" s="16"/>
      <c r="U2278" s="16"/>
      <c r="V2278" s="16"/>
    </row>
    <row r="2279" spans="19:22" s="13" customFormat="1" ht="15" x14ac:dyDescent="0.25">
      <c r="S2279" s="16"/>
      <c r="T2279" s="16"/>
      <c r="U2279" s="16"/>
      <c r="V2279" s="16"/>
    </row>
    <row r="2280" spans="19:22" s="13" customFormat="1" ht="15" x14ac:dyDescent="0.25">
      <c r="S2280" s="16"/>
      <c r="T2280" s="16"/>
      <c r="U2280" s="16"/>
      <c r="V2280" s="16"/>
    </row>
    <row r="2281" spans="19:22" s="13" customFormat="1" ht="15" x14ac:dyDescent="0.25">
      <c r="S2281" s="16"/>
      <c r="T2281" s="16"/>
      <c r="U2281" s="16"/>
      <c r="V2281" s="16"/>
    </row>
    <row r="2282" spans="19:22" s="13" customFormat="1" ht="15" x14ac:dyDescent="0.25">
      <c r="S2282" s="16"/>
      <c r="T2282" s="16"/>
      <c r="U2282" s="16"/>
      <c r="V2282" s="16"/>
    </row>
    <row r="2283" spans="19:22" s="13" customFormat="1" ht="15" x14ac:dyDescent="0.25">
      <c r="S2283" s="16"/>
      <c r="T2283" s="16"/>
      <c r="U2283" s="16"/>
      <c r="V2283" s="16"/>
    </row>
    <row r="2284" spans="19:22" s="13" customFormat="1" ht="15" x14ac:dyDescent="0.25">
      <c r="S2284" s="16"/>
      <c r="T2284" s="16"/>
      <c r="U2284" s="16"/>
      <c r="V2284" s="16"/>
    </row>
    <row r="2285" spans="19:22" s="13" customFormat="1" ht="15" x14ac:dyDescent="0.25">
      <c r="S2285" s="16"/>
      <c r="T2285" s="16"/>
      <c r="U2285" s="16"/>
      <c r="V2285" s="16"/>
    </row>
    <row r="2286" spans="19:22" s="13" customFormat="1" ht="15" x14ac:dyDescent="0.25">
      <c r="S2286" s="16"/>
      <c r="T2286" s="16"/>
      <c r="U2286" s="16"/>
      <c r="V2286" s="16"/>
    </row>
    <row r="2287" spans="19:22" s="13" customFormat="1" ht="15" x14ac:dyDescent="0.25">
      <c r="S2287" s="16"/>
      <c r="T2287" s="16"/>
      <c r="U2287" s="16"/>
      <c r="V2287" s="16"/>
    </row>
    <row r="2288" spans="19:22" s="13" customFormat="1" ht="15" x14ac:dyDescent="0.25">
      <c r="S2288" s="16"/>
      <c r="T2288" s="16"/>
      <c r="U2288" s="16"/>
      <c r="V2288" s="16"/>
    </row>
    <row r="2289" spans="19:22" s="13" customFormat="1" ht="15" x14ac:dyDescent="0.25">
      <c r="S2289" s="16"/>
      <c r="T2289" s="16"/>
      <c r="U2289" s="16"/>
      <c r="V2289" s="16"/>
    </row>
    <row r="2290" spans="19:22" s="13" customFormat="1" ht="15" x14ac:dyDescent="0.25">
      <c r="S2290" s="16"/>
      <c r="T2290" s="16"/>
      <c r="U2290" s="16"/>
      <c r="V2290" s="16"/>
    </row>
    <row r="2291" spans="19:22" s="13" customFormat="1" ht="15" x14ac:dyDescent="0.25">
      <c r="S2291" s="16"/>
      <c r="T2291" s="16"/>
      <c r="U2291" s="16"/>
      <c r="V2291" s="16"/>
    </row>
    <row r="2292" spans="19:22" s="13" customFormat="1" ht="15" x14ac:dyDescent="0.25">
      <c r="S2292" s="16"/>
      <c r="T2292" s="16"/>
      <c r="U2292" s="16"/>
      <c r="V2292" s="16"/>
    </row>
    <row r="2293" spans="19:22" s="13" customFormat="1" ht="15" x14ac:dyDescent="0.25">
      <c r="S2293" s="16"/>
      <c r="T2293" s="16"/>
      <c r="U2293" s="16"/>
      <c r="V2293" s="16"/>
    </row>
    <row r="2294" spans="19:22" s="13" customFormat="1" ht="15" x14ac:dyDescent="0.25">
      <c r="S2294" s="16"/>
      <c r="T2294" s="16"/>
      <c r="U2294" s="16"/>
      <c r="V2294" s="16"/>
    </row>
    <row r="2295" spans="19:22" s="13" customFormat="1" ht="15" x14ac:dyDescent="0.25">
      <c r="S2295" s="16"/>
      <c r="T2295" s="16"/>
      <c r="U2295" s="16"/>
      <c r="V2295" s="16"/>
    </row>
    <row r="2296" spans="19:22" s="13" customFormat="1" ht="15" x14ac:dyDescent="0.25">
      <c r="S2296" s="16"/>
      <c r="T2296" s="16"/>
      <c r="U2296" s="16"/>
      <c r="V2296" s="16"/>
    </row>
    <row r="2297" spans="19:22" s="13" customFormat="1" ht="15" x14ac:dyDescent="0.25">
      <c r="S2297" s="16"/>
      <c r="T2297" s="16"/>
      <c r="U2297" s="16"/>
      <c r="V2297" s="16"/>
    </row>
    <row r="2298" spans="19:22" s="13" customFormat="1" ht="15" x14ac:dyDescent="0.25">
      <c r="S2298" s="16"/>
      <c r="T2298" s="16"/>
      <c r="U2298" s="16"/>
      <c r="V2298" s="16"/>
    </row>
    <row r="2299" spans="19:22" s="13" customFormat="1" ht="15" x14ac:dyDescent="0.25">
      <c r="S2299" s="16"/>
      <c r="T2299" s="16"/>
      <c r="U2299" s="16"/>
      <c r="V2299" s="16"/>
    </row>
    <row r="2300" spans="19:22" s="13" customFormat="1" ht="15" x14ac:dyDescent="0.25">
      <c r="S2300" s="16"/>
      <c r="T2300" s="16"/>
      <c r="U2300" s="16"/>
      <c r="V2300" s="16"/>
    </row>
    <row r="2301" spans="19:22" s="13" customFormat="1" ht="15" x14ac:dyDescent="0.25">
      <c r="S2301" s="16"/>
      <c r="T2301" s="16"/>
      <c r="U2301" s="16"/>
      <c r="V2301" s="16"/>
    </row>
    <row r="2302" spans="19:22" s="13" customFormat="1" ht="15" x14ac:dyDescent="0.25">
      <c r="S2302" s="16"/>
      <c r="T2302" s="16"/>
      <c r="U2302" s="16"/>
      <c r="V2302" s="16"/>
    </row>
    <row r="2303" spans="19:22" s="13" customFormat="1" ht="15" x14ac:dyDescent="0.25">
      <c r="S2303" s="16"/>
      <c r="T2303" s="16"/>
      <c r="U2303" s="16"/>
      <c r="V2303" s="16"/>
    </row>
    <row r="2304" spans="19:22" s="13" customFormat="1" ht="15" x14ac:dyDescent="0.25">
      <c r="S2304" s="16"/>
      <c r="T2304" s="16"/>
      <c r="U2304" s="16"/>
      <c r="V2304" s="16"/>
    </row>
    <row r="2305" spans="19:22" s="13" customFormat="1" ht="15" x14ac:dyDescent="0.25">
      <c r="S2305" s="16"/>
      <c r="T2305" s="16"/>
      <c r="U2305" s="16"/>
      <c r="V2305" s="16"/>
    </row>
    <row r="2306" spans="19:22" s="13" customFormat="1" ht="15" x14ac:dyDescent="0.25">
      <c r="S2306" s="16"/>
      <c r="T2306" s="16"/>
      <c r="U2306" s="16"/>
      <c r="V2306" s="16"/>
    </row>
    <row r="2307" spans="19:22" s="13" customFormat="1" ht="15" x14ac:dyDescent="0.25">
      <c r="S2307" s="16"/>
      <c r="T2307" s="16"/>
      <c r="U2307" s="16"/>
      <c r="V2307" s="16"/>
    </row>
    <row r="2308" spans="19:22" s="13" customFormat="1" ht="15" x14ac:dyDescent="0.25">
      <c r="S2308" s="16"/>
      <c r="T2308" s="16"/>
      <c r="U2308" s="16"/>
      <c r="V2308" s="16"/>
    </row>
    <row r="2309" spans="19:22" s="13" customFormat="1" ht="15" x14ac:dyDescent="0.25">
      <c r="S2309" s="16"/>
      <c r="T2309" s="16"/>
      <c r="U2309" s="16"/>
      <c r="V2309" s="16"/>
    </row>
    <row r="2310" spans="19:22" s="13" customFormat="1" ht="15" x14ac:dyDescent="0.25">
      <c r="S2310" s="16"/>
      <c r="T2310" s="16"/>
      <c r="U2310" s="16"/>
      <c r="V2310" s="16"/>
    </row>
    <row r="2311" spans="19:22" s="13" customFormat="1" ht="15" x14ac:dyDescent="0.25">
      <c r="S2311" s="16"/>
      <c r="T2311" s="16"/>
      <c r="U2311" s="16"/>
      <c r="V2311" s="16"/>
    </row>
    <row r="2312" spans="19:22" s="13" customFormat="1" ht="15" x14ac:dyDescent="0.25">
      <c r="S2312" s="16"/>
      <c r="T2312" s="16"/>
      <c r="U2312" s="16"/>
      <c r="V2312" s="16"/>
    </row>
    <row r="2313" spans="19:22" s="13" customFormat="1" ht="15" x14ac:dyDescent="0.25">
      <c r="S2313" s="16"/>
      <c r="T2313" s="16"/>
      <c r="U2313" s="16"/>
      <c r="V2313" s="16"/>
    </row>
    <row r="2314" spans="19:22" s="13" customFormat="1" ht="15" x14ac:dyDescent="0.25">
      <c r="S2314" s="16"/>
      <c r="T2314" s="16"/>
      <c r="U2314" s="16"/>
      <c r="V2314" s="16"/>
    </row>
    <row r="2315" spans="19:22" s="13" customFormat="1" ht="15" x14ac:dyDescent="0.25">
      <c r="S2315" s="16"/>
      <c r="T2315" s="16"/>
      <c r="U2315" s="16"/>
      <c r="V2315" s="16"/>
    </row>
    <row r="2316" spans="19:22" s="13" customFormat="1" ht="15" x14ac:dyDescent="0.25">
      <c r="S2316" s="16"/>
      <c r="T2316" s="16"/>
      <c r="U2316" s="16"/>
      <c r="V2316" s="16"/>
    </row>
    <row r="2317" spans="19:22" s="13" customFormat="1" ht="15" x14ac:dyDescent="0.25">
      <c r="S2317" s="16"/>
      <c r="T2317" s="16"/>
      <c r="U2317" s="16"/>
      <c r="V2317" s="16"/>
    </row>
    <row r="2318" spans="19:22" s="13" customFormat="1" ht="15" x14ac:dyDescent="0.25">
      <c r="S2318" s="16"/>
      <c r="T2318" s="16"/>
      <c r="U2318" s="16"/>
      <c r="V2318" s="16"/>
    </row>
    <row r="2319" spans="19:22" s="13" customFormat="1" ht="15" x14ac:dyDescent="0.25">
      <c r="S2319" s="16"/>
      <c r="T2319" s="16"/>
      <c r="U2319" s="16"/>
      <c r="V2319" s="16"/>
    </row>
    <row r="2320" spans="19:22" s="13" customFormat="1" ht="15" x14ac:dyDescent="0.25">
      <c r="S2320" s="16"/>
      <c r="T2320" s="16"/>
      <c r="U2320" s="16"/>
      <c r="V2320" s="16"/>
    </row>
    <row r="2321" spans="19:22" s="13" customFormat="1" ht="15" x14ac:dyDescent="0.25">
      <c r="S2321" s="16"/>
      <c r="T2321" s="16"/>
      <c r="U2321" s="16"/>
      <c r="V2321" s="16"/>
    </row>
    <row r="2322" spans="19:22" s="13" customFormat="1" ht="15" x14ac:dyDescent="0.25">
      <c r="S2322" s="16"/>
      <c r="T2322" s="16"/>
      <c r="U2322" s="16"/>
      <c r="V2322" s="16"/>
    </row>
    <row r="2323" spans="19:22" s="13" customFormat="1" ht="15" x14ac:dyDescent="0.25">
      <c r="S2323" s="16"/>
      <c r="T2323" s="16"/>
      <c r="U2323" s="16"/>
      <c r="V2323" s="16"/>
    </row>
    <row r="2324" spans="19:22" s="13" customFormat="1" ht="15" x14ac:dyDescent="0.25">
      <c r="S2324" s="16"/>
      <c r="T2324" s="16"/>
      <c r="U2324" s="16"/>
      <c r="V2324" s="16"/>
    </row>
    <row r="2325" spans="19:22" s="13" customFormat="1" ht="15" x14ac:dyDescent="0.25">
      <c r="S2325" s="16"/>
      <c r="T2325" s="16"/>
      <c r="U2325" s="16"/>
      <c r="V2325" s="16"/>
    </row>
    <row r="2326" spans="19:22" s="13" customFormat="1" ht="15" x14ac:dyDescent="0.25">
      <c r="S2326" s="16"/>
      <c r="T2326" s="16"/>
      <c r="U2326" s="16"/>
      <c r="V2326" s="16"/>
    </row>
    <row r="2327" spans="19:22" s="13" customFormat="1" ht="15" x14ac:dyDescent="0.25">
      <c r="S2327" s="16"/>
      <c r="T2327" s="16"/>
      <c r="U2327" s="16"/>
      <c r="V2327" s="16"/>
    </row>
    <row r="2328" spans="19:22" s="13" customFormat="1" ht="15" x14ac:dyDescent="0.25">
      <c r="S2328" s="16"/>
      <c r="T2328" s="16"/>
      <c r="U2328" s="16"/>
      <c r="V2328" s="16"/>
    </row>
    <row r="2329" spans="19:22" s="13" customFormat="1" ht="15" x14ac:dyDescent="0.25">
      <c r="S2329" s="16"/>
      <c r="T2329" s="16"/>
      <c r="U2329" s="16"/>
      <c r="V2329" s="16"/>
    </row>
    <row r="2330" spans="19:22" s="13" customFormat="1" ht="15" x14ac:dyDescent="0.25">
      <c r="S2330" s="16"/>
      <c r="T2330" s="16"/>
      <c r="U2330" s="16"/>
      <c r="V2330" s="16"/>
    </row>
    <row r="2331" spans="19:22" s="13" customFormat="1" ht="15" x14ac:dyDescent="0.25">
      <c r="S2331" s="16"/>
      <c r="T2331" s="16"/>
      <c r="U2331" s="16"/>
      <c r="V2331" s="16"/>
    </row>
    <row r="2332" spans="19:22" s="13" customFormat="1" ht="15" x14ac:dyDescent="0.25">
      <c r="S2332" s="16"/>
      <c r="T2332" s="16"/>
      <c r="U2332" s="16"/>
      <c r="V2332" s="16"/>
    </row>
    <row r="2333" spans="19:22" s="13" customFormat="1" ht="15" x14ac:dyDescent="0.25">
      <c r="S2333" s="16"/>
      <c r="T2333" s="16"/>
      <c r="U2333" s="16"/>
      <c r="V2333" s="16"/>
    </row>
    <row r="2334" spans="19:22" s="13" customFormat="1" ht="15" x14ac:dyDescent="0.25">
      <c r="S2334" s="16"/>
      <c r="T2334" s="16"/>
      <c r="U2334" s="16"/>
      <c r="V2334" s="16"/>
    </row>
    <row r="2335" spans="19:22" s="13" customFormat="1" ht="15" x14ac:dyDescent="0.25">
      <c r="S2335" s="16"/>
      <c r="T2335" s="16"/>
      <c r="U2335" s="16"/>
      <c r="V2335" s="16"/>
    </row>
    <row r="2336" spans="19:22" s="13" customFormat="1" ht="15" x14ac:dyDescent="0.25">
      <c r="S2336" s="16"/>
      <c r="T2336" s="16"/>
      <c r="U2336" s="16"/>
      <c r="V2336" s="16"/>
    </row>
    <row r="2337" spans="19:22" s="13" customFormat="1" ht="15" x14ac:dyDescent="0.25">
      <c r="S2337" s="16"/>
      <c r="T2337" s="16"/>
      <c r="U2337" s="16"/>
      <c r="V2337" s="16"/>
    </row>
    <row r="2338" spans="19:22" s="13" customFormat="1" ht="15" x14ac:dyDescent="0.25">
      <c r="S2338" s="16"/>
      <c r="T2338" s="16"/>
      <c r="U2338" s="16"/>
      <c r="V2338" s="16"/>
    </row>
    <row r="2339" spans="19:22" s="13" customFormat="1" ht="15" x14ac:dyDescent="0.25">
      <c r="S2339" s="16"/>
      <c r="T2339" s="16"/>
      <c r="U2339" s="16"/>
      <c r="V2339" s="16"/>
    </row>
    <row r="2340" spans="19:22" s="13" customFormat="1" ht="15" x14ac:dyDescent="0.25">
      <c r="S2340" s="16"/>
      <c r="T2340" s="16"/>
      <c r="U2340" s="16"/>
      <c r="V2340" s="16"/>
    </row>
    <row r="2341" spans="19:22" s="13" customFormat="1" ht="15" x14ac:dyDescent="0.25">
      <c r="S2341" s="16"/>
      <c r="T2341" s="16"/>
      <c r="U2341" s="16"/>
      <c r="V2341" s="16"/>
    </row>
    <row r="2342" spans="19:22" s="13" customFormat="1" ht="15" x14ac:dyDescent="0.25">
      <c r="S2342" s="16"/>
      <c r="T2342" s="16"/>
      <c r="U2342" s="16"/>
      <c r="V2342" s="16"/>
    </row>
    <row r="2343" spans="19:22" s="13" customFormat="1" ht="15" x14ac:dyDescent="0.25">
      <c r="S2343" s="16"/>
      <c r="T2343" s="16"/>
      <c r="U2343" s="16"/>
      <c r="V2343" s="16"/>
    </row>
    <row r="2344" spans="19:22" s="13" customFormat="1" ht="15" x14ac:dyDescent="0.25">
      <c r="S2344" s="16"/>
      <c r="T2344" s="16"/>
      <c r="U2344" s="16"/>
      <c r="V2344" s="16"/>
    </row>
    <row r="2345" spans="19:22" s="13" customFormat="1" ht="15" x14ac:dyDescent="0.25">
      <c r="S2345" s="16"/>
      <c r="T2345" s="16"/>
      <c r="U2345" s="16"/>
      <c r="V2345" s="16"/>
    </row>
    <row r="2346" spans="19:22" s="13" customFormat="1" ht="15" x14ac:dyDescent="0.25">
      <c r="S2346" s="16"/>
      <c r="T2346" s="16"/>
      <c r="U2346" s="16"/>
      <c r="V2346" s="16"/>
    </row>
    <row r="2347" spans="19:22" s="13" customFormat="1" ht="15" x14ac:dyDescent="0.25">
      <c r="S2347" s="16"/>
      <c r="T2347" s="16"/>
      <c r="U2347" s="16"/>
      <c r="V2347" s="16"/>
    </row>
    <row r="2348" spans="19:22" s="13" customFormat="1" ht="15" x14ac:dyDescent="0.25">
      <c r="S2348" s="16"/>
      <c r="T2348" s="16"/>
      <c r="U2348" s="16"/>
      <c r="V2348" s="16"/>
    </row>
    <row r="2349" spans="19:22" s="13" customFormat="1" ht="15" x14ac:dyDescent="0.25">
      <c r="S2349" s="16"/>
      <c r="T2349" s="16"/>
      <c r="U2349" s="16"/>
      <c r="V2349" s="16"/>
    </row>
    <row r="2350" spans="19:22" s="13" customFormat="1" ht="15" x14ac:dyDescent="0.25">
      <c r="S2350" s="16"/>
      <c r="T2350" s="16"/>
      <c r="U2350" s="16"/>
      <c r="V2350" s="16"/>
    </row>
    <row r="2351" spans="19:22" s="13" customFormat="1" ht="15" x14ac:dyDescent="0.25">
      <c r="S2351" s="16"/>
      <c r="T2351" s="16"/>
      <c r="U2351" s="16"/>
      <c r="V2351" s="16"/>
    </row>
    <row r="2352" spans="19:22" s="13" customFormat="1" ht="15" x14ac:dyDescent="0.25">
      <c r="S2352" s="16"/>
      <c r="T2352" s="16"/>
      <c r="U2352" s="16"/>
      <c r="V2352" s="16"/>
    </row>
    <row r="2353" spans="19:22" s="13" customFormat="1" ht="15" x14ac:dyDescent="0.25">
      <c r="S2353" s="16"/>
      <c r="T2353" s="16"/>
      <c r="U2353" s="16"/>
      <c r="V2353" s="16"/>
    </row>
    <row r="2354" spans="19:22" s="13" customFormat="1" ht="15" x14ac:dyDescent="0.25">
      <c r="S2354" s="16"/>
      <c r="T2354" s="16"/>
      <c r="U2354" s="16"/>
      <c r="V2354" s="16"/>
    </row>
    <row r="2355" spans="19:22" s="13" customFormat="1" ht="15" x14ac:dyDescent="0.25">
      <c r="S2355" s="16"/>
      <c r="T2355" s="16"/>
      <c r="U2355" s="16"/>
      <c r="V2355" s="16"/>
    </row>
    <row r="2356" spans="19:22" s="13" customFormat="1" ht="15" x14ac:dyDescent="0.25">
      <c r="S2356" s="16"/>
      <c r="T2356" s="16"/>
      <c r="U2356" s="16"/>
      <c r="V2356" s="16"/>
    </row>
    <row r="2357" spans="19:22" s="13" customFormat="1" ht="15" x14ac:dyDescent="0.25">
      <c r="S2357" s="16"/>
      <c r="T2357" s="16"/>
      <c r="U2357" s="16"/>
      <c r="V2357" s="16"/>
    </row>
    <row r="2358" spans="19:22" s="13" customFormat="1" ht="15" x14ac:dyDescent="0.25">
      <c r="S2358" s="16"/>
      <c r="T2358" s="16"/>
      <c r="U2358" s="16"/>
      <c r="V2358" s="16"/>
    </row>
    <row r="2359" spans="19:22" s="13" customFormat="1" ht="15" x14ac:dyDescent="0.25">
      <c r="S2359" s="16"/>
      <c r="T2359" s="16"/>
      <c r="U2359" s="16"/>
      <c r="V2359" s="16"/>
    </row>
    <row r="2360" spans="19:22" s="13" customFormat="1" ht="15" x14ac:dyDescent="0.25">
      <c r="S2360" s="16"/>
      <c r="T2360" s="16"/>
      <c r="U2360" s="16"/>
      <c r="V2360" s="16"/>
    </row>
    <row r="2361" spans="19:22" s="13" customFormat="1" ht="15" x14ac:dyDescent="0.25">
      <c r="S2361" s="16"/>
      <c r="T2361" s="16"/>
      <c r="U2361" s="16"/>
      <c r="V2361" s="16"/>
    </row>
    <row r="2362" spans="19:22" s="13" customFormat="1" ht="15" x14ac:dyDescent="0.25">
      <c r="S2362" s="16"/>
      <c r="T2362" s="16"/>
      <c r="U2362" s="16"/>
      <c r="V2362" s="16"/>
    </row>
    <row r="2363" spans="19:22" s="13" customFormat="1" ht="15" x14ac:dyDescent="0.25">
      <c r="S2363" s="16"/>
      <c r="T2363" s="16"/>
      <c r="U2363" s="16"/>
      <c r="V2363" s="16"/>
    </row>
    <row r="2364" spans="19:22" s="13" customFormat="1" ht="15" x14ac:dyDescent="0.25">
      <c r="S2364" s="16"/>
      <c r="T2364" s="16"/>
      <c r="U2364" s="16"/>
      <c r="V2364" s="16"/>
    </row>
    <row r="2365" spans="19:22" s="13" customFormat="1" ht="15" x14ac:dyDescent="0.25">
      <c r="S2365" s="16"/>
      <c r="T2365" s="16"/>
      <c r="U2365" s="16"/>
      <c r="V2365" s="16"/>
    </row>
    <row r="2366" spans="19:22" s="13" customFormat="1" ht="15" x14ac:dyDescent="0.25">
      <c r="S2366" s="16"/>
      <c r="T2366" s="16"/>
      <c r="U2366" s="16"/>
      <c r="V2366" s="16"/>
    </row>
    <row r="2367" spans="19:22" s="13" customFormat="1" ht="15" x14ac:dyDescent="0.25">
      <c r="S2367" s="16"/>
      <c r="T2367" s="16"/>
      <c r="U2367" s="16"/>
      <c r="V2367" s="16"/>
    </row>
    <row r="2368" spans="19:22" s="13" customFormat="1" ht="15" x14ac:dyDescent="0.25">
      <c r="S2368" s="16"/>
      <c r="T2368" s="16"/>
      <c r="U2368" s="16"/>
      <c r="V2368" s="16"/>
    </row>
    <row r="2369" spans="19:22" s="13" customFormat="1" ht="15" x14ac:dyDescent="0.25">
      <c r="S2369" s="16"/>
      <c r="T2369" s="16"/>
      <c r="U2369" s="16"/>
      <c r="V2369" s="16"/>
    </row>
    <row r="2370" spans="19:22" s="13" customFormat="1" ht="15" x14ac:dyDescent="0.25">
      <c r="S2370" s="16"/>
      <c r="T2370" s="16"/>
      <c r="U2370" s="16"/>
      <c r="V2370" s="16"/>
    </row>
    <row r="2371" spans="19:22" s="13" customFormat="1" ht="15" x14ac:dyDescent="0.25">
      <c r="S2371" s="16"/>
      <c r="T2371" s="16"/>
      <c r="U2371" s="16"/>
      <c r="V2371" s="16"/>
    </row>
    <row r="2372" spans="19:22" s="13" customFormat="1" ht="15" x14ac:dyDescent="0.25">
      <c r="S2372" s="16"/>
      <c r="T2372" s="16"/>
      <c r="U2372" s="16"/>
      <c r="V2372" s="16"/>
    </row>
    <row r="2373" spans="19:22" s="13" customFormat="1" ht="15" x14ac:dyDescent="0.25">
      <c r="S2373" s="16"/>
      <c r="T2373" s="16"/>
      <c r="U2373" s="16"/>
      <c r="V2373" s="16"/>
    </row>
    <row r="2374" spans="19:22" s="13" customFormat="1" ht="15" x14ac:dyDescent="0.25">
      <c r="S2374" s="16"/>
      <c r="T2374" s="16"/>
      <c r="U2374" s="16"/>
      <c r="V2374" s="16"/>
    </row>
    <row r="2375" spans="19:22" s="13" customFormat="1" ht="15" x14ac:dyDescent="0.25">
      <c r="S2375" s="16"/>
      <c r="T2375" s="16"/>
      <c r="U2375" s="16"/>
      <c r="V2375" s="16"/>
    </row>
    <row r="2376" spans="19:22" s="13" customFormat="1" ht="15" x14ac:dyDescent="0.25">
      <c r="S2376" s="16"/>
      <c r="T2376" s="16"/>
      <c r="U2376" s="16"/>
      <c r="V2376" s="16"/>
    </row>
    <row r="2377" spans="19:22" s="13" customFormat="1" ht="15" x14ac:dyDescent="0.25">
      <c r="S2377" s="16"/>
      <c r="T2377" s="16"/>
      <c r="U2377" s="16"/>
      <c r="V2377" s="16"/>
    </row>
    <row r="2378" spans="19:22" s="13" customFormat="1" ht="15" x14ac:dyDescent="0.25">
      <c r="S2378" s="16"/>
      <c r="T2378" s="16"/>
      <c r="U2378" s="16"/>
      <c r="V2378" s="16"/>
    </row>
    <row r="2379" spans="19:22" s="13" customFormat="1" ht="15" x14ac:dyDescent="0.25">
      <c r="S2379" s="16"/>
      <c r="T2379" s="16"/>
      <c r="U2379" s="16"/>
      <c r="V2379" s="16"/>
    </row>
    <row r="2380" spans="19:22" s="13" customFormat="1" ht="15" x14ac:dyDescent="0.25">
      <c r="S2380" s="16"/>
      <c r="T2380" s="16"/>
      <c r="U2380" s="16"/>
      <c r="V2380" s="16"/>
    </row>
    <row r="2381" spans="19:22" s="13" customFormat="1" ht="15" x14ac:dyDescent="0.25">
      <c r="S2381" s="16"/>
      <c r="T2381" s="16"/>
      <c r="U2381" s="16"/>
      <c r="V2381" s="16"/>
    </row>
    <row r="2382" spans="19:22" s="13" customFormat="1" ht="15" x14ac:dyDescent="0.25">
      <c r="S2382" s="16"/>
      <c r="T2382" s="16"/>
      <c r="U2382" s="16"/>
      <c r="V2382" s="16"/>
    </row>
    <row r="2383" spans="19:22" s="13" customFormat="1" ht="15" x14ac:dyDescent="0.25">
      <c r="S2383" s="16"/>
      <c r="T2383" s="16"/>
      <c r="U2383" s="16"/>
      <c r="V2383" s="16"/>
    </row>
    <row r="2384" spans="19:22" s="13" customFormat="1" ht="15" x14ac:dyDescent="0.25">
      <c r="S2384" s="16"/>
      <c r="T2384" s="16"/>
      <c r="U2384" s="16"/>
      <c r="V2384" s="16"/>
    </row>
    <row r="2385" spans="19:22" s="13" customFormat="1" ht="15" x14ac:dyDescent="0.25">
      <c r="S2385" s="16"/>
      <c r="T2385" s="16"/>
      <c r="U2385" s="16"/>
      <c r="V2385" s="16"/>
    </row>
    <row r="2386" spans="19:22" s="13" customFormat="1" ht="15" x14ac:dyDescent="0.25">
      <c r="S2386" s="16"/>
      <c r="T2386" s="16"/>
      <c r="U2386" s="16"/>
      <c r="V2386" s="16"/>
    </row>
    <row r="2387" spans="19:22" s="13" customFormat="1" ht="15" x14ac:dyDescent="0.25">
      <c r="S2387" s="16"/>
      <c r="T2387" s="16"/>
      <c r="U2387" s="16"/>
      <c r="V2387" s="16"/>
    </row>
    <row r="2388" spans="19:22" s="13" customFormat="1" ht="15" x14ac:dyDescent="0.25">
      <c r="S2388" s="16"/>
      <c r="T2388" s="16"/>
      <c r="U2388" s="16"/>
      <c r="V2388" s="16"/>
    </row>
    <row r="2389" spans="19:22" s="13" customFormat="1" ht="15" x14ac:dyDescent="0.25">
      <c r="S2389" s="16"/>
      <c r="T2389" s="16"/>
      <c r="U2389" s="16"/>
      <c r="V2389" s="16"/>
    </row>
    <row r="2390" spans="19:22" s="13" customFormat="1" ht="15" x14ac:dyDescent="0.25">
      <c r="S2390" s="16"/>
      <c r="T2390" s="16"/>
      <c r="U2390" s="16"/>
      <c r="V2390" s="16"/>
    </row>
    <row r="2391" spans="19:22" s="13" customFormat="1" ht="15" x14ac:dyDescent="0.25">
      <c r="S2391" s="16"/>
      <c r="T2391" s="16"/>
      <c r="U2391" s="16"/>
      <c r="V2391" s="16"/>
    </row>
    <row r="2392" spans="19:22" s="13" customFormat="1" ht="15" x14ac:dyDescent="0.25">
      <c r="S2392" s="16"/>
      <c r="T2392" s="16"/>
      <c r="U2392" s="16"/>
      <c r="V2392" s="16"/>
    </row>
    <row r="2393" spans="19:22" s="13" customFormat="1" ht="15" x14ac:dyDescent="0.25">
      <c r="S2393" s="16"/>
      <c r="T2393" s="16"/>
      <c r="U2393" s="16"/>
      <c r="V2393" s="16"/>
    </row>
    <row r="2394" spans="19:22" s="13" customFormat="1" ht="15" x14ac:dyDescent="0.25">
      <c r="S2394" s="16"/>
      <c r="T2394" s="16"/>
      <c r="U2394" s="16"/>
      <c r="V2394" s="16"/>
    </row>
    <row r="2395" spans="19:22" s="13" customFormat="1" ht="15" x14ac:dyDescent="0.25">
      <c r="S2395" s="16"/>
      <c r="T2395" s="16"/>
      <c r="U2395" s="16"/>
      <c r="V2395" s="16"/>
    </row>
    <row r="2396" spans="19:22" s="13" customFormat="1" ht="15" x14ac:dyDescent="0.25">
      <c r="S2396" s="16"/>
      <c r="T2396" s="16"/>
      <c r="U2396" s="16"/>
      <c r="V2396" s="16"/>
    </row>
    <row r="2397" spans="19:22" s="13" customFormat="1" ht="15" x14ac:dyDescent="0.25">
      <c r="S2397" s="16"/>
      <c r="T2397" s="16"/>
      <c r="U2397" s="16"/>
      <c r="V2397" s="16"/>
    </row>
    <row r="2398" spans="19:22" s="13" customFormat="1" ht="15" x14ac:dyDescent="0.25">
      <c r="S2398" s="16"/>
      <c r="T2398" s="16"/>
      <c r="U2398" s="16"/>
      <c r="V2398" s="16"/>
    </row>
    <row r="2399" spans="19:22" s="13" customFormat="1" ht="15" x14ac:dyDescent="0.25">
      <c r="S2399" s="16"/>
      <c r="T2399" s="16"/>
      <c r="U2399" s="16"/>
      <c r="V2399" s="16"/>
    </row>
    <row r="2400" spans="19:22" s="13" customFormat="1" ht="15" x14ac:dyDescent="0.25">
      <c r="S2400" s="16"/>
      <c r="T2400" s="16"/>
      <c r="U2400" s="16"/>
      <c r="V2400" s="16"/>
    </row>
    <row r="2401" spans="19:22" s="13" customFormat="1" ht="15" x14ac:dyDescent="0.25">
      <c r="S2401" s="16"/>
      <c r="T2401" s="16"/>
      <c r="U2401" s="16"/>
      <c r="V2401" s="16"/>
    </row>
    <row r="2402" spans="19:22" s="13" customFormat="1" ht="15" x14ac:dyDescent="0.25">
      <c r="S2402" s="16"/>
      <c r="T2402" s="16"/>
      <c r="U2402" s="16"/>
      <c r="V2402" s="16"/>
    </row>
    <row r="2403" spans="19:22" s="13" customFormat="1" ht="15" x14ac:dyDescent="0.25">
      <c r="S2403" s="16"/>
      <c r="T2403" s="16"/>
      <c r="U2403" s="16"/>
      <c r="V2403" s="16"/>
    </row>
    <row r="2404" spans="19:22" s="13" customFormat="1" ht="15" x14ac:dyDescent="0.25">
      <c r="S2404" s="16"/>
      <c r="T2404" s="16"/>
      <c r="U2404" s="16"/>
      <c r="V2404" s="16"/>
    </row>
    <row r="2405" spans="19:22" s="13" customFormat="1" ht="15" x14ac:dyDescent="0.25">
      <c r="S2405" s="16"/>
      <c r="T2405" s="16"/>
      <c r="U2405" s="16"/>
      <c r="V2405" s="16"/>
    </row>
    <row r="2406" spans="19:22" s="13" customFormat="1" ht="15" x14ac:dyDescent="0.25">
      <c r="S2406" s="16"/>
      <c r="T2406" s="16"/>
      <c r="U2406" s="16"/>
      <c r="V2406" s="16"/>
    </row>
    <row r="2407" spans="19:22" s="13" customFormat="1" ht="15" x14ac:dyDescent="0.25">
      <c r="S2407" s="16"/>
      <c r="T2407" s="16"/>
      <c r="U2407" s="16"/>
      <c r="V2407" s="16"/>
    </row>
    <row r="2408" spans="19:22" s="13" customFormat="1" ht="15" x14ac:dyDescent="0.25">
      <c r="S2408" s="16"/>
      <c r="T2408" s="16"/>
      <c r="U2408" s="16"/>
      <c r="V2408" s="16"/>
    </row>
    <row r="2409" spans="19:22" s="13" customFormat="1" ht="15" x14ac:dyDescent="0.25">
      <c r="S2409" s="16"/>
      <c r="T2409" s="16"/>
      <c r="U2409" s="16"/>
      <c r="V2409" s="16"/>
    </row>
    <row r="2410" spans="19:22" s="13" customFormat="1" ht="15" x14ac:dyDescent="0.25">
      <c r="S2410" s="16"/>
      <c r="T2410" s="16"/>
      <c r="U2410" s="16"/>
      <c r="V2410" s="16"/>
    </row>
    <row r="2411" spans="19:22" s="13" customFormat="1" ht="15" x14ac:dyDescent="0.25">
      <c r="S2411" s="16"/>
      <c r="T2411" s="16"/>
      <c r="U2411" s="16"/>
      <c r="V2411" s="16"/>
    </row>
    <row r="2412" spans="19:22" s="13" customFormat="1" ht="15" x14ac:dyDescent="0.25">
      <c r="S2412" s="16"/>
      <c r="T2412" s="16"/>
      <c r="U2412" s="16"/>
      <c r="V2412" s="16"/>
    </row>
    <row r="2413" spans="19:22" s="13" customFormat="1" ht="15" x14ac:dyDescent="0.25">
      <c r="S2413" s="16"/>
      <c r="T2413" s="16"/>
      <c r="U2413" s="16"/>
      <c r="V2413" s="16"/>
    </row>
    <row r="2414" spans="19:22" s="13" customFormat="1" ht="15" x14ac:dyDescent="0.25">
      <c r="S2414" s="16"/>
      <c r="T2414" s="16"/>
      <c r="U2414" s="16"/>
      <c r="V2414" s="16"/>
    </row>
    <row r="2415" spans="19:22" s="13" customFormat="1" ht="15" x14ac:dyDescent="0.25">
      <c r="S2415" s="16"/>
      <c r="T2415" s="16"/>
      <c r="U2415" s="16"/>
      <c r="V2415" s="16"/>
    </row>
    <row r="2416" spans="19:22" s="13" customFormat="1" ht="15" x14ac:dyDescent="0.25">
      <c r="S2416" s="16"/>
      <c r="T2416" s="16"/>
      <c r="U2416" s="16"/>
      <c r="V2416" s="16"/>
    </row>
    <row r="2417" spans="19:22" s="13" customFormat="1" ht="15" x14ac:dyDescent="0.25">
      <c r="S2417" s="16"/>
      <c r="T2417" s="16"/>
      <c r="U2417" s="16"/>
      <c r="V2417" s="16"/>
    </row>
    <row r="2418" spans="19:22" s="13" customFormat="1" ht="15" x14ac:dyDescent="0.25">
      <c r="S2418" s="16"/>
      <c r="T2418" s="16"/>
      <c r="U2418" s="16"/>
      <c r="V2418" s="16"/>
    </row>
    <row r="2419" spans="19:22" s="13" customFormat="1" ht="15" x14ac:dyDescent="0.25">
      <c r="S2419" s="16"/>
      <c r="T2419" s="16"/>
      <c r="U2419" s="16"/>
      <c r="V2419" s="16"/>
    </row>
    <row r="2420" spans="19:22" s="13" customFormat="1" ht="15" x14ac:dyDescent="0.25">
      <c r="S2420" s="16"/>
      <c r="T2420" s="16"/>
      <c r="U2420" s="16"/>
      <c r="V2420" s="16"/>
    </row>
    <row r="2421" spans="19:22" s="13" customFormat="1" ht="15" x14ac:dyDescent="0.25">
      <c r="S2421" s="16"/>
      <c r="T2421" s="16"/>
      <c r="U2421" s="16"/>
      <c r="V2421" s="16"/>
    </row>
    <row r="2422" spans="19:22" s="13" customFormat="1" ht="15" x14ac:dyDescent="0.25">
      <c r="S2422" s="16"/>
      <c r="T2422" s="16"/>
      <c r="U2422" s="16"/>
      <c r="V2422" s="16"/>
    </row>
    <row r="2423" spans="19:22" s="13" customFormat="1" ht="15" x14ac:dyDescent="0.25">
      <c r="S2423" s="16"/>
      <c r="T2423" s="16"/>
      <c r="U2423" s="16"/>
      <c r="V2423" s="16"/>
    </row>
    <row r="2424" spans="19:22" s="13" customFormat="1" ht="15" x14ac:dyDescent="0.25">
      <c r="S2424" s="16"/>
      <c r="T2424" s="16"/>
      <c r="U2424" s="16"/>
      <c r="V2424" s="16"/>
    </row>
    <row r="2425" spans="19:22" s="13" customFormat="1" ht="15" x14ac:dyDescent="0.25">
      <c r="S2425" s="16"/>
      <c r="T2425" s="16"/>
      <c r="U2425" s="16"/>
      <c r="V2425" s="16"/>
    </row>
    <row r="2426" spans="19:22" s="13" customFormat="1" ht="15" x14ac:dyDescent="0.25">
      <c r="S2426" s="16"/>
      <c r="T2426" s="16"/>
      <c r="U2426" s="16"/>
      <c r="V2426" s="16"/>
    </row>
    <row r="2427" spans="19:22" s="13" customFormat="1" ht="15" x14ac:dyDescent="0.25">
      <c r="S2427" s="16"/>
      <c r="T2427" s="16"/>
      <c r="U2427" s="16"/>
      <c r="V2427" s="16"/>
    </row>
    <row r="2428" spans="19:22" s="13" customFormat="1" ht="15" x14ac:dyDescent="0.25">
      <c r="S2428" s="16"/>
      <c r="T2428" s="16"/>
      <c r="U2428" s="16"/>
      <c r="V2428" s="16"/>
    </row>
    <row r="2429" spans="19:22" s="13" customFormat="1" ht="15" x14ac:dyDescent="0.25">
      <c r="S2429" s="16"/>
      <c r="T2429" s="16"/>
      <c r="U2429" s="16"/>
      <c r="V2429" s="16"/>
    </row>
    <row r="2430" spans="19:22" s="13" customFormat="1" ht="15" x14ac:dyDescent="0.25">
      <c r="S2430" s="16"/>
      <c r="T2430" s="16"/>
      <c r="U2430" s="16"/>
      <c r="V2430" s="16"/>
    </row>
    <row r="2431" spans="19:22" s="13" customFormat="1" ht="15" x14ac:dyDescent="0.25">
      <c r="S2431" s="16"/>
      <c r="T2431" s="16"/>
      <c r="U2431" s="16"/>
      <c r="V2431" s="16"/>
    </row>
    <row r="2432" spans="19:22" s="13" customFormat="1" ht="15" x14ac:dyDescent="0.25">
      <c r="S2432" s="16"/>
      <c r="T2432" s="16"/>
      <c r="U2432" s="16"/>
      <c r="V2432" s="16"/>
    </row>
    <row r="2433" spans="19:22" s="13" customFormat="1" ht="15" x14ac:dyDescent="0.25">
      <c r="S2433" s="16"/>
      <c r="T2433" s="16"/>
      <c r="U2433" s="16"/>
      <c r="V2433" s="16"/>
    </row>
    <row r="2434" spans="19:22" s="13" customFormat="1" ht="15" x14ac:dyDescent="0.25">
      <c r="S2434" s="16"/>
      <c r="T2434" s="16"/>
      <c r="U2434" s="16"/>
      <c r="V2434" s="16"/>
    </row>
    <row r="2435" spans="19:22" s="13" customFormat="1" ht="15" x14ac:dyDescent="0.25">
      <c r="S2435" s="16"/>
      <c r="T2435" s="16"/>
      <c r="U2435" s="16"/>
      <c r="V2435" s="16"/>
    </row>
    <row r="2436" spans="19:22" s="13" customFormat="1" ht="15" x14ac:dyDescent="0.25">
      <c r="S2436" s="16"/>
      <c r="T2436" s="16"/>
      <c r="U2436" s="16"/>
      <c r="V2436" s="16"/>
    </row>
    <row r="2437" spans="19:22" s="13" customFormat="1" ht="15" x14ac:dyDescent="0.25">
      <c r="S2437" s="16"/>
      <c r="T2437" s="16"/>
      <c r="U2437" s="16"/>
      <c r="V2437" s="16"/>
    </row>
    <row r="2438" spans="19:22" s="13" customFormat="1" ht="15" x14ac:dyDescent="0.25">
      <c r="S2438" s="16"/>
      <c r="T2438" s="16"/>
      <c r="U2438" s="16"/>
      <c r="V2438" s="16"/>
    </row>
    <row r="2439" spans="19:22" s="13" customFormat="1" ht="15" x14ac:dyDescent="0.25">
      <c r="S2439" s="16"/>
      <c r="T2439" s="16"/>
      <c r="U2439" s="16"/>
      <c r="V2439" s="16"/>
    </row>
    <row r="2440" spans="19:22" s="13" customFormat="1" ht="15" x14ac:dyDescent="0.25">
      <c r="S2440" s="16"/>
      <c r="T2440" s="16"/>
      <c r="U2440" s="16"/>
      <c r="V2440" s="16"/>
    </row>
    <row r="2441" spans="19:22" s="13" customFormat="1" ht="15" x14ac:dyDescent="0.25">
      <c r="S2441" s="16"/>
      <c r="T2441" s="16"/>
      <c r="U2441" s="16"/>
      <c r="V2441" s="16"/>
    </row>
    <row r="2442" spans="19:22" s="13" customFormat="1" ht="15" x14ac:dyDescent="0.25">
      <c r="S2442" s="16"/>
      <c r="T2442" s="16"/>
      <c r="U2442" s="16"/>
      <c r="V2442" s="16"/>
    </row>
    <row r="2443" spans="19:22" s="13" customFormat="1" ht="15" x14ac:dyDescent="0.25">
      <c r="S2443" s="16"/>
      <c r="T2443" s="16"/>
      <c r="U2443" s="16"/>
      <c r="V2443" s="16"/>
    </row>
    <row r="2444" spans="19:22" s="13" customFormat="1" ht="15" x14ac:dyDescent="0.25">
      <c r="S2444" s="16"/>
      <c r="T2444" s="16"/>
      <c r="U2444" s="16"/>
      <c r="V2444" s="16"/>
    </row>
    <row r="2445" spans="19:22" s="13" customFormat="1" ht="15" x14ac:dyDescent="0.25">
      <c r="S2445" s="16"/>
      <c r="T2445" s="16"/>
      <c r="U2445" s="16"/>
      <c r="V2445" s="16"/>
    </row>
    <row r="2446" spans="19:22" s="13" customFormat="1" ht="15" x14ac:dyDescent="0.25">
      <c r="S2446" s="16"/>
      <c r="T2446" s="16"/>
      <c r="U2446" s="16"/>
      <c r="V2446" s="16"/>
    </row>
    <row r="2447" spans="19:22" s="13" customFormat="1" ht="15" x14ac:dyDescent="0.25">
      <c r="S2447" s="16"/>
      <c r="T2447" s="16"/>
      <c r="U2447" s="16"/>
      <c r="V2447" s="16"/>
    </row>
    <row r="2448" spans="19:22" s="13" customFormat="1" ht="15" x14ac:dyDescent="0.25">
      <c r="S2448" s="16"/>
      <c r="T2448" s="16"/>
      <c r="U2448" s="16"/>
      <c r="V2448" s="16"/>
    </row>
    <row r="2449" spans="19:22" s="13" customFormat="1" ht="15" x14ac:dyDescent="0.25">
      <c r="S2449" s="16"/>
      <c r="T2449" s="16"/>
      <c r="U2449" s="16"/>
      <c r="V2449" s="16"/>
    </row>
    <row r="2450" spans="19:22" s="13" customFormat="1" ht="15" x14ac:dyDescent="0.25">
      <c r="S2450" s="16"/>
      <c r="T2450" s="16"/>
      <c r="U2450" s="16"/>
      <c r="V2450" s="16"/>
    </row>
    <row r="2451" spans="19:22" s="13" customFormat="1" ht="15" x14ac:dyDescent="0.25">
      <c r="S2451" s="16"/>
      <c r="T2451" s="16"/>
      <c r="U2451" s="16"/>
      <c r="V2451" s="16"/>
    </row>
    <row r="2452" spans="19:22" s="13" customFormat="1" ht="15" x14ac:dyDescent="0.25">
      <c r="S2452" s="16"/>
      <c r="T2452" s="16"/>
      <c r="U2452" s="16"/>
      <c r="V2452" s="16"/>
    </row>
    <row r="2453" spans="19:22" s="13" customFormat="1" ht="15" x14ac:dyDescent="0.25">
      <c r="S2453" s="16"/>
      <c r="T2453" s="16"/>
      <c r="U2453" s="16"/>
      <c r="V2453" s="16"/>
    </row>
    <row r="2454" spans="19:22" s="13" customFormat="1" ht="15" x14ac:dyDescent="0.25">
      <c r="S2454" s="16"/>
      <c r="T2454" s="16"/>
      <c r="U2454" s="16"/>
      <c r="V2454" s="16"/>
    </row>
    <row r="2455" spans="19:22" s="13" customFormat="1" ht="15" x14ac:dyDescent="0.25">
      <c r="S2455" s="16"/>
      <c r="T2455" s="16"/>
      <c r="U2455" s="16"/>
      <c r="V2455" s="16"/>
    </row>
    <row r="2456" spans="19:22" s="13" customFormat="1" ht="15" x14ac:dyDescent="0.25">
      <c r="S2456" s="16"/>
      <c r="T2456" s="16"/>
      <c r="U2456" s="16"/>
      <c r="V2456" s="16"/>
    </row>
    <row r="2457" spans="19:22" s="13" customFormat="1" ht="15" x14ac:dyDescent="0.25">
      <c r="S2457" s="16"/>
      <c r="T2457" s="16"/>
      <c r="U2457" s="16"/>
      <c r="V2457" s="16"/>
    </row>
    <row r="2458" spans="19:22" s="13" customFormat="1" ht="15" x14ac:dyDescent="0.25">
      <c r="S2458" s="16"/>
      <c r="T2458" s="16"/>
      <c r="U2458" s="16"/>
      <c r="V2458" s="16"/>
    </row>
    <row r="2459" spans="19:22" s="13" customFormat="1" ht="15" x14ac:dyDescent="0.25">
      <c r="S2459" s="16"/>
      <c r="T2459" s="16"/>
      <c r="U2459" s="16"/>
      <c r="V2459" s="16"/>
    </row>
    <row r="2460" spans="19:22" s="13" customFormat="1" ht="15" x14ac:dyDescent="0.25">
      <c r="S2460" s="16"/>
      <c r="T2460" s="16"/>
      <c r="U2460" s="16"/>
      <c r="V2460" s="16"/>
    </row>
    <row r="2461" spans="19:22" s="13" customFormat="1" ht="15" x14ac:dyDescent="0.25">
      <c r="S2461" s="16"/>
      <c r="T2461" s="16"/>
      <c r="U2461" s="16"/>
      <c r="V2461" s="16"/>
    </row>
    <row r="2462" spans="19:22" s="13" customFormat="1" ht="15" x14ac:dyDescent="0.25">
      <c r="S2462" s="16"/>
      <c r="T2462" s="16"/>
      <c r="U2462" s="16"/>
      <c r="V2462" s="16"/>
    </row>
    <row r="2463" spans="19:22" s="13" customFormat="1" ht="15" x14ac:dyDescent="0.25">
      <c r="S2463" s="16"/>
      <c r="T2463" s="16"/>
      <c r="U2463" s="16"/>
      <c r="V2463" s="16"/>
    </row>
    <row r="2464" spans="19:22" s="13" customFormat="1" ht="15" x14ac:dyDescent="0.25">
      <c r="S2464" s="16"/>
      <c r="T2464" s="16"/>
      <c r="U2464" s="16"/>
      <c r="V2464" s="16"/>
    </row>
    <row r="2465" spans="19:22" s="13" customFormat="1" ht="15" x14ac:dyDescent="0.25">
      <c r="S2465" s="16"/>
      <c r="T2465" s="16"/>
      <c r="U2465" s="16"/>
      <c r="V2465" s="16"/>
    </row>
    <row r="2466" spans="19:22" s="13" customFormat="1" ht="15" x14ac:dyDescent="0.25">
      <c r="S2466" s="16"/>
      <c r="T2466" s="16"/>
      <c r="U2466" s="16"/>
      <c r="V2466" s="16"/>
    </row>
    <row r="2467" spans="19:22" s="13" customFormat="1" ht="15" x14ac:dyDescent="0.25">
      <c r="S2467" s="16"/>
      <c r="T2467" s="16"/>
      <c r="U2467" s="16"/>
      <c r="V2467" s="16"/>
    </row>
    <row r="2468" spans="19:22" s="13" customFormat="1" ht="15" x14ac:dyDescent="0.25">
      <c r="S2468" s="16"/>
      <c r="T2468" s="16"/>
      <c r="U2468" s="16"/>
      <c r="V2468" s="16"/>
    </row>
    <row r="2469" spans="19:22" s="13" customFormat="1" ht="15" x14ac:dyDescent="0.25">
      <c r="S2469" s="16"/>
      <c r="T2469" s="16"/>
      <c r="U2469" s="16"/>
      <c r="V2469" s="16"/>
    </row>
    <row r="2470" spans="19:22" s="13" customFormat="1" ht="15" x14ac:dyDescent="0.25">
      <c r="S2470" s="16"/>
      <c r="T2470" s="16"/>
      <c r="U2470" s="16"/>
      <c r="V2470" s="16"/>
    </row>
    <row r="2471" spans="19:22" s="13" customFormat="1" ht="15" x14ac:dyDescent="0.25">
      <c r="S2471" s="16"/>
      <c r="T2471" s="16"/>
      <c r="U2471" s="16"/>
      <c r="V2471" s="16"/>
    </row>
    <row r="2472" spans="19:22" s="13" customFormat="1" ht="15" x14ac:dyDescent="0.25">
      <c r="S2472" s="16"/>
      <c r="T2472" s="16"/>
      <c r="U2472" s="16"/>
      <c r="V2472" s="16"/>
    </row>
    <row r="2473" spans="19:22" s="13" customFormat="1" ht="15" x14ac:dyDescent="0.25">
      <c r="S2473" s="16"/>
      <c r="T2473" s="16"/>
      <c r="U2473" s="16"/>
      <c r="V2473" s="16"/>
    </row>
    <row r="2474" spans="19:22" s="13" customFormat="1" ht="15" x14ac:dyDescent="0.25">
      <c r="S2474" s="16"/>
      <c r="T2474" s="16"/>
      <c r="U2474" s="16"/>
      <c r="V2474" s="16"/>
    </row>
    <row r="2475" spans="19:22" s="13" customFormat="1" ht="15" x14ac:dyDescent="0.25">
      <c r="S2475" s="16"/>
      <c r="T2475" s="16"/>
      <c r="U2475" s="16"/>
      <c r="V2475" s="16"/>
    </row>
    <row r="2476" spans="19:22" s="13" customFormat="1" ht="15" x14ac:dyDescent="0.25">
      <c r="S2476" s="16"/>
      <c r="T2476" s="16"/>
      <c r="U2476" s="16"/>
      <c r="V2476" s="16"/>
    </row>
    <row r="2477" spans="19:22" s="13" customFormat="1" ht="15" x14ac:dyDescent="0.25">
      <c r="S2477" s="16"/>
      <c r="T2477" s="16"/>
      <c r="U2477" s="16"/>
      <c r="V2477" s="16"/>
    </row>
    <row r="2478" spans="19:22" s="13" customFormat="1" ht="15" x14ac:dyDescent="0.25">
      <c r="S2478" s="16"/>
      <c r="T2478" s="16"/>
      <c r="U2478" s="16"/>
      <c r="V2478" s="16"/>
    </row>
    <row r="2479" spans="19:22" s="13" customFormat="1" ht="15" x14ac:dyDescent="0.25">
      <c r="S2479" s="16"/>
      <c r="T2479" s="16"/>
      <c r="U2479" s="16"/>
      <c r="V2479" s="16"/>
    </row>
    <row r="2480" spans="19:22" s="13" customFormat="1" ht="15" x14ac:dyDescent="0.25">
      <c r="S2480" s="16"/>
      <c r="T2480" s="16"/>
      <c r="U2480" s="16"/>
      <c r="V2480" s="16"/>
    </row>
    <row r="2481" spans="19:22" s="13" customFormat="1" ht="15" x14ac:dyDescent="0.25">
      <c r="S2481" s="16"/>
      <c r="T2481" s="16"/>
      <c r="U2481" s="16"/>
      <c r="V2481" s="16"/>
    </row>
    <row r="2482" spans="19:22" s="13" customFormat="1" ht="15" x14ac:dyDescent="0.25">
      <c r="S2482" s="16"/>
      <c r="T2482" s="16"/>
      <c r="U2482" s="16"/>
      <c r="V2482" s="16"/>
    </row>
    <row r="2483" spans="19:22" s="13" customFormat="1" ht="15" x14ac:dyDescent="0.25">
      <c r="S2483" s="16"/>
      <c r="T2483" s="16"/>
      <c r="U2483" s="16"/>
      <c r="V2483" s="16"/>
    </row>
    <row r="2484" spans="19:22" s="13" customFormat="1" ht="15" x14ac:dyDescent="0.25">
      <c r="S2484" s="16"/>
      <c r="T2484" s="16"/>
      <c r="U2484" s="16"/>
      <c r="V2484" s="16"/>
    </row>
    <row r="2485" spans="19:22" s="13" customFormat="1" ht="15" x14ac:dyDescent="0.25">
      <c r="S2485" s="16"/>
      <c r="T2485" s="16"/>
      <c r="U2485" s="16"/>
      <c r="V2485" s="16"/>
    </row>
    <row r="2486" spans="19:22" s="13" customFormat="1" ht="15" x14ac:dyDescent="0.25">
      <c r="S2486" s="16"/>
      <c r="T2486" s="16"/>
      <c r="U2486" s="16"/>
      <c r="V2486" s="16"/>
    </row>
    <row r="2487" spans="19:22" s="13" customFormat="1" ht="15" x14ac:dyDescent="0.25">
      <c r="S2487" s="16"/>
      <c r="T2487" s="16"/>
      <c r="U2487" s="16"/>
      <c r="V2487" s="16"/>
    </row>
    <row r="2488" spans="19:22" s="13" customFormat="1" ht="15" x14ac:dyDescent="0.25">
      <c r="S2488" s="16"/>
      <c r="T2488" s="16"/>
      <c r="U2488" s="16"/>
      <c r="V2488" s="16"/>
    </row>
    <row r="2489" spans="19:22" s="13" customFormat="1" ht="15" x14ac:dyDescent="0.25">
      <c r="S2489" s="16"/>
      <c r="T2489" s="16"/>
      <c r="U2489" s="16"/>
      <c r="V2489" s="16"/>
    </row>
    <row r="2490" spans="19:22" s="13" customFormat="1" ht="15" x14ac:dyDescent="0.25">
      <c r="S2490" s="16"/>
      <c r="T2490" s="16"/>
      <c r="U2490" s="16"/>
      <c r="V2490" s="16"/>
    </row>
    <row r="2491" spans="19:22" s="13" customFormat="1" ht="15" x14ac:dyDescent="0.25">
      <c r="S2491" s="16"/>
      <c r="T2491" s="16"/>
      <c r="U2491" s="16"/>
      <c r="V2491" s="16"/>
    </row>
    <row r="2492" spans="19:22" s="13" customFormat="1" ht="15" x14ac:dyDescent="0.25">
      <c r="S2492" s="16"/>
      <c r="T2492" s="16"/>
      <c r="U2492" s="16"/>
      <c r="V2492" s="16"/>
    </row>
    <row r="2493" spans="19:22" s="13" customFormat="1" ht="15" x14ac:dyDescent="0.25">
      <c r="S2493" s="16"/>
      <c r="T2493" s="16"/>
      <c r="U2493" s="16"/>
      <c r="V2493" s="16"/>
    </row>
    <row r="2494" spans="19:22" s="13" customFormat="1" ht="15" x14ac:dyDescent="0.25">
      <c r="S2494" s="16"/>
      <c r="T2494" s="16"/>
      <c r="U2494" s="16"/>
      <c r="V2494" s="16"/>
    </row>
    <row r="2495" spans="19:22" s="13" customFormat="1" ht="15" x14ac:dyDescent="0.25">
      <c r="S2495" s="16"/>
      <c r="T2495" s="16"/>
      <c r="U2495" s="16"/>
      <c r="V2495" s="16"/>
    </row>
    <row r="2496" spans="19:22" s="13" customFormat="1" ht="15" x14ac:dyDescent="0.25">
      <c r="S2496" s="16"/>
      <c r="T2496" s="16"/>
      <c r="U2496" s="16"/>
      <c r="V2496" s="16"/>
    </row>
    <row r="2497" spans="19:22" s="13" customFormat="1" ht="15" x14ac:dyDescent="0.25">
      <c r="S2497" s="16"/>
      <c r="T2497" s="16"/>
      <c r="U2497" s="16"/>
      <c r="V2497" s="16"/>
    </row>
    <row r="2498" spans="19:22" s="13" customFormat="1" ht="15" x14ac:dyDescent="0.25">
      <c r="S2498" s="16"/>
      <c r="T2498" s="16"/>
      <c r="U2498" s="16"/>
      <c r="V2498" s="16"/>
    </row>
    <row r="2499" spans="19:22" s="13" customFormat="1" ht="15" x14ac:dyDescent="0.25">
      <c r="S2499" s="16"/>
      <c r="T2499" s="16"/>
      <c r="U2499" s="16"/>
      <c r="V2499" s="16"/>
    </row>
    <row r="2500" spans="19:22" s="13" customFormat="1" ht="15" x14ac:dyDescent="0.25">
      <c r="S2500" s="16"/>
      <c r="T2500" s="16"/>
      <c r="U2500" s="16"/>
      <c r="V2500" s="16"/>
    </row>
    <row r="2501" spans="19:22" s="13" customFormat="1" ht="15" x14ac:dyDescent="0.25">
      <c r="S2501" s="16"/>
      <c r="T2501" s="16"/>
      <c r="U2501" s="16"/>
      <c r="V2501" s="16"/>
    </row>
    <row r="2502" spans="19:22" s="13" customFormat="1" ht="15" x14ac:dyDescent="0.25">
      <c r="S2502" s="16"/>
      <c r="T2502" s="16"/>
      <c r="U2502" s="16"/>
      <c r="V2502" s="16"/>
    </row>
    <row r="2503" spans="19:22" s="13" customFormat="1" ht="15" x14ac:dyDescent="0.25">
      <c r="S2503" s="16"/>
      <c r="T2503" s="16"/>
      <c r="U2503" s="16"/>
      <c r="V2503" s="16"/>
    </row>
    <row r="2504" spans="19:22" s="13" customFormat="1" ht="15" x14ac:dyDescent="0.25">
      <c r="S2504" s="16"/>
      <c r="T2504" s="16"/>
      <c r="U2504" s="16"/>
      <c r="V2504" s="16"/>
    </row>
    <row r="2505" spans="19:22" s="13" customFormat="1" ht="15" x14ac:dyDescent="0.25">
      <c r="S2505" s="16"/>
      <c r="T2505" s="16"/>
      <c r="U2505" s="16"/>
      <c r="V2505" s="16"/>
    </row>
    <row r="2506" spans="19:22" s="13" customFormat="1" ht="15" x14ac:dyDescent="0.25">
      <c r="S2506" s="16"/>
      <c r="T2506" s="16"/>
      <c r="U2506" s="16"/>
      <c r="V2506" s="16"/>
    </row>
    <row r="2507" spans="19:22" s="13" customFormat="1" ht="15" x14ac:dyDescent="0.25">
      <c r="S2507" s="16"/>
      <c r="T2507" s="16"/>
      <c r="U2507" s="16"/>
      <c r="V2507" s="16"/>
    </row>
    <row r="2508" spans="19:22" s="13" customFormat="1" ht="15" x14ac:dyDescent="0.25">
      <c r="S2508" s="16"/>
      <c r="T2508" s="16"/>
      <c r="U2508" s="16"/>
      <c r="V2508" s="16"/>
    </row>
    <row r="2509" spans="19:22" s="13" customFormat="1" ht="15" x14ac:dyDescent="0.25">
      <c r="S2509" s="16"/>
      <c r="T2509" s="16"/>
      <c r="U2509" s="16"/>
      <c r="V2509" s="16"/>
    </row>
    <row r="2510" spans="19:22" s="13" customFormat="1" ht="15" x14ac:dyDescent="0.25">
      <c r="S2510" s="16"/>
      <c r="T2510" s="16"/>
      <c r="U2510" s="16"/>
      <c r="V2510" s="16"/>
    </row>
    <row r="2511" spans="19:22" s="13" customFormat="1" ht="15" x14ac:dyDescent="0.25">
      <c r="S2511" s="16"/>
      <c r="T2511" s="16"/>
      <c r="U2511" s="16"/>
      <c r="V2511" s="16"/>
    </row>
    <row r="2512" spans="19:22" s="13" customFormat="1" ht="15" x14ac:dyDescent="0.25">
      <c r="S2512" s="16"/>
      <c r="T2512" s="16"/>
      <c r="U2512" s="16"/>
      <c r="V2512" s="16"/>
    </row>
    <row r="2513" spans="19:22" s="13" customFormat="1" ht="15" x14ac:dyDescent="0.25">
      <c r="S2513" s="16"/>
      <c r="T2513" s="16"/>
      <c r="U2513" s="16"/>
      <c r="V2513" s="16"/>
    </row>
    <row r="2514" spans="19:22" s="13" customFormat="1" ht="15" x14ac:dyDescent="0.25">
      <c r="S2514" s="16"/>
      <c r="T2514" s="16"/>
      <c r="U2514" s="16"/>
      <c r="V2514" s="16"/>
    </row>
    <row r="2515" spans="19:22" s="13" customFormat="1" ht="15" x14ac:dyDescent="0.25">
      <c r="S2515" s="16"/>
      <c r="T2515" s="16"/>
      <c r="U2515" s="16"/>
      <c r="V2515" s="16"/>
    </row>
    <row r="2516" spans="19:22" s="13" customFormat="1" ht="15" x14ac:dyDescent="0.25">
      <c r="S2516" s="16"/>
      <c r="T2516" s="16"/>
      <c r="U2516" s="16"/>
      <c r="V2516" s="16"/>
    </row>
    <row r="2517" spans="19:22" s="13" customFormat="1" ht="15" x14ac:dyDescent="0.25">
      <c r="S2517" s="16"/>
      <c r="T2517" s="16"/>
      <c r="U2517" s="16"/>
      <c r="V2517" s="16"/>
    </row>
    <row r="2518" spans="19:22" s="13" customFormat="1" ht="15" x14ac:dyDescent="0.25">
      <c r="S2518" s="16"/>
      <c r="T2518" s="16"/>
      <c r="U2518" s="16"/>
      <c r="V2518" s="16"/>
    </row>
    <row r="2519" spans="19:22" s="13" customFormat="1" ht="15" x14ac:dyDescent="0.25">
      <c r="S2519" s="16"/>
      <c r="T2519" s="16"/>
      <c r="U2519" s="16"/>
      <c r="V2519" s="16"/>
    </row>
    <row r="2520" spans="19:22" s="13" customFormat="1" ht="15" x14ac:dyDescent="0.25">
      <c r="S2520" s="16"/>
      <c r="T2520" s="16"/>
      <c r="U2520" s="16"/>
      <c r="V2520" s="16"/>
    </row>
    <row r="2521" spans="19:22" s="13" customFormat="1" ht="15" x14ac:dyDescent="0.25">
      <c r="S2521" s="16"/>
      <c r="T2521" s="16"/>
      <c r="U2521" s="16"/>
      <c r="V2521" s="16"/>
    </row>
    <row r="2522" spans="19:22" s="13" customFormat="1" ht="15" x14ac:dyDescent="0.25">
      <c r="S2522" s="16"/>
      <c r="T2522" s="16"/>
      <c r="U2522" s="16"/>
      <c r="V2522" s="16"/>
    </row>
    <row r="2523" spans="19:22" s="13" customFormat="1" ht="15" x14ac:dyDescent="0.25">
      <c r="S2523" s="16"/>
      <c r="T2523" s="16"/>
      <c r="U2523" s="16"/>
      <c r="V2523" s="16"/>
    </row>
    <row r="2524" spans="19:22" s="13" customFormat="1" ht="15" x14ac:dyDescent="0.25">
      <c r="S2524" s="16"/>
      <c r="T2524" s="16"/>
      <c r="U2524" s="16"/>
      <c r="V2524" s="16"/>
    </row>
    <row r="2525" spans="19:22" s="13" customFormat="1" ht="15" x14ac:dyDescent="0.25">
      <c r="S2525" s="16"/>
      <c r="T2525" s="16"/>
      <c r="U2525" s="16"/>
      <c r="V2525" s="16"/>
    </row>
    <row r="2526" spans="19:22" s="13" customFormat="1" ht="15" x14ac:dyDescent="0.25">
      <c r="S2526" s="16"/>
      <c r="T2526" s="16"/>
      <c r="U2526" s="16"/>
      <c r="V2526" s="16"/>
    </row>
    <row r="2527" spans="19:22" s="13" customFormat="1" ht="15" x14ac:dyDescent="0.25">
      <c r="S2527" s="16"/>
      <c r="T2527" s="16"/>
      <c r="U2527" s="16"/>
      <c r="V2527" s="16"/>
    </row>
    <row r="2528" spans="19:22" s="13" customFormat="1" ht="15" x14ac:dyDescent="0.25">
      <c r="S2528" s="16"/>
      <c r="T2528" s="16"/>
      <c r="U2528" s="16"/>
      <c r="V2528" s="16"/>
    </row>
    <row r="2529" spans="19:22" s="13" customFormat="1" ht="15" x14ac:dyDescent="0.25">
      <c r="S2529" s="16"/>
      <c r="T2529" s="16"/>
      <c r="U2529" s="16"/>
      <c r="V2529" s="16"/>
    </row>
    <row r="2530" spans="19:22" s="13" customFormat="1" ht="15" x14ac:dyDescent="0.25">
      <c r="S2530" s="16"/>
      <c r="T2530" s="16"/>
      <c r="U2530" s="16"/>
      <c r="V2530" s="16"/>
    </row>
    <row r="2531" spans="19:22" s="13" customFormat="1" ht="15" x14ac:dyDescent="0.25">
      <c r="S2531" s="16"/>
      <c r="T2531" s="16"/>
      <c r="U2531" s="16"/>
      <c r="V2531" s="16"/>
    </row>
    <row r="2532" spans="19:22" s="13" customFormat="1" ht="15" x14ac:dyDescent="0.25">
      <c r="S2532" s="16"/>
      <c r="T2532" s="16"/>
      <c r="U2532" s="16"/>
      <c r="V2532" s="16"/>
    </row>
    <row r="2533" spans="19:22" s="13" customFormat="1" ht="15" x14ac:dyDescent="0.25">
      <c r="S2533" s="16"/>
      <c r="T2533" s="16"/>
      <c r="U2533" s="16"/>
      <c r="V2533" s="16"/>
    </row>
    <row r="2534" spans="19:22" s="13" customFormat="1" ht="15" x14ac:dyDescent="0.25">
      <c r="S2534" s="16"/>
      <c r="T2534" s="16"/>
      <c r="U2534" s="16"/>
      <c r="V2534" s="16"/>
    </row>
    <row r="2535" spans="19:22" s="13" customFormat="1" ht="15" x14ac:dyDescent="0.25">
      <c r="S2535" s="16"/>
      <c r="T2535" s="16"/>
      <c r="U2535" s="16"/>
      <c r="V2535" s="16"/>
    </row>
    <row r="2536" spans="19:22" s="13" customFormat="1" ht="15" x14ac:dyDescent="0.25">
      <c r="S2536" s="16"/>
      <c r="T2536" s="16"/>
      <c r="U2536" s="16"/>
      <c r="V2536" s="16"/>
    </row>
    <row r="2537" spans="19:22" s="13" customFormat="1" ht="15" x14ac:dyDescent="0.25">
      <c r="S2537" s="16"/>
      <c r="T2537" s="16"/>
      <c r="U2537" s="16"/>
      <c r="V2537" s="16"/>
    </row>
    <row r="2538" spans="19:22" s="13" customFormat="1" ht="15" x14ac:dyDescent="0.25">
      <c r="S2538" s="16"/>
      <c r="T2538" s="16"/>
      <c r="U2538" s="16"/>
      <c r="V2538" s="16"/>
    </row>
    <row r="2539" spans="19:22" s="13" customFormat="1" ht="15" x14ac:dyDescent="0.25">
      <c r="S2539" s="16"/>
      <c r="T2539" s="16"/>
      <c r="U2539" s="16"/>
      <c r="V2539" s="16"/>
    </row>
    <row r="2540" spans="19:22" s="13" customFormat="1" ht="15" x14ac:dyDescent="0.25">
      <c r="S2540" s="16"/>
      <c r="T2540" s="16"/>
      <c r="U2540" s="16"/>
      <c r="V2540" s="16"/>
    </row>
    <row r="2541" spans="19:22" s="13" customFormat="1" ht="15" x14ac:dyDescent="0.25">
      <c r="S2541" s="16"/>
      <c r="T2541" s="16"/>
      <c r="U2541" s="16"/>
      <c r="V2541" s="16"/>
    </row>
    <row r="2542" spans="19:22" s="13" customFormat="1" ht="15" x14ac:dyDescent="0.25">
      <c r="S2542" s="16"/>
      <c r="T2542" s="16"/>
      <c r="U2542" s="16"/>
      <c r="V2542" s="16"/>
    </row>
    <row r="2543" spans="19:22" s="13" customFormat="1" ht="15" x14ac:dyDescent="0.25">
      <c r="S2543" s="16"/>
      <c r="T2543" s="16"/>
      <c r="U2543" s="16"/>
      <c r="V2543" s="16"/>
    </row>
    <row r="2544" spans="19:22" s="13" customFormat="1" ht="15" x14ac:dyDescent="0.25">
      <c r="S2544" s="16"/>
      <c r="T2544" s="16"/>
      <c r="U2544" s="16"/>
      <c r="V2544" s="16"/>
    </row>
    <row r="2545" spans="19:22" s="13" customFormat="1" ht="15" x14ac:dyDescent="0.25">
      <c r="S2545" s="16"/>
      <c r="T2545" s="16"/>
      <c r="U2545" s="16"/>
      <c r="V2545" s="16"/>
    </row>
    <row r="2546" spans="19:22" s="13" customFormat="1" ht="15" x14ac:dyDescent="0.25">
      <c r="S2546" s="16"/>
      <c r="T2546" s="16"/>
      <c r="U2546" s="16"/>
      <c r="V2546" s="16"/>
    </row>
    <row r="2547" spans="19:22" s="13" customFormat="1" ht="15" x14ac:dyDescent="0.25">
      <c r="S2547" s="16"/>
      <c r="T2547" s="16"/>
      <c r="U2547" s="16"/>
      <c r="V2547" s="16"/>
    </row>
    <row r="2548" spans="19:22" s="13" customFormat="1" ht="15" x14ac:dyDescent="0.25">
      <c r="S2548" s="16"/>
      <c r="T2548" s="16"/>
      <c r="U2548" s="16"/>
      <c r="V2548" s="16"/>
    </row>
    <row r="2549" spans="19:22" s="13" customFormat="1" ht="15" x14ac:dyDescent="0.25">
      <c r="S2549" s="16"/>
      <c r="T2549" s="16"/>
      <c r="U2549" s="16"/>
      <c r="V2549" s="16"/>
    </row>
    <row r="2550" spans="19:22" s="13" customFormat="1" ht="15" x14ac:dyDescent="0.25">
      <c r="S2550" s="16"/>
      <c r="T2550" s="16"/>
      <c r="U2550" s="16"/>
      <c r="V2550" s="16"/>
    </row>
    <row r="2551" spans="19:22" s="13" customFormat="1" ht="15" x14ac:dyDescent="0.25">
      <c r="S2551" s="16"/>
      <c r="T2551" s="16"/>
      <c r="U2551" s="16"/>
      <c r="V2551" s="16"/>
    </row>
    <row r="2552" spans="19:22" s="13" customFormat="1" ht="15" x14ac:dyDescent="0.25">
      <c r="S2552" s="16"/>
      <c r="T2552" s="16"/>
      <c r="U2552" s="16"/>
      <c r="V2552" s="16"/>
    </row>
    <row r="2553" spans="19:22" s="13" customFormat="1" ht="15" x14ac:dyDescent="0.25">
      <c r="S2553" s="16"/>
      <c r="T2553" s="16"/>
      <c r="U2553" s="16"/>
      <c r="V2553" s="16"/>
    </row>
    <row r="2554" spans="19:22" s="13" customFormat="1" ht="15" x14ac:dyDescent="0.25">
      <c r="S2554" s="16"/>
      <c r="T2554" s="16"/>
      <c r="U2554" s="16"/>
      <c r="V2554" s="16"/>
    </row>
    <row r="2555" spans="19:22" s="13" customFormat="1" ht="15" x14ac:dyDescent="0.25">
      <c r="S2555" s="16"/>
      <c r="T2555" s="16"/>
      <c r="U2555" s="16"/>
      <c r="V2555" s="16"/>
    </row>
    <row r="2556" spans="19:22" s="13" customFormat="1" ht="15" x14ac:dyDescent="0.25">
      <c r="S2556" s="16"/>
      <c r="T2556" s="16"/>
      <c r="U2556" s="16"/>
      <c r="V2556" s="16"/>
    </row>
    <row r="2557" spans="19:22" s="13" customFormat="1" ht="15" x14ac:dyDescent="0.25">
      <c r="S2557" s="16"/>
      <c r="T2557" s="16"/>
      <c r="U2557" s="16"/>
      <c r="V2557" s="16"/>
    </row>
    <row r="2558" spans="19:22" s="13" customFormat="1" ht="15" x14ac:dyDescent="0.25">
      <c r="S2558" s="16"/>
      <c r="T2558" s="16"/>
      <c r="U2558" s="16"/>
      <c r="V2558" s="16"/>
    </row>
    <row r="2559" spans="19:22" s="13" customFormat="1" ht="15" x14ac:dyDescent="0.25">
      <c r="S2559" s="16"/>
      <c r="T2559" s="16"/>
      <c r="U2559" s="16"/>
      <c r="V2559" s="16"/>
    </row>
    <row r="2560" spans="19:22" s="13" customFormat="1" ht="15" x14ac:dyDescent="0.25">
      <c r="S2560" s="16"/>
      <c r="T2560" s="16"/>
      <c r="U2560" s="16"/>
      <c r="V2560" s="16"/>
    </row>
    <row r="2561" spans="19:22" s="13" customFormat="1" ht="15" x14ac:dyDescent="0.25">
      <c r="S2561" s="16"/>
      <c r="T2561" s="16"/>
      <c r="U2561" s="16"/>
      <c r="V2561" s="16"/>
    </row>
    <row r="2562" spans="19:22" s="13" customFormat="1" ht="15" x14ac:dyDescent="0.25">
      <c r="S2562" s="16"/>
      <c r="T2562" s="16"/>
      <c r="U2562" s="16"/>
      <c r="V2562" s="16"/>
    </row>
    <row r="2563" spans="19:22" s="13" customFormat="1" ht="15" x14ac:dyDescent="0.25">
      <c r="S2563" s="16"/>
      <c r="T2563" s="16"/>
      <c r="U2563" s="16"/>
      <c r="V2563" s="16"/>
    </row>
    <row r="2564" spans="19:22" s="13" customFormat="1" ht="15" x14ac:dyDescent="0.25">
      <c r="S2564" s="16"/>
      <c r="T2564" s="16"/>
      <c r="U2564" s="16"/>
      <c r="V2564" s="16"/>
    </row>
    <row r="2565" spans="19:22" s="13" customFormat="1" ht="15" x14ac:dyDescent="0.25">
      <c r="S2565" s="16"/>
      <c r="T2565" s="16"/>
      <c r="U2565" s="16"/>
      <c r="V2565" s="16"/>
    </row>
    <row r="2566" spans="19:22" s="13" customFormat="1" ht="15" x14ac:dyDescent="0.25">
      <c r="S2566" s="16"/>
      <c r="T2566" s="16"/>
      <c r="U2566" s="16"/>
      <c r="V2566" s="16"/>
    </row>
    <row r="2567" spans="19:22" s="13" customFormat="1" ht="15" x14ac:dyDescent="0.25">
      <c r="S2567" s="16"/>
      <c r="T2567" s="16"/>
      <c r="U2567" s="16"/>
      <c r="V2567" s="16"/>
    </row>
    <row r="2568" spans="19:22" s="13" customFormat="1" ht="15" x14ac:dyDescent="0.25">
      <c r="S2568" s="16"/>
      <c r="T2568" s="16"/>
      <c r="U2568" s="16"/>
      <c r="V2568" s="16"/>
    </row>
    <row r="2569" spans="19:22" s="13" customFormat="1" ht="15" x14ac:dyDescent="0.25">
      <c r="S2569" s="16"/>
      <c r="T2569" s="16"/>
      <c r="U2569" s="16"/>
      <c r="V2569" s="16"/>
    </row>
    <row r="2570" spans="19:22" s="13" customFormat="1" ht="15" x14ac:dyDescent="0.25">
      <c r="S2570" s="16"/>
      <c r="T2570" s="16"/>
      <c r="U2570" s="16"/>
      <c r="V2570" s="16"/>
    </row>
    <row r="2571" spans="19:22" s="13" customFormat="1" ht="15" x14ac:dyDescent="0.25">
      <c r="S2571" s="16"/>
      <c r="T2571" s="16"/>
      <c r="U2571" s="16"/>
      <c r="V2571" s="16"/>
    </row>
    <row r="2572" spans="19:22" s="13" customFormat="1" ht="15" x14ac:dyDescent="0.25">
      <c r="S2572" s="16"/>
      <c r="T2572" s="16"/>
      <c r="U2572" s="16"/>
      <c r="V2572" s="16"/>
    </row>
    <row r="2573" spans="19:22" s="13" customFormat="1" ht="15" x14ac:dyDescent="0.25">
      <c r="S2573" s="16"/>
      <c r="T2573" s="16"/>
      <c r="U2573" s="16"/>
      <c r="V2573" s="16"/>
    </row>
    <row r="2574" spans="19:22" s="13" customFormat="1" ht="15" x14ac:dyDescent="0.25">
      <c r="S2574" s="16"/>
      <c r="T2574" s="16"/>
      <c r="U2574" s="16"/>
      <c r="V2574" s="16"/>
    </row>
    <row r="2575" spans="19:22" s="13" customFormat="1" ht="15" x14ac:dyDescent="0.25">
      <c r="S2575" s="16"/>
      <c r="T2575" s="16"/>
      <c r="U2575" s="16"/>
      <c r="V2575" s="16"/>
    </row>
    <row r="2576" spans="19:22" s="13" customFormat="1" ht="15" x14ac:dyDescent="0.25">
      <c r="S2576" s="16"/>
      <c r="T2576" s="16"/>
      <c r="U2576" s="16"/>
      <c r="V2576" s="16"/>
    </row>
  </sheetData>
  <sheetProtection algorithmName="SHA-512" hashValue="RQsDByKP471l+pKT4clmK6jLV4tawLF65Fi/WnaExs6gyL57uwrsDOdKIQpElYT2F/dsoJMaZRU6AcuQ3VyEuQ==" saltValue="8pF/EbSHF4iRZ4XP1rIbMQ==" spinCount="100000" sheet="1" objects="1" scenarios="1"/>
  <mergeCells count="6">
    <mergeCell ref="D1:E1"/>
    <mergeCell ref="G11:R11"/>
    <mergeCell ref="B11:F11"/>
    <mergeCell ref="A3:R3"/>
    <mergeCell ref="M8:O8"/>
    <mergeCell ref="M7:O7"/>
  </mergeCells>
  <conditionalFormatting sqref="M8:O8">
    <cfRule type="cellIs" dxfId="61" priority="1" operator="equal">
      <formula>TRUE</formula>
    </cfRule>
    <cfRule type="cellIs" dxfId="60" priority="2" operator="equal">
      <formula>FALSE</formula>
    </cfRule>
  </conditionalFormatting>
  <dataValidations count="5">
    <dataValidation operator="greaterThanOrEqual" allowBlank="1" showInputMessage="1" showErrorMessage="1" sqref="P16:Q1015 G16:N1015"/>
    <dataValidation type="list" allowBlank="1" showInputMessage="1" showErrorMessage="1" sqref="D16:D1015">
      <formula1>CountriesList</formula1>
    </dataValidation>
    <dataValidation type="list" allowBlank="1" showInputMessage="1" showErrorMessage="1" sqref="E16:E1015">
      <formula1>typeofentityList</formula1>
    </dataValidation>
    <dataValidation type="list" allowBlank="1" showInputMessage="1" showErrorMessage="1" sqref="F16:F1015">
      <formula1>RelationList</formula1>
    </dataValidation>
    <dataValidation type="whole" operator="greaterThanOrEqual" allowBlank="1" showInputMessage="1" showErrorMessage="1" sqref="O16:O1015">
      <formula1>0</formula1>
    </dataValidation>
  </dataValidations>
  <pageMargins left="0" right="0" top="0.74803149606299213" bottom="0.74803149606299213" header="0.31496062992125984" footer="0.31496062992125984"/>
  <pageSetup scale="43"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'Allowed Values'!$B$281:$B$282</xm:f>
          </x14:formula1>
          <xm:sqref>F16:F36</xm:sqref>
        </x14:dataValidation>
        <x14:dataValidation type="list" allowBlank="1" showInputMessage="1" showErrorMessage="1">
          <x14:formula1>
            <xm:f>'Allowed Values'!$B$269:$B$274</xm:f>
          </x14:formula1>
          <xm:sqref>E16:E36</xm:sqref>
        </x14:dataValidation>
        <x14:dataValidation type="list" allowBlank="1" showInputMessage="1" showErrorMessage="1">
          <x14:formula1>
            <xm:f>'Allowed Values'!$B$11:$B$259</xm:f>
          </x14:formula1>
          <xm:sqref>D16:D36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P1016"/>
  <sheetViews>
    <sheetView showGridLines="0" zoomScaleNormal="100" workbookViewId="0"/>
  </sheetViews>
  <sheetFormatPr defaultColWidth="9.140625" defaultRowHeight="15" x14ac:dyDescent="0.25"/>
  <cols>
    <col min="1" max="1" width="11" style="342" bestFit="1" customWidth="1"/>
    <col min="2" max="2" width="23.28515625" style="342" customWidth="1"/>
    <col min="3" max="3" width="15.85546875" style="342" customWidth="1"/>
    <col min="4" max="4" width="19.7109375" style="342" customWidth="1"/>
    <col min="5" max="5" width="24.28515625" style="342" bestFit="1" customWidth="1"/>
    <col min="6" max="6" width="13.140625" style="342" customWidth="1"/>
    <col min="7" max="7" width="17.42578125" style="342" customWidth="1"/>
    <col min="8" max="8" width="15.7109375" style="342" customWidth="1"/>
    <col min="9" max="9" width="14.28515625" style="342" customWidth="1"/>
    <col min="10" max="10" width="14.85546875" style="342" customWidth="1"/>
    <col min="11" max="11" width="15.140625" style="342" customWidth="1"/>
    <col min="12" max="12" width="13.7109375" style="342" customWidth="1"/>
    <col min="13" max="13" width="14.140625" style="342" customWidth="1"/>
    <col min="14" max="16384" width="9.140625" style="342"/>
  </cols>
  <sheetData>
    <row r="1" spans="1:16" ht="21" x14ac:dyDescent="0.35">
      <c r="A1" s="1" t="s">
        <v>603</v>
      </c>
      <c r="B1" s="1"/>
      <c r="C1" s="337"/>
      <c r="D1" s="374">
        <f>'General Info'!D22</f>
        <v>0</v>
      </c>
      <c r="E1" s="374"/>
      <c r="F1" s="81"/>
      <c r="G1" s="337"/>
      <c r="H1" s="337"/>
      <c r="I1" s="337"/>
      <c r="J1" s="337"/>
      <c r="K1" s="337"/>
      <c r="L1" s="337"/>
      <c r="M1" s="337"/>
      <c r="N1" s="16"/>
      <c r="O1" s="16"/>
      <c r="P1" s="16"/>
    </row>
    <row r="2" spans="1:16" ht="68.25" customHeight="1" x14ac:dyDescent="0.25">
      <c r="A2" s="58"/>
      <c r="B2" s="83"/>
      <c r="C2" s="81"/>
      <c r="D2" s="81"/>
      <c r="E2" s="337"/>
      <c r="F2" s="337"/>
      <c r="G2" s="337"/>
      <c r="H2" s="337"/>
      <c r="I2" s="337"/>
      <c r="J2" s="337"/>
      <c r="K2" s="337"/>
      <c r="L2" s="337"/>
      <c r="M2" s="337"/>
      <c r="N2" s="16"/>
      <c r="O2" s="16"/>
      <c r="P2" s="16"/>
    </row>
    <row r="3" spans="1:16" ht="18.75" x14ac:dyDescent="0.3">
      <c r="A3" s="370" t="s">
        <v>425</v>
      </c>
      <c r="B3" s="370"/>
      <c r="C3" s="370"/>
      <c r="D3" s="370"/>
      <c r="E3" s="370"/>
      <c r="F3" s="370"/>
      <c r="G3" s="370"/>
      <c r="H3" s="370"/>
      <c r="I3" s="370"/>
      <c r="J3" s="370"/>
      <c r="K3" s="370"/>
      <c r="L3" s="370"/>
      <c r="M3" s="370"/>
      <c r="N3" s="16"/>
      <c r="O3" s="16"/>
      <c r="P3" s="16"/>
    </row>
    <row r="4" spans="1:16" ht="18.75" x14ac:dyDescent="0.3">
      <c r="A4" s="108"/>
      <c r="B4" s="24" t="s">
        <v>85</v>
      </c>
      <c r="C4" s="25"/>
      <c r="D4" s="25"/>
      <c r="E4" s="25"/>
      <c r="F4" s="25"/>
      <c r="G4" s="337"/>
      <c r="H4" s="337"/>
      <c r="I4" s="337"/>
      <c r="J4" s="337"/>
      <c r="K4" s="337"/>
      <c r="L4" s="337"/>
      <c r="M4" s="337"/>
      <c r="N4" s="16"/>
      <c r="O4" s="16"/>
      <c r="P4" s="16"/>
    </row>
    <row r="5" spans="1:16" ht="18.75" x14ac:dyDescent="0.3">
      <c r="A5" s="108"/>
      <c r="B5" s="61" t="s">
        <v>596</v>
      </c>
      <c r="C5" s="25"/>
      <c r="D5" s="25"/>
      <c r="E5" s="25"/>
      <c r="F5" s="25"/>
      <c r="G5" s="337"/>
      <c r="H5" s="337"/>
      <c r="I5" s="393" t="s">
        <v>74</v>
      </c>
      <c r="J5" s="393"/>
      <c r="K5" s="393"/>
      <c r="L5" s="85"/>
      <c r="M5" s="85"/>
      <c r="N5" s="16"/>
      <c r="O5" s="16"/>
      <c r="P5" s="16"/>
    </row>
    <row r="6" spans="1:16" ht="15.75" x14ac:dyDescent="0.25">
      <c r="A6" s="58"/>
      <c r="B6" s="61" t="s">
        <v>584</v>
      </c>
      <c r="C6" s="81"/>
      <c r="D6" s="81"/>
      <c r="E6" s="81"/>
      <c r="F6" s="81"/>
      <c r="G6" s="337"/>
      <c r="H6" s="337"/>
      <c r="I6" s="401" t="b">
        <f>IF(AND(P6=TRUE,P8=TRUE),TRUE,FALSE)</f>
        <v>0</v>
      </c>
      <c r="J6" s="402"/>
      <c r="K6" s="402"/>
      <c r="L6" s="337"/>
      <c r="M6" s="337"/>
      <c r="N6" s="16"/>
      <c r="O6" s="16"/>
      <c r="P6" s="16" t="b">
        <f>IF(ISNA(MATCH(FALSE,N16:N1021,0)),TRUE,FALSE)</f>
        <v>0</v>
      </c>
    </row>
    <row r="7" spans="1:16" ht="9" customHeight="1" x14ac:dyDescent="0.25">
      <c r="A7" s="58"/>
      <c r="B7" s="109"/>
      <c r="C7" s="81"/>
      <c r="D7" s="81"/>
      <c r="E7" s="81"/>
      <c r="F7" s="81"/>
      <c r="G7" s="337"/>
      <c r="H7" s="337"/>
      <c r="I7" s="337"/>
      <c r="J7" s="337"/>
      <c r="K7" s="337"/>
      <c r="L7" s="337"/>
      <c r="M7" s="337"/>
      <c r="N7" s="16"/>
      <c r="O7" s="16"/>
      <c r="P7" s="16"/>
    </row>
    <row r="8" spans="1:16" ht="18.75" x14ac:dyDescent="0.3">
      <c r="A8" s="108"/>
      <c r="B8" s="35" t="s">
        <v>86</v>
      </c>
      <c r="C8" s="25"/>
      <c r="D8" s="25"/>
      <c r="E8" s="25"/>
      <c r="F8" s="25"/>
      <c r="G8" s="337"/>
      <c r="H8" s="337"/>
      <c r="I8" s="337"/>
      <c r="J8" s="337"/>
      <c r="K8" s="337"/>
      <c r="L8" s="337"/>
      <c r="M8" s="337"/>
      <c r="N8" s="16"/>
      <c r="O8" s="16"/>
      <c r="P8" s="16" t="b">
        <f>IF(ISNA(MATCH(FALSE,O16:O1021,0)),TRUE,FALSE)</f>
        <v>0</v>
      </c>
    </row>
    <row r="9" spans="1:16" ht="34.5" customHeight="1" x14ac:dyDescent="0.3">
      <c r="A9" s="110"/>
      <c r="B9" s="41" t="s">
        <v>388</v>
      </c>
      <c r="C9" s="60"/>
      <c r="D9" s="60"/>
      <c r="E9" s="60"/>
      <c r="F9" s="60"/>
      <c r="G9" s="337"/>
      <c r="H9" s="337"/>
      <c r="I9" s="337"/>
      <c r="J9" s="337"/>
      <c r="K9" s="337"/>
      <c r="L9" s="337"/>
      <c r="M9" s="337"/>
      <c r="N9" s="16"/>
      <c r="O9" s="16"/>
      <c r="P9" s="16"/>
    </row>
    <row r="10" spans="1:16" ht="16.5" thickBot="1" x14ac:dyDescent="0.3">
      <c r="A10" s="111"/>
      <c r="B10" s="94" t="s">
        <v>77</v>
      </c>
      <c r="C10" s="94" t="s">
        <v>81</v>
      </c>
      <c r="D10" s="94" t="s">
        <v>82</v>
      </c>
      <c r="E10" s="94" t="s">
        <v>83</v>
      </c>
      <c r="F10" s="94" t="s">
        <v>84</v>
      </c>
      <c r="G10" s="94" t="s">
        <v>336</v>
      </c>
      <c r="H10" s="94" t="s">
        <v>337</v>
      </c>
      <c r="I10" s="94" t="s">
        <v>341</v>
      </c>
      <c r="J10" s="94" t="s">
        <v>342</v>
      </c>
      <c r="K10" s="94" t="s">
        <v>343</v>
      </c>
      <c r="L10" s="94" t="s">
        <v>344</v>
      </c>
      <c r="M10" s="94" t="s">
        <v>345</v>
      </c>
      <c r="N10" s="16"/>
      <c r="O10" s="16"/>
      <c r="P10" s="16"/>
    </row>
    <row r="11" spans="1:16" ht="21.75" customHeight="1" thickBot="1" x14ac:dyDescent="0.4">
      <c r="A11" s="112"/>
      <c r="B11" s="398" t="s">
        <v>71</v>
      </c>
      <c r="C11" s="399"/>
      <c r="D11" s="399"/>
      <c r="E11" s="399"/>
      <c r="F11" s="400"/>
      <c r="G11" s="395" t="s">
        <v>405</v>
      </c>
      <c r="H11" s="396"/>
      <c r="I11" s="396"/>
      <c r="J11" s="396"/>
      <c r="K11" s="396"/>
      <c r="L11" s="396"/>
      <c r="M11" s="397"/>
      <c r="N11" s="16"/>
      <c r="O11" s="16"/>
      <c r="P11" s="16"/>
    </row>
    <row r="12" spans="1:16" ht="86.25" customHeight="1" x14ac:dyDescent="0.25">
      <c r="A12" s="70" t="s">
        <v>419</v>
      </c>
      <c r="B12" s="46" t="s">
        <v>16</v>
      </c>
      <c r="C12" s="46" t="s">
        <v>422</v>
      </c>
      <c r="D12" s="46" t="s">
        <v>440</v>
      </c>
      <c r="E12" s="48" t="s">
        <v>10</v>
      </c>
      <c r="F12" s="48" t="s">
        <v>13</v>
      </c>
      <c r="G12" s="113" t="s">
        <v>597</v>
      </c>
      <c r="H12" s="113" t="s">
        <v>397</v>
      </c>
      <c r="I12" s="42" t="s">
        <v>407</v>
      </c>
      <c r="J12" s="42" t="s">
        <v>408</v>
      </c>
      <c r="K12" s="42" t="s">
        <v>598</v>
      </c>
      <c r="L12" s="42" t="s">
        <v>410</v>
      </c>
      <c r="M12" s="113" t="s">
        <v>409</v>
      </c>
      <c r="N12" s="16"/>
      <c r="O12" s="16"/>
      <c r="P12" s="16"/>
    </row>
    <row r="13" spans="1:16" ht="16.5" customHeight="1" x14ac:dyDescent="0.25">
      <c r="A13" s="105"/>
      <c r="B13" s="290"/>
      <c r="C13" s="100"/>
      <c r="D13" s="100"/>
      <c r="E13" s="100"/>
      <c r="F13" s="100"/>
      <c r="G13" s="114">
        <f>'General Info'!$D$18</f>
        <v>0</v>
      </c>
      <c r="H13" s="114">
        <f>'General Info'!$D$18</f>
        <v>0</v>
      </c>
      <c r="I13" s="114">
        <f>'General Info'!$D$18</f>
        <v>0</v>
      </c>
      <c r="J13" s="114">
        <f>'General Info'!$D$18</f>
        <v>0</v>
      </c>
      <c r="K13" s="114">
        <f>'General Info'!$D$18</f>
        <v>0</v>
      </c>
      <c r="L13" s="114">
        <f>'General Info'!$D$18</f>
        <v>0</v>
      </c>
      <c r="M13" s="114">
        <f>'General Info'!$D$18</f>
        <v>0</v>
      </c>
      <c r="N13" s="16"/>
      <c r="O13" s="16"/>
      <c r="P13" s="16"/>
    </row>
    <row r="14" spans="1:16" ht="21.75" customHeight="1" x14ac:dyDescent="0.35">
      <c r="A14" s="105"/>
      <c r="B14" s="100"/>
      <c r="C14" s="115"/>
      <c r="D14" s="100"/>
      <c r="E14" s="100"/>
      <c r="F14" s="100"/>
      <c r="G14" s="101" t="s">
        <v>72</v>
      </c>
      <c r="H14" s="101" t="s">
        <v>72</v>
      </c>
      <c r="I14" s="101" t="s">
        <v>72</v>
      </c>
      <c r="J14" s="101" t="s">
        <v>72</v>
      </c>
      <c r="K14" s="101" t="s">
        <v>72</v>
      </c>
      <c r="L14" s="101" t="s">
        <v>72</v>
      </c>
      <c r="M14" s="101" t="s">
        <v>72</v>
      </c>
      <c r="N14" s="16"/>
      <c r="O14" s="16"/>
      <c r="P14" s="16"/>
    </row>
    <row r="15" spans="1:16" ht="21.75" customHeight="1" thickBot="1" x14ac:dyDescent="0.35">
      <c r="A15" s="116" t="s">
        <v>15</v>
      </c>
      <c r="B15" s="103"/>
      <c r="C15" s="103"/>
      <c r="D15" s="103"/>
      <c r="E15" s="104"/>
      <c r="F15" s="103"/>
      <c r="G15" s="55">
        <f t="shared" ref="G15:M15" si="0">SUM(G16:G1015)</f>
        <v>0</v>
      </c>
      <c r="H15" s="55">
        <f t="shared" si="0"/>
        <v>0</v>
      </c>
      <c r="I15" s="55">
        <f t="shared" si="0"/>
        <v>0</v>
      </c>
      <c r="J15" s="55">
        <f t="shared" si="0"/>
        <v>0</v>
      </c>
      <c r="K15" s="55">
        <f t="shared" si="0"/>
        <v>0</v>
      </c>
      <c r="L15" s="55">
        <f t="shared" si="0"/>
        <v>0</v>
      </c>
      <c r="M15" s="55">
        <f t="shared" si="0"/>
        <v>0</v>
      </c>
      <c r="N15" s="16"/>
      <c r="O15" s="16"/>
      <c r="P15" s="16"/>
    </row>
    <row r="16" spans="1:16" ht="16.5" customHeight="1" thickTop="1" x14ac:dyDescent="0.25">
      <c r="A16" s="105">
        <v>1</v>
      </c>
      <c r="B16" s="260"/>
      <c r="C16" s="261"/>
      <c r="D16" s="248"/>
      <c r="E16" s="248"/>
      <c r="F16" s="248"/>
      <c r="G16" s="249"/>
      <c r="H16" s="249"/>
      <c r="I16" s="250"/>
      <c r="J16" s="250"/>
      <c r="K16" s="250"/>
      <c r="L16" s="106">
        <f>SUM(I16:K16)</f>
        <v>0</v>
      </c>
      <c r="M16" s="250"/>
      <c r="N16" s="16" t="b">
        <f>IF(ISBLANK(B16),FALSE,IF(OR(ISBLANK(C16),ISBLANK(D16),ISBLANK(E16),ISBLANK(F16),ISBLANK(G16),ISBLANK(H16),ISBLANK(I16),ISBLANK(J16),ISBLANK(K16),ISBLANK(L16),ISBLANK(M16)),FALSE,TRUE))</f>
        <v>0</v>
      </c>
      <c r="O16" s="16" t="b">
        <f>IF(OR(AND(B16="N/A",D16="N/A",E16="N/A",F16="N/A",G16=0,H16=0,L16=0,M16=0),AND(B16&lt;&gt;"N/A",D16&lt;&gt;"N/A",E16&lt;&gt;"N/A",F16&lt;&gt;"N/A",G16&lt;&gt;0),AND(B16&lt;&gt;"N/A",D16&lt;&gt;"N/A",E16&lt;&gt;"N/A",F16&lt;&gt;"N/A",H16&lt;&gt;0),AND(B16&lt;&gt;"N/A",D16&lt;&gt;"N/A",E16&lt;&gt;"N/A",F16&lt;&gt;"N/A",L16&gt;0),AND(B16&lt;&gt;"N/A",D16&lt;&gt;"N/A",E16&lt;&gt;"N/A",F16&lt;&gt;"N/A",M16&lt;&gt;0)),TRUE,FALSE)</f>
        <v>0</v>
      </c>
      <c r="P16" s="16"/>
    </row>
    <row r="17" spans="1:16" ht="16.5" customHeight="1" x14ac:dyDescent="0.25">
      <c r="A17" s="105">
        <v>2</v>
      </c>
      <c r="B17" s="260"/>
      <c r="C17" s="260"/>
      <c r="D17" s="248"/>
      <c r="E17" s="248"/>
      <c r="F17" s="248"/>
      <c r="G17" s="249"/>
      <c r="H17" s="249"/>
      <c r="I17" s="250"/>
      <c r="J17" s="250"/>
      <c r="K17" s="250"/>
      <c r="L17" s="106">
        <f>SUM(I17:K17)</f>
        <v>0</v>
      </c>
      <c r="M17" s="250"/>
      <c r="N17" s="16" t="b">
        <f>IF(ISBLANK(B17),TRUE,IF(OR(ISBLANK(C17),ISBLANK(D17),ISBLANK(E17),ISBLANK(F17),ISBLANK(G17),ISBLANK(H17),ISBLANK(I17),ISBLANK(J17),ISBLANK(K17),ISBLANK(L17),ISBLANK(M17)),FALSE,TRUE))</f>
        <v>1</v>
      </c>
      <c r="O17" s="16" t="b">
        <f>IF(OR(AND(B17="N/A",D17="N/A",E17="N/A",F17="N/A",G17=0,H17=0,L17=0,M17=0),AND(ISBLANK(B17),ISBLANK(D17),ISBLANK(E17),ISBLANK(F17),ISBLANK(G17),ISBLANK(H17),L17=0,ISBLANK(M17)),AND(NOT(ISBLANK(B17)),NOT(ISBLANK(D17)),NOT(ISBLANK(E17)),NOT(ISBLANK(F17)),B17&lt;&gt;"N/A",D17&lt;&gt;"N/A",E17&lt;&gt;"N/A",F17&lt;&gt;"N/A",OR(G17&lt;&gt;0,H17&lt;&gt;0,L17&gt;0,M17&lt;&gt;0))),TRUE,FALSE)</f>
        <v>1</v>
      </c>
      <c r="P17" s="16"/>
    </row>
    <row r="18" spans="1:16" ht="16.5" customHeight="1" x14ac:dyDescent="0.25">
      <c r="A18" s="105">
        <v>3</v>
      </c>
      <c r="B18" s="260"/>
      <c r="C18" s="260"/>
      <c r="D18" s="248"/>
      <c r="E18" s="248"/>
      <c r="F18" s="248"/>
      <c r="G18" s="249"/>
      <c r="H18" s="249"/>
      <c r="I18" s="250"/>
      <c r="J18" s="250"/>
      <c r="K18" s="250"/>
      <c r="L18" s="106">
        <f t="shared" ref="L18:L81" si="1">SUM(I18:K18)</f>
        <v>0</v>
      </c>
      <c r="M18" s="250"/>
      <c r="N18" s="16" t="b">
        <f t="shared" ref="N18:N81" si="2">IF(ISBLANK(B18),TRUE,IF(OR(ISBLANK(C18),ISBLANK(D18),ISBLANK(E18),ISBLANK(F18),ISBLANK(G18),ISBLANK(H18),ISBLANK(I18),ISBLANK(J18),ISBLANK(K18),ISBLANK(L18),ISBLANK(M18)),FALSE,TRUE))</f>
        <v>1</v>
      </c>
      <c r="O18" s="16" t="b">
        <f t="shared" ref="O18:O81" si="3">IF(OR(AND(B18="N/A",D18="N/A",E18="N/A",F18="N/A",G18=0,H18=0,L18=0,M18=0),AND(ISBLANK(B18),ISBLANK(D18),ISBLANK(E18),ISBLANK(F18),ISBLANK(G18),ISBLANK(H18),L18=0,ISBLANK(M18)),AND(NOT(ISBLANK(B18)),NOT(ISBLANK(D18)),NOT(ISBLANK(E18)),NOT(ISBLANK(F18)),B18&lt;&gt;"N/A",D18&lt;&gt;"N/A",E18&lt;&gt;"N/A",F18&lt;&gt;"N/A",OR(G18&lt;&gt;0,H18&lt;&gt;0,L18&gt;0,M18&lt;&gt;0))),TRUE,FALSE)</f>
        <v>1</v>
      </c>
      <c r="P18" s="16"/>
    </row>
    <row r="19" spans="1:16" ht="16.5" customHeight="1" x14ac:dyDescent="0.25">
      <c r="A19" s="105">
        <v>4</v>
      </c>
      <c r="B19" s="260"/>
      <c r="C19" s="260"/>
      <c r="D19" s="248"/>
      <c r="E19" s="248"/>
      <c r="F19" s="248"/>
      <c r="G19" s="249"/>
      <c r="H19" s="249"/>
      <c r="I19" s="250"/>
      <c r="J19" s="250"/>
      <c r="K19" s="250"/>
      <c r="L19" s="106">
        <f t="shared" si="1"/>
        <v>0</v>
      </c>
      <c r="M19" s="250"/>
      <c r="N19" s="16" t="b">
        <f t="shared" si="2"/>
        <v>1</v>
      </c>
      <c r="O19" s="16" t="b">
        <f t="shared" si="3"/>
        <v>1</v>
      </c>
      <c r="P19" s="16"/>
    </row>
    <row r="20" spans="1:16" ht="16.5" customHeight="1" x14ac:dyDescent="0.25">
      <c r="A20" s="105">
        <v>5</v>
      </c>
      <c r="B20" s="260"/>
      <c r="C20" s="260"/>
      <c r="D20" s="248"/>
      <c r="E20" s="248"/>
      <c r="F20" s="248"/>
      <c r="G20" s="249"/>
      <c r="H20" s="249"/>
      <c r="I20" s="250"/>
      <c r="J20" s="250"/>
      <c r="K20" s="250"/>
      <c r="L20" s="106">
        <f t="shared" si="1"/>
        <v>0</v>
      </c>
      <c r="M20" s="250"/>
      <c r="N20" s="16" t="b">
        <f t="shared" si="2"/>
        <v>1</v>
      </c>
      <c r="O20" s="16" t="b">
        <f t="shared" si="3"/>
        <v>1</v>
      </c>
      <c r="P20" s="16"/>
    </row>
    <row r="21" spans="1:16" ht="16.5" customHeight="1" x14ac:dyDescent="0.25">
      <c r="A21" s="105">
        <v>6</v>
      </c>
      <c r="B21" s="260"/>
      <c r="C21" s="260"/>
      <c r="D21" s="248"/>
      <c r="E21" s="248"/>
      <c r="F21" s="248"/>
      <c r="G21" s="249"/>
      <c r="H21" s="249"/>
      <c r="I21" s="250"/>
      <c r="J21" s="250"/>
      <c r="K21" s="250"/>
      <c r="L21" s="106">
        <f t="shared" si="1"/>
        <v>0</v>
      </c>
      <c r="M21" s="250"/>
      <c r="N21" s="16" t="b">
        <f t="shared" si="2"/>
        <v>1</v>
      </c>
      <c r="O21" s="16" t="b">
        <f t="shared" si="3"/>
        <v>1</v>
      </c>
      <c r="P21" s="16"/>
    </row>
    <row r="22" spans="1:16" ht="16.5" customHeight="1" x14ac:dyDescent="0.25">
      <c r="A22" s="105">
        <v>7</v>
      </c>
      <c r="B22" s="260"/>
      <c r="C22" s="260"/>
      <c r="D22" s="248"/>
      <c r="E22" s="248"/>
      <c r="F22" s="248"/>
      <c r="G22" s="249"/>
      <c r="H22" s="249"/>
      <c r="I22" s="250"/>
      <c r="J22" s="250"/>
      <c r="K22" s="250"/>
      <c r="L22" s="106">
        <f t="shared" si="1"/>
        <v>0</v>
      </c>
      <c r="M22" s="250"/>
      <c r="N22" s="16" t="b">
        <f t="shared" si="2"/>
        <v>1</v>
      </c>
      <c r="O22" s="16" t="b">
        <f t="shared" si="3"/>
        <v>1</v>
      </c>
      <c r="P22" s="16"/>
    </row>
    <row r="23" spans="1:16" ht="15.75" x14ac:dyDescent="0.25">
      <c r="A23" s="105">
        <v>8</v>
      </c>
      <c r="B23" s="260"/>
      <c r="C23" s="260"/>
      <c r="D23" s="248"/>
      <c r="E23" s="248"/>
      <c r="F23" s="248"/>
      <c r="G23" s="249"/>
      <c r="H23" s="249"/>
      <c r="I23" s="250"/>
      <c r="J23" s="250"/>
      <c r="K23" s="250"/>
      <c r="L23" s="106">
        <f t="shared" si="1"/>
        <v>0</v>
      </c>
      <c r="M23" s="250"/>
      <c r="N23" s="16" t="b">
        <f t="shared" si="2"/>
        <v>1</v>
      </c>
      <c r="O23" s="16" t="b">
        <f t="shared" si="3"/>
        <v>1</v>
      </c>
      <c r="P23" s="16"/>
    </row>
    <row r="24" spans="1:16" ht="15.75" x14ac:dyDescent="0.25">
      <c r="A24" s="105">
        <v>9</v>
      </c>
      <c r="B24" s="260"/>
      <c r="C24" s="260"/>
      <c r="D24" s="248"/>
      <c r="E24" s="248"/>
      <c r="F24" s="248"/>
      <c r="G24" s="249"/>
      <c r="H24" s="249"/>
      <c r="I24" s="250"/>
      <c r="J24" s="250"/>
      <c r="K24" s="250"/>
      <c r="L24" s="106">
        <f t="shared" si="1"/>
        <v>0</v>
      </c>
      <c r="M24" s="250"/>
      <c r="N24" s="16" t="b">
        <f t="shared" si="2"/>
        <v>1</v>
      </c>
      <c r="O24" s="16" t="b">
        <f t="shared" si="3"/>
        <v>1</v>
      </c>
      <c r="P24" s="16"/>
    </row>
    <row r="25" spans="1:16" ht="15.75" x14ac:dyDescent="0.25">
      <c r="A25" s="105">
        <v>10</v>
      </c>
      <c r="B25" s="260"/>
      <c r="C25" s="260"/>
      <c r="D25" s="248"/>
      <c r="E25" s="248"/>
      <c r="F25" s="248"/>
      <c r="G25" s="249"/>
      <c r="H25" s="249"/>
      <c r="I25" s="250"/>
      <c r="J25" s="250"/>
      <c r="K25" s="250"/>
      <c r="L25" s="106">
        <f t="shared" si="1"/>
        <v>0</v>
      </c>
      <c r="M25" s="250"/>
      <c r="N25" s="16" t="b">
        <f t="shared" si="2"/>
        <v>1</v>
      </c>
      <c r="O25" s="16" t="b">
        <f t="shared" si="3"/>
        <v>1</v>
      </c>
      <c r="P25" s="16"/>
    </row>
    <row r="26" spans="1:16" ht="15.75" x14ac:dyDescent="0.25">
      <c r="A26" s="105">
        <v>11</v>
      </c>
      <c r="B26" s="260"/>
      <c r="C26" s="260"/>
      <c r="D26" s="248"/>
      <c r="E26" s="248"/>
      <c r="F26" s="248"/>
      <c r="G26" s="249"/>
      <c r="H26" s="249"/>
      <c r="I26" s="250"/>
      <c r="J26" s="250"/>
      <c r="K26" s="250"/>
      <c r="L26" s="106">
        <f t="shared" si="1"/>
        <v>0</v>
      </c>
      <c r="M26" s="250"/>
      <c r="N26" s="16" t="b">
        <f t="shared" si="2"/>
        <v>1</v>
      </c>
      <c r="O26" s="16" t="b">
        <f t="shared" si="3"/>
        <v>1</v>
      </c>
      <c r="P26" s="16"/>
    </row>
    <row r="27" spans="1:16" ht="15.75" x14ac:dyDescent="0.25">
      <c r="A27" s="105">
        <v>12</v>
      </c>
      <c r="B27" s="260"/>
      <c r="C27" s="260"/>
      <c r="D27" s="248"/>
      <c r="E27" s="248"/>
      <c r="F27" s="248"/>
      <c r="G27" s="249"/>
      <c r="H27" s="249"/>
      <c r="I27" s="250"/>
      <c r="J27" s="250"/>
      <c r="K27" s="250"/>
      <c r="L27" s="106">
        <f t="shared" si="1"/>
        <v>0</v>
      </c>
      <c r="M27" s="250"/>
      <c r="N27" s="16" t="b">
        <f t="shared" si="2"/>
        <v>1</v>
      </c>
      <c r="O27" s="16" t="b">
        <f t="shared" si="3"/>
        <v>1</v>
      </c>
      <c r="P27" s="16"/>
    </row>
    <row r="28" spans="1:16" ht="15.75" x14ac:dyDescent="0.25">
      <c r="A28" s="105">
        <v>13</v>
      </c>
      <c r="B28" s="260"/>
      <c r="C28" s="260"/>
      <c r="D28" s="248"/>
      <c r="E28" s="248"/>
      <c r="F28" s="248"/>
      <c r="G28" s="249"/>
      <c r="H28" s="249"/>
      <c r="I28" s="250"/>
      <c r="J28" s="250"/>
      <c r="K28" s="250"/>
      <c r="L28" s="106">
        <f t="shared" si="1"/>
        <v>0</v>
      </c>
      <c r="M28" s="250"/>
      <c r="N28" s="16" t="b">
        <f t="shared" si="2"/>
        <v>1</v>
      </c>
      <c r="O28" s="16" t="b">
        <f t="shared" si="3"/>
        <v>1</v>
      </c>
      <c r="P28" s="16"/>
    </row>
    <row r="29" spans="1:16" ht="15.75" x14ac:dyDescent="0.25">
      <c r="A29" s="105">
        <v>14</v>
      </c>
      <c r="B29" s="260"/>
      <c r="C29" s="260"/>
      <c r="D29" s="248"/>
      <c r="E29" s="248"/>
      <c r="F29" s="248"/>
      <c r="G29" s="249"/>
      <c r="H29" s="249"/>
      <c r="I29" s="250"/>
      <c r="J29" s="250"/>
      <c r="K29" s="250"/>
      <c r="L29" s="106">
        <f t="shared" si="1"/>
        <v>0</v>
      </c>
      <c r="M29" s="250"/>
      <c r="N29" s="16" t="b">
        <f t="shared" si="2"/>
        <v>1</v>
      </c>
      <c r="O29" s="16" t="b">
        <f t="shared" si="3"/>
        <v>1</v>
      </c>
      <c r="P29" s="16"/>
    </row>
    <row r="30" spans="1:16" ht="15.75" x14ac:dyDescent="0.25">
      <c r="A30" s="105">
        <v>15</v>
      </c>
      <c r="B30" s="260"/>
      <c r="C30" s="260"/>
      <c r="D30" s="248"/>
      <c r="E30" s="248"/>
      <c r="F30" s="248"/>
      <c r="G30" s="249"/>
      <c r="H30" s="249"/>
      <c r="I30" s="250"/>
      <c r="J30" s="250"/>
      <c r="K30" s="250"/>
      <c r="L30" s="106">
        <f t="shared" si="1"/>
        <v>0</v>
      </c>
      <c r="M30" s="250"/>
      <c r="N30" s="16" t="b">
        <f t="shared" si="2"/>
        <v>1</v>
      </c>
      <c r="O30" s="16" t="b">
        <f t="shared" si="3"/>
        <v>1</v>
      </c>
      <c r="P30" s="16"/>
    </row>
    <row r="31" spans="1:16" ht="15.75" x14ac:dyDescent="0.25">
      <c r="A31" s="105">
        <v>16</v>
      </c>
      <c r="B31" s="260"/>
      <c r="C31" s="260"/>
      <c r="D31" s="248"/>
      <c r="E31" s="248"/>
      <c r="F31" s="248"/>
      <c r="G31" s="249"/>
      <c r="H31" s="249"/>
      <c r="I31" s="250"/>
      <c r="J31" s="250"/>
      <c r="K31" s="250"/>
      <c r="L31" s="106">
        <f t="shared" si="1"/>
        <v>0</v>
      </c>
      <c r="M31" s="250"/>
      <c r="N31" s="16" t="b">
        <f t="shared" si="2"/>
        <v>1</v>
      </c>
      <c r="O31" s="16" t="b">
        <f t="shared" si="3"/>
        <v>1</v>
      </c>
      <c r="P31" s="16"/>
    </row>
    <row r="32" spans="1:16" ht="15.75" x14ac:dyDescent="0.25">
      <c r="A32" s="105">
        <v>17</v>
      </c>
      <c r="B32" s="260"/>
      <c r="C32" s="260"/>
      <c r="D32" s="248"/>
      <c r="E32" s="248"/>
      <c r="F32" s="248"/>
      <c r="G32" s="249"/>
      <c r="H32" s="249"/>
      <c r="I32" s="250"/>
      <c r="J32" s="250"/>
      <c r="K32" s="250"/>
      <c r="L32" s="106">
        <f t="shared" si="1"/>
        <v>0</v>
      </c>
      <c r="M32" s="250"/>
      <c r="N32" s="16" t="b">
        <f t="shared" si="2"/>
        <v>1</v>
      </c>
      <c r="O32" s="16" t="b">
        <f t="shared" si="3"/>
        <v>1</v>
      </c>
      <c r="P32" s="16"/>
    </row>
    <row r="33" spans="1:16" ht="15.75" x14ac:dyDescent="0.25">
      <c r="A33" s="105">
        <v>18</v>
      </c>
      <c r="B33" s="260"/>
      <c r="C33" s="260"/>
      <c r="D33" s="248"/>
      <c r="E33" s="248"/>
      <c r="F33" s="248"/>
      <c r="G33" s="249"/>
      <c r="H33" s="249"/>
      <c r="I33" s="250"/>
      <c r="J33" s="250"/>
      <c r="K33" s="250"/>
      <c r="L33" s="106">
        <f t="shared" si="1"/>
        <v>0</v>
      </c>
      <c r="M33" s="250"/>
      <c r="N33" s="16" t="b">
        <f t="shared" si="2"/>
        <v>1</v>
      </c>
      <c r="O33" s="16" t="b">
        <f t="shared" si="3"/>
        <v>1</v>
      </c>
      <c r="P33" s="16"/>
    </row>
    <row r="34" spans="1:16" ht="15.75" x14ac:dyDescent="0.25">
      <c r="A34" s="105">
        <v>19</v>
      </c>
      <c r="B34" s="260"/>
      <c r="C34" s="260"/>
      <c r="D34" s="248"/>
      <c r="E34" s="248"/>
      <c r="F34" s="248"/>
      <c r="G34" s="249"/>
      <c r="H34" s="249"/>
      <c r="I34" s="250"/>
      <c r="J34" s="250"/>
      <c r="K34" s="250"/>
      <c r="L34" s="106">
        <f t="shared" si="1"/>
        <v>0</v>
      </c>
      <c r="M34" s="250"/>
      <c r="N34" s="16" t="b">
        <f t="shared" si="2"/>
        <v>1</v>
      </c>
      <c r="O34" s="16" t="b">
        <f t="shared" si="3"/>
        <v>1</v>
      </c>
      <c r="P34" s="16"/>
    </row>
    <row r="35" spans="1:16" ht="15.75" x14ac:dyDescent="0.25">
      <c r="A35" s="105">
        <v>20</v>
      </c>
      <c r="B35" s="260"/>
      <c r="C35" s="260"/>
      <c r="D35" s="248"/>
      <c r="E35" s="248"/>
      <c r="F35" s="248"/>
      <c r="G35" s="249"/>
      <c r="H35" s="249"/>
      <c r="I35" s="250"/>
      <c r="J35" s="250"/>
      <c r="K35" s="250"/>
      <c r="L35" s="106">
        <f t="shared" si="1"/>
        <v>0</v>
      </c>
      <c r="M35" s="250"/>
      <c r="N35" s="16" t="b">
        <f t="shared" si="2"/>
        <v>1</v>
      </c>
      <c r="O35" s="16" t="b">
        <f t="shared" si="3"/>
        <v>1</v>
      </c>
      <c r="P35" s="16"/>
    </row>
    <row r="36" spans="1:16" ht="15.75" x14ac:dyDescent="0.25">
      <c r="A36" s="105">
        <v>21</v>
      </c>
      <c r="B36" s="260"/>
      <c r="C36" s="260"/>
      <c r="D36" s="248"/>
      <c r="E36" s="248"/>
      <c r="F36" s="248"/>
      <c r="G36" s="249"/>
      <c r="H36" s="249"/>
      <c r="I36" s="250"/>
      <c r="J36" s="250"/>
      <c r="K36" s="250"/>
      <c r="L36" s="106">
        <f t="shared" si="1"/>
        <v>0</v>
      </c>
      <c r="M36" s="250"/>
      <c r="N36" s="16" t="b">
        <f t="shared" si="2"/>
        <v>1</v>
      </c>
      <c r="O36" s="16" t="b">
        <f t="shared" si="3"/>
        <v>1</v>
      </c>
      <c r="P36" s="16"/>
    </row>
    <row r="37" spans="1:16" ht="15.75" x14ac:dyDescent="0.25">
      <c r="A37" s="105">
        <v>22</v>
      </c>
      <c r="B37" s="260"/>
      <c r="C37" s="260"/>
      <c r="D37" s="248"/>
      <c r="E37" s="248"/>
      <c r="F37" s="248"/>
      <c r="G37" s="249"/>
      <c r="H37" s="249"/>
      <c r="I37" s="250"/>
      <c r="J37" s="250"/>
      <c r="K37" s="250"/>
      <c r="L37" s="106">
        <f t="shared" si="1"/>
        <v>0</v>
      </c>
      <c r="M37" s="250"/>
      <c r="N37" s="16" t="b">
        <f t="shared" si="2"/>
        <v>1</v>
      </c>
      <c r="O37" s="16" t="b">
        <f t="shared" si="3"/>
        <v>1</v>
      </c>
      <c r="P37" s="16"/>
    </row>
    <row r="38" spans="1:16" ht="15.75" x14ac:dyDescent="0.25">
      <c r="A38" s="105">
        <v>23</v>
      </c>
      <c r="B38" s="260"/>
      <c r="C38" s="260"/>
      <c r="D38" s="248"/>
      <c r="E38" s="248"/>
      <c r="F38" s="248"/>
      <c r="G38" s="249"/>
      <c r="H38" s="249"/>
      <c r="I38" s="250"/>
      <c r="J38" s="250"/>
      <c r="K38" s="250"/>
      <c r="L38" s="106">
        <f t="shared" si="1"/>
        <v>0</v>
      </c>
      <c r="M38" s="250"/>
      <c r="N38" s="16" t="b">
        <f t="shared" si="2"/>
        <v>1</v>
      </c>
      <c r="O38" s="16" t="b">
        <f t="shared" si="3"/>
        <v>1</v>
      </c>
      <c r="P38" s="16"/>
    </row>
    <row r="39" spans="1:16" ht="15.75" x14ac:dyDescent="0.25">
      <c r="A39" s="105">
        <v>24</v>
      </c>
      <c r="B39" s="260"/>
      <c r="C39" s="260"/>
      <c r="D39" s="248"/>
      <c r="E39" s="248"/>
      <c r="F39" s="248"/>
      <c r="G39" s="249"/>
      <c r="H39" s="249"/>
      <c r="I39" s="250"/>
      <c r="J39" s="250"/>
      <c r="K39" s="250"/>
      <c r="L39" s="106">
        <f t="shared" si="1"/>
        <v>0</v>
      </c>
      <c r="M39" s="250"/>
      <c r="N39" s="16" t="b">
        <f t="shared" si="2"/>
        <v>1</v>
      </c>
      <c r="O39" s="16" t="b">
        <f t="shared" si="3"/>
        <v>1</v>
      </c>
      <c r="P39" s="16"/>
    </row>
    <row r="40" spans="1:16" ht="15.75" x14ac:dyDescent="0.25">
      <c r="A40" s="105">
        <v>25</v>
      </c>
      <c r="B40" s="260"/>
      <c r="C40" s="260"/>
      <c r="D40" s="248"/>
      <c r="E40" s="248"/>
      <c r="F40" s="248"/>
      <c r="G40" s="249"/>
      <c r="H40" s="249"/>
      <c r="I40" s="250"/>
      <c r="J40" s="250"/>
      <c r="K40" s="250"/>
      <c r="L40" s="106">
        <f t="shared" si="1"/>
        <v>0</v>
      </c>
      <c r="M40" s="250"/>
      <c r="N40" s="16" t="b">
        <f t="shared" si="2"/>
        <v>1</v>
      </c>
      <c r="O40" s="16" t="b">
        <f t="shared" si="3"/>
        <v>1</v>
      </c>
      <c r="P40" s="16"/>
    </row>
    <row r="41" spans="1:16" ht="15.75" x14ac:dyDescent="0.25">
      <c r="A41" s="105">
        <v>26</v>
      </c>
      <c r="B41" s="260"/>
      <c r="C41" s="260"/>
      <c r="D41" s="248"/>
      <c r="E41" s="248"/>
      <c r="F41" s="248"/>
      <c r="G41" s="249"/>
      <c r="H41" s="249"/>
      <c r="I41" s="250"/>
      <c r="J41" s="250"/>
      <c r="K41" s="250"/>
      <c r="L41" s="106">
        <f t="shared" si="1"/>
        <v>0</v>
      </c>
      <c r="M41" s="250"/>
      <c r="N41" s="16" t="b">
        <f t="shared" si="2"/>
        <v>1</v>
      </c>
      <c r="O41" s="16" t="b">
        <f t="shared" si="3"/>
        <v>1</v>
      </c>
      <c r="P41" s="16"/>
    </row>
    <row r="42" spans="1:16" ht="15.75" x14ac:dyDescent="0.25">
      <c r="A42" s="105">
        <v>27</v>
      </c>
      <c r="B42" s="260"/>
      <c r="C42" s="260"/>
      <c r="D42" s="248"/>
      <c r="E42" s="248"/>
      <c r="F42" s="248"/>
      <c r="G42" s="249"/>
      <c r="H42" s="249"/>
      <c r="I42" s="250"/>
      <c r="J42" s="250"/>
      <c r="K42" s="250"/>
      <c r="L42" s="106">
        <f t="shared" si="1"/>
        <v>0</v>
      </c>
      <c r="M42" s="250"/>
      <c r="N42" s="16" t="b">
        <f t="shared" si="2"/>
        <v>1</v>
      </c>
      <c r="O42" s="16" t="b">
        <f t="shared" si="3"/>
        <v>1</v>
      </c>
      <c r="P42" s="16"/>
    </row>
    <row r="43" spans="1:16" ht="15.75" x14ac:dyDescent="0.25">
      <c r="A43" s="105">
        <v>28</v>
      </c>
      <c r="B43" s="260"/>
      <c r="C43" s="260"/>
      <c r="D43" s="248"/>
      <c r="E43" s="248"/>
      <c r="F43" s="248"/>
      <c r="G43" s="249"/>
      <c r="H43" s="249"/>
      <c r="I43" s="250"/>
      <c r="J43" s="250"/>
      <c r="K43" s="250"/>
      <c r="L43" s="106">
        <f t="shared" si="1"/>
        <v>0</v>
      </c>
      <c r="M43" s="250"/>
      <c r="N43" s="16" t="b">
        <f t="shared" si="2"/>
        <v>1</v>
      </c>
      <c r="O43" s="16" t="b">
        <f t="shared" si="3"/>
        <v>1</v>
      </c>
      <c r="P43" s="16"/>
    </row>
    <row r="44" spans="1:16" ht="15.75" x14ac:dyDescent="0.25">
      <c r="A44" s="105">
        <v>29</v>
      </c>
      <c r="B44" s="260"/>
      <c r="C44" s="260"/>
      <c r="D44" s="248"/>
      <c r="E44" s="248"/>
      <c r="F44" s="248"/>
      <c r="G44" s="249"/>
      <c r="H44" s="249"/>
      <c r="I44" s="250"/>
      <c r="J44" s="250"/>
      <c r="K44" s="250"/>
      <c r="L44" s="106">
        <f t="shared" si="1"/>
        <v>0</v>
      </c>
      <c r="M44" s="250"/>
      <c r="N44" s="16" t="b">
        <f t="shared" si="2"/>
        <v>1</v>
      </c>
      <c r="O44" s="16" t="b">
        <f t="shared" si="3"/>
        <v>1</v>
      </c>
      <c r="P44" s="16"/>
    </row>
    <row r="45" spans="1:16" ht="15.75" x14ac:dyDescent="0.25">
      <c r="A45" s="105">
        <v>30</v>
      </c>
      <c r="B45" s="260"/>
      <c r="C45" s="260"/>
      <c r="D45" s="248"/>
      <c r="E45" s="248"/>
      <c r="F45" s="248"/>
      <c r="G45" s="249"/>
      <c r="H45" s="249"/>
      <c r="I45" s="250"/>
      <c r="J45" s="250"/>
      <c r="K45" s="250"/>
      <c r="L45" s="106">
        <f t="shared" si="1"/>
        <v>0</v>
      </c>
      <c r="M45" s="250"/>
      <c r="N45" s="16" t="b">
        <f t="shared" si="2"/>
        <v>1</v>
      </c>
      <c r="O45" s="16" t="b">
        <f t="shared" si="3"/>
        <v>1</v>
      </c>
      <c r="P45" s="16"/>
    </row>
    <row r="46" spans="1:16" ht="15.75" x14ac:dyDescent="0.25">
      <c r="A46" s="105">
        <v>31</v>
      </c>
      <c r="B46" s="260"/>
      <c r="C46" s="260"/>
      <c r="D46" s="248"/>
      <c r="E46" s="248"/>
      <c r="F46" s="248"/>
      <c r="G46" s="249"/>
      <c r="H46" s="249"/>
      <c r="I46" s="250"/>
      <c r="J46" s="250"/>
      <c r="K46" s="250"/>
      <c r="L46" s="106">
        <f t="shared" si="1"/>
        <v>0</v>
      </c>
      <c r="M46" s="250"/>
      <c r="N46" s="16" t="b">
        <f t="shared" si="2"/>
        <v>1</v>
      </c>
      <c r="O46" s="16" t="b">
        <f t="shared" si="3"/>
        <v>1</v>
      </c>
      <c r="P46" s="16"/>
    </row>
    <row r="47" spans="1:16" ht="15.75" x14ac:dyDescent="0.25">
      <c r="A47" s="105">
        <v>32</v>
      </c>
      <c r="B47" s="260"/>
      <c r="C47" s="260"/>
      <c r="D47" s="248"/>
      <c r="E47" s="248"/>
      <c r="F47" s="248"/>
      <c r="G47" s="249"/>
      <c r="H47" s="249"/>
      <c r="I47" s="250"/>
      <c r="J47" s="250"/>
      <c r="K47" s="250"/>
      <c r="L47" s="106">
        <f t="shared" si="1"/>
        <v>0</v>
      </c>
      <c r="M47" s="250"/>
      <c r="N47" s="16" t="b">
        <f t="shared" si="2"/>
        <v>1</v>
      </c>
      <c r="O47" s="16" t="b">
        <f t="shared" si="3"/>
        <v>1</v>
      </c>
      <c r="P47" s="16"/>
    </row>
    <row r="48" spans="1:16" ht="15.75" x14ac:dyDescent="0.25">
      <c r="A48" s="105">
        <v>33</v>
      </c>
      <c r="B48" s="260"/>
      <c r="C48" s="260"/>
      <c r="D48" s="248"/>
      <c r="E48" s="248"/>
      <c r="F48" s="248"/>
      <c r="G48" s="249"/>
      <c r="H48" s="249"/>
      <c r="I48" s="250"/>
      <c r="J48" s="250"/>
      <c r="K48" s="250"/>
      <c r="L48" s="106">
        <f t="shared" si="1"/>
        <v>0</v>
      </c>
      <c r="M48" s="250"/>
      <c r="N48" s="16" t="b">
        <f t="shared" si="2"/>
        <v>1</v>
      </c>
      <c r="O48" s="16" t="b">
        <f t="shared" si="3"/>
        <v>1</v>
      </c>
      <c r="P48" s="16"/>
    </row>
    <row r="49" spans="1:16" ht="15.75" x14ac:dyDescent="0.25">
      <c r="A49" s="105">
        <v>34</v>
      </c>
      <c r="B49" s="260"/>
      <c r="C49" s="260"/>
      <c r="D49" s="248"/>
      <c r="E49" s="248"/>
      <c r="F49" s="248"/>
      <c r="G49" s="249"/>
      <c r="H49" s="249"/>
      <c r="I49" s="250"/>
      <c r="J49" s="250"/>
      <c r="K49" s="250"/>
      <c r="L49" s="106">
        <f t="shared" si="1"/>
        <v>0</v>
      </c>
      <c r="M49" s="250"/>
      <c r="N49" s="16" t="b">
        <f t="shared" si="2"/>
        <v>1</v>
      </c>
      <c r="O49" s="16" t="b">
        <f t="shared" si="3"/>
        <v>1</v>
      </c>
      <c r="P49" s="16"/>
    </row>
    <row r="50" spans="1:16" ht="15.75" x14ac:dyDescent="0.25">
      <c r="A50" s="105">
        <v>35</v>
      </c>
      <c r="B50" s="260"/>
      <c r="C50" s="260"/>
      <c r="D50" s="248"/>
      <c r="E50" s="248"/>
      <c r="F50" s="248"/>
      <c r="G50" s="249"/>
      <c r="H50" s="249"/>
      <c r="I50" s="250"/>
      <c r="J50" s="250"/>
      <c r="K50" s="250"/>
      <c r="L50" s="106">
        <f t="shared" si="1"/>
        <v>0</v>
      </c>
      <c r="M50" s="250"/>
      <c r="N50" s="16" t="b">
        <f t="shared" si="2"/>
        <v>1</v>
      </c>
      <c r="O50" s="16" t="b">
        <f t="shared" si="3"/>
        <v>1</v>
      </c>
      <c r="P50" s="16"/>
    </row>
    <row r="51" spans="1:16" ht="15.75" x14ac:dyDescent="0.25">
      <c r="A51" s="105">
        <v>36</v>
      </c>
      <c r="B51" s="260"/>
      <c r="C51" s="260"/>
      <c r="D51" s="248"/>
      <c r="E51" s="248"/>
      <c r="F51" s="248"/>
      <c r="G51" s="249"/>
      <c r="H51" s="249"/>
      <c r="I51" s="250"/>
      <c r="J51" s="250"/>
      <c r="K51" s="250"/>
      <c r="L51" s="106">
        <f t="shared" si="1"/>
        <v>0</v>
      </c>
      <c r="M51" s="250"/>
      <c r="N51" s="16" t="b">
        <f t="shared" si="2"/>
        <v>1</v>
      </c>
      <c r="O51" s="16" t="b">
        <f t="shared" si="3"/>
        <v>1</v>
      </c>
      <c r="P51" s="16"/>
    </row>
    <row r="52" spans="1:16" ht="15.75" x14ac:dyDescent="0.25">
      <c r="A52" s="105">
        <v>37</v>
      </c>
      <c r="B52" s="260"/>
      <c r="C52" s="260"/>
      <c r="D52" s="248"/>
      <c r="E52" s="248"/>
      <c r="F52" s="248"/>
      <c r="G52" s="249"/>
      <c r="H52" s="249"/>
      <c r="I52" s="250"/>
      <c r="J52" s="250"/>
      <c r="K52" s="250"/>
      <c r="L52" s="106">
        <f t="shared" si="1"/>
        <v>0</v>
      </c>
      <c r="M52" s="250"/>
      <c r="N52" s="16" t="b">
        <f t="shared" si="2"/>
        <v>1</v>
      </c>
      <c r="O52" s="16" t="b">
        <f t="shared" si="3"/>
        <v>1</v>
      </c>
      <c r="P52" s="16"/>
    </row>
    <row r="53" spans="1:16" ht="15.75" x14ac:dyDescent="0.25">
      <c r="A53" s="105">
        <v>38</v>
      </c>
      <c r="B53" s="260"/>
      <c r="C53" s="260"/>
      <c r="D53" s="248"/>
      <c r="E53" s="248"/>
      <c r="F53" s="248"/>
      <c r="G53" s="249"/>
      <c r="H53" s="249"/>
      <c r="I53" s="250"/>
      <c r="J53" s="250"/>
      <c r="K53" s="250"/>
      <c r="L53" s="106">
        <f t="shared" si="1"/>
        <v>0</v>
      </c>
      <c r="M53" s="250"/>
      <c r="N53" s="16" t="b">
        <f t="shared" si="2"/>
        <v>1</v>
      </c>
      <c r="O53" s="16" t="b">
        <f t="shared" si="3"/>
        <v>1</v>
      </c>
      <c r="P53" s="16"/>
    </row>
    <row r="54" spans="1:16" ht="15.75" x14ac:dyDescent="0.25">
      <c r="A54" s="105">
        <v>39</v>
      </c>
      <c r="B54" s="260"/>
      <c r="C54" s="260"/>
      <c r="D54" s="248"/>
      <c r="E54" s="248"/>
      <c r="F54" s="248"/>
      <c r="G54" s="249"/>
      <c r="H54" s="249"/>
      <c r="I54" s="250"/>
      <c r="J54" s="250"/>
      <c r="K54" s="250"/>
      <c r="L54" s="106">
        <f t="shared" si="1"/>
        <v>0</v>
      </c>
      <c r="M54" s="250"/>
      <c r="N54" s="16" t="b">
        <f t="shared" si="2"/>
        <v>1</v>
      </c>
      <c r="O54" s="16" t="b">
        <f t="shared" si="3"/>
        <v>1</v>
      </c>
      <c r="P54" s="16"/>
    </row>
    <row r="55" spans="1:16" ht="15.75" x14ac:dyDescent="0.25">
      <c r="A55" s="105">
        <v>40</v>
      </c>
      <c r="B55" s="260"/>
      <c r="C55" s="260"/>
      <c r="D55" s="248"/>
      <c r="E55" s="248"/>
      <c r="F55" s="248"/>
      <c r="G55" s="249"/>
      <c r="H55" s="249"/>
      <c r="I55" s="250"/>
      <c r="J55" s="250"/>
      <c r="K55" s="250"/>
      <c r="L55" s="106">
        <f t="shared" si="1"/>
        <v>0</v>
      </c>
      <c r="M55" s="250"/>
      <c r="N55" s="16" t="b">
        <f t="shared" si="2"/>
        <v>1</v>
      </c>
      <c r="O55" s="16" t="b">
        <f t="shared" si="3"/>
        <v>1</v>
      </c>
      <c r="P55" s="16"/>
    </row>
    <row r="56" spans="1:16" ht="15.75" x14ac:dyDescent="0.25">
      <c r="A56" s="105">
        <v>41</v>
      </c>
      <c r="B56" s="260"/>
      <c r="C56" s="260"/>
      <c r="D56" s="248"/>
      <c r="E56" s="248"/>
      <c r="F56" s="248"/>
      <c r="G56" s="249"/>
      <c r="H56" s="249"/>
      <c r="I56" s="250"/>
      <c r="J56" s="250"/>
      <c r="K56" s="250"/>
      <c r="L56" s="106">
        <f t="shared" si="1"/>
        <v>0</v>
      </c>
      <c r="M56" s="250"/>
      <c r="N56" s="16" t="b">
        <f t="shared" si="2"/>
        <v>1</v>
      </c>
      <c r="O56" s="16" t="b">
        <f t="shared" si="3"/>
        <v>1</v>
      </c>
      <c r="P56" s="16"/>
    </row>
    <row r="57" spans="1:16" ht="15.75" x14ac:dyDescent="0.25">
      <c r="A57" s="105">
        <v>42</v>
      </c>
      <c r="B57" s="260"/>
      <c r="C57" s="260"/>
      <c r="D57" s="248"/>
      <c r="E57" s="248"/>
      <c r="F57" s="248"/>
      <c r="G57" s="249"/>
      <c r="H57" s="249"/>
      <c r="I57" s="250"/>
      <c r="J57" s="250"/>
      <c r="K57" s="250"/>
      <c r="L57" s="106">
        <f t="shared" si="1"/>
        <v>0</v>
      </c>
      <c r="M57" s="250"/>
      <c r="N57" s="16" t="b">
        <f t="shared" si="2"/>
        <v>1</v>
      </c>
      <c r="O57" s="16" t="b">
        <f t="shared" si="3"/>
        <v>1</v>
      </c>
      <c r="P57" s="16"/>
    </row>
    <row r="58" spans="1:16" ht="15.75" x14ac:dyDescent="0.25">
      <c r="A58" s="105">
        <v>43</v>
      </c>
      <c r="B58" s="260"/>
      <c r="C58" s="260"/>
      <c r="D58" s="248"/>
      <c r="E58" s="248"/>
      <c r="F58" s="248"/>
      <c r="G58" s="249"/>
      <c r="H58" s="249"/>
      <c r="I58" s="250"/>
      <c r="J58" s="250"/>
      <c r="K58" s="250"/>
      <c r="L58" s="106">
        <f t="shared" si="1"/>
        <v>0</v>
      </c>
      <c r="M58" s="250"/>
      <c r="N58" s="16" t="b">
        <f t="shared" si="2"/>
        <v>1</v>
      </c>
      <c r="O58" s="16" t="b">
        <f t="shared" si="3"/>
        <v>1</v>
      </c>
      <c r="P58" s="16"/>
    </row>
    <row r="59" spans="1:16" ht="15.75" x14ac:dyDescent="0.25">
      <c r="A59" s="105">
        <v>44</v>
      </c>
      <c r="B59" s="260"/>
      <c r="C59" s="260"/>
      <c r="D59" s="248"/>
      <c r="E59" s="248"/>
      <c r="F59" s="248"/>
      <c r="G59" s="249"/>
      <c r="H59" s="249"/>
      <c r="I59" s="250"/>
      <c r="J59" s="250"/>
      <c r="K59" s="250"/>
      <c r="L59" s="106">
        <f t="shared" si="1"/>
        <v>0</v>
      </c>
      <c r="M59" s="250"/>
      <c r="N59" s="16" t="b">
        <f t="shared" si="2"/>
        <v>1</v>
      </c>
      <c r="O59" s="16" t="b">
        <f t="shared" si="3"/>
        <v>1</v>
      </c>
      <c r="P59" s="16"/>
    </row>
    <row r="60" spans="1:16" ht="15.75" x14ac:dyDescent="0.25">
      <c r="A60" s="105">
        <v>45</v>
      </c>
      <c r="B60" s="260"/>
      <c r="C60" s="260"/>
      <c r="D60" s="248"/>
      <c r="E60" s="248"/>
      <c r="F60" s="248"/>
      <c r="G60" s="249"/>
      <c r="H60" s="249"/>
      <c r="I60" s="250"/>
      <c r="J60" s="250"/>
      <c r="K60" s="250"/>
      <c r="L60" s="106">
        <f t="shared" si="1"/>
        <v>0</v>
      </c>
      <c r="M60" s="250"/>
      <c r="N60" s="16" t="b">
        <f t="shared" si="2"/>
        <v>1</v>
      </c>
      <c r="O60" s="16" t="b">
        <f t="shared" si="3"/>
        <v>1</v>
      </c>
      <c r="P60" s="16"/>
    </row>
    <row r="61" spans="1:16" ht="15.75" x14ac:dyDescent="0.25">
      <c r="A61" s="105">
        <v>46</v>
      </c>
      <c r="B61" s="260"/>
      <c r="C61" s="260"/>
      <c r="D61" s="248"/>
      <c r="E61" s="248"/>
      <c r="F61" s="248"/>
      <c r="G61" s="249"/>
      <c r="H61" s="249"/>
      <c r="I61" s="250"/>
      <c r="J61" s="250"/>
      <c r="K61" s="250"/>
      <c r="L61" s="106">
        <f t="shared" si="1"/>
        <v>0</v>
      </c>
      <c r="M61" s="250"/>
      <c r="N61" s="16" t="b">
        <f t="shared" si="2"/>
        <v>1</v>
      </c>
      <c r="O61" s="16" t="b">
        <f t="shared" si="3"/>
        <v>1</v>
      </c>
      <c r="P61" s="16"/>
    </row>
    <row r="62" spans="1:16" ht="15.75" x14ac:dyDescent="0.25">
      <c r="A62" s="105">
        <v>47</v>
      </c>
      <c r="B62" s="260"/>
      <c r="C62" s="260"/>
      <c r="D62" s="248"/>
      <c r="E62" s="248"/>
      <c r="F62" s="248"/>
      <c r="G62" s="249"/>
      <c r="H62" s="249"/>
      <c r="I62" s="250"/>
      <c r="J62" s="250"/>
      <c r="K62" s="250"/>
      <c r="L62" s="106">
        <f t="shared" si="1"/>
        <v>0</v>
      </c>
      <c r="M62" s="250"/>
      <c r="N62" s="16" t="b">
        <f t="shared" si="2"/>
        <v>1</v>
      </c>
      <c r="O62" s="16" t="b">
        <f t="shared" si="3"/>
        <v>1</v>
      </c>
      <c r="P62" s="16"/>
    </row>
    <row r="63" spans="1:16" ht="15.75" x14ac:dyDescent="0.25">
      <c r="A63" s="105">
        <v>48</v>
      </c>
      <c r="B63" s="260"/>
      <c r="C63" s="260"/>
      <c r="D63" s="248"/>
      <c r="E63" s="248"/>
      <c r="F63" s="248"/>
      <c r="G63" s="249"/>
      <c r="H63" s="249"/>
      <c r="I63" s="250"/>
      <c r="J63" s="250"/>
      <c r="K63" s="250"/>
      <c r="L63" s="106">
        <f t="shared" si="1"/>
        <v>0</v>
      </c>
      <c r="M63" s="250"/>
      <c r="N63" s="16" t="b">
        <f t="shared" si="2"/>
        <v>1</v>
      </c>
      <c r="O63" s="16" t="b">
        <f t="shared" si="3"/>
        <v>1</v>
      </c>
      <c r="P63" s="16"/>
    </row>
    <row r="64" spans="1:16" ht="15.75" x14ac:dyDescent="0.25">
      <c r="A64" s="105">
        <v>49</v>
      </c>
      <c r="B64" s="260"/>
      <c r="C64" s="260"/>
      <c r="D64" s="248"/>
      <c r="E64" s="248"/>
      <c r="F64" s="248"/>
      <c r="G64" s="249"/>
      <c r="H64" s="249"/>
      <c r="I64" s="250"/>
      <c r="J64" s="250"/>
      <c r="K64" s="250"/>
      <c r="L64" s="106">
        <f t="shared" si="1"/>
        <v>0</v>
      </c>
      <c r="M64" s="250"/>
      <c r="N64" s="16" t="b">
        <f t="shared" si="2"/>
        <v>1</v>
      </c>
      <c r="O64" s="16" t="b">
        <f t="shared" si="3"/>
        <v>1</v>
      </c>
      <c r="P64" s="16"/>
    </row>
    <row r="65" spans="1:16" ht="15.75" x14ac:dyDescent="0.25">
      <c r="A65" s="105">
        <v>50</v>
      </c>
      <c r="B65" s="260"/>
      <c r="C65" s="260"/>
      <c r="D65" s="248"/>
      <c r="E65" s="248"/>
      <c r="F65" s="248"/>
      <c r="G65" s="249"/>
      <c r="H65" s="249"/>
      <c r="I65" s="250"/>
      <c r="J65" s="250"/>
      <c r="K65" s="250"/>
      <c r="L65" s="106">
        <f t="shared" si="1"/>
        <v>0</v>
      </c>
      <c r="M65" s="250"/>
      <c r="N65" s="16" t="b">
        <f t="shared" si="2"/>
        <v>1</v>
      </c>
      <c r="O65" s="16" t="b">
        <f t="shared" si="3"/>
        <v>1</v>
      </c>
      <c r="P65" s="16"/>
    </row>
    <row r="66" spans="1:16" ht="15.75" x14ac:dyDescent="0.25">
      <c r="A66" s="105">
        <v>51</v>
      </c>
      <c r="B66" s="260"/>
      <c r="C66" s="260"/>
      <c r="D66" s="248"/>
      <c r="E66" s="248"/>
      <c r="F66" s="248"/>
      <c r="G66" s="249"/>
      <c r="H66" s="249"/>
      <c r="I66" s="250"/>
      <c r="J66" s="250"/>
      <c r="K66" s="250"/>
      <c r="L66" s="106">
        <f t="shared" si="1"/>
        <v>0</v>
      </c>
      <c r="M66" s="250"/>
      <c r="N66" s="16" t="b">
        <f t="shared" si="2"/>
        <v>1</v>
      </c>
      <c r="O66" s="16" t="b">
        <f t="shared" si="3"/>
        <v>1</v>
      </c>
      <c r="P66" s="16"/>
    </row>
    <row r="67" spans="1:16" ht="15.75" x14ac:dyDescent="0.25">
      <c r="A67" s="105">
        <v>52</v>
      </c>
      <c r="B67" s="260"/>
      <c r="C67" s="260"/>
      <c r="D67" s="248"/>
      <c r="E67" s="248"/>
      <c r="F67" s="248"/>
      <c r="G67" s="249"/>
      <c r="H67" s="249"/>
      <c r="I67" s="250"/>
      <c r="J67" s="250"/>
      <c r="K67" s="250"/>
      <c r="L67" s="106">
        <f t="shared" si="1"/>
        <v>0</v>
      </c>
      <c r="M67" s="250"/>
      <c r="N67" s="16" t="b">
        <f t="shared" si="2"/>
        <v>1</v>
      </c>
      <c r="O67" s="16" t="b">
        <f t="shared" si="3"/>
        <v>1</v>
      </c>
      <c r="P67" s="16"/>
    </row>
    <row r="68" spans="1:16" ht="15.75" x14ac:dyDescent="0.25">
      <c r="A68" s="105">
        <v>53</v>
      </c>
      <c r="B68" s="260"/>
      <c r="C68" s="260"/>
      <c r="D68" s="248"/>
      <c r="E68" s="248"/>
      <c r="F68" s="248"/>
      <c r="G68" s="249"/>
      <c r="H68" s="249"/>
      <c r="I68" s="250"/>
      <c r="J68" s="250"/>
      <c r="K68" s="250"/>
      <c r="L68" s="106">
        <f t="shared" si="1"/>
        <v>0</v>
      </c>
      <c r="M68" s="250"/>
      <c r="N68" s="16" t="b">
        <f t="shared" si="2"/>
        <v>1</v>
      </c>
      <c r="O68" s="16" t="b">
        <f t="shared" si="3"/>
        <v>1</v>
      </c>
      <c r="P68" s="16"/>
    </row>
    <row r="69" spans="1:16" ht="15.75" x14ac:dyDescent="0.25">
      <c r="A69" s="105">
        <v>54</v>
      </c>
      <c r="B69" s="260"/>
      <c r="C69" s="260"/>
      <c r="D69" s="248"/>
      <c r="E69" s="248"/>
      <c r="F69" s="248"/>
      <c r="G69" s="249"/>
      <c r="H69" s="249"/>
      <c r="I69" s="250"/>
      <c r="J69" s="250"/>
      <c r="K69" s="250"/>
      <c r="L69" s="106">
        <f t="shared" si="1"/>
        <v>0</v>
      </c>
      <c r="M69" s="250"/>
      <c r="N69" s="16" t="b">
        <f t="shared" si="2"/>
        <v>1</v>
      </c>
      <c r="O69" s="16" t="b">
        <f t="shared" si="3"/>
        <v>1</v>
      </c>
      <c r="P69" s="16"/>
    </row>
    <row r="70" spans="1:16" ht="15.75" x14ac:dyDescent="0.25">
      <c r="A70" s="105">
        <v>55</v>
      </c>
      <c r="B70" s="260"/>
      <c r="C70" s="260"/>
      <c r="D70" s="248"/>
      <c r="E70" s="248"/>
      <c r="F70" s="248"/>
      <c r="G70" s="249"/>
      <c r="H70" s="249"/>
      <c r="I70" s="250"/>
      <c r="J70" s="250"/>
      <c r="K70" s="250"/>
      <c r="L70" s="106">
        <f t="shared" si="1"/>
        <v>0</v>
      </c>
      <c r="M70" s="250"/>
      <c r="N70" s="16" t="b">
        <f t="shared" si="2"/>
        <v>1</v>
      </c>
      <c r="O70" s="16" t="b">
        <f t="shared" si="3"/>
        <v>1</v>
      </c>
      <c r="P70" s="16"/>
    </row>
    <row r="71" spans="1:16" ht="15.75" x14ac:dyDescent="0.25">
      <c r="A71" s="105">
        <v>56</v>
      </c>
      <c r="B71" s="260"/>
      <c r="C71" s="260"/>
      <c r="D71" s="248"/>
      <c r="E71" s="248"/>
      <c r="F71" s="248"/>
      <c r="G71" s="249"/>
      <c r="H71" s="249"/>
      <c r="I71" s="250"/>
      <c r="J71" s="250"/>
      <c r="K71" s="250"/>
      <c r="L71" s="106">
        <f t="shared" si="1"/>
        <v>0</v>
      </c>
      <c r="M71" s="250"/>
      <c r="N71" s="16" t="b">
        <f t="shared" si="2"/>
        <v>1</v>
      </c>
      <c r="O71" s="16" t="b">
        <f t="shared" si="3"/>
        <v>1</v>
      </c>
      <c r="P71" s="16"/>
    </row>
    <row r="72" spans="1:16" ht="15.75" x14ac:dyDescent="0.25">
      <c r="A72" s="105">
        <v>57</v>
      </c>
      <c r="B72" s="260"/>
      <c r="C72" s="260"/>
      <c r="D72" s="248"/>
      <c r="E72" s="248"/>
      <c r="F72" s="248"/>
      <c r="G72" s="249"/>
      <c r="H72" s="249"/>
      <c r="I72" s="250"/>
      <c r="J72" s="250"/>
      <c r="K72" s="250"/>
      <c r="L72" s="106">
        <f t="shared" si="1"/>
        <v>0</v>
      </c>
      <c r="M72" s="250"/>
      <c r="N72" s="16" t="b">
        <f t="shared" si="2"/>
        <v>1</v>
      </c>
      <c r="O72" s="16" t="b">
        <f t="shared" si="3"/>
        <v>1</v>
      </c>
      <c r="P72" s="16"/>
    </row>
    <row r="73" spans="1:16" ht="15.75" x14ac:dyDescent="0.25">
      <c r="A73" s="105">
        <v>58</v>
      </c>
      <c r="B73" s="260"/>
      <c r="C73" s="260"/>
      <c r="D73" s="248"/>
      <c r="E73" s="248"/>
      <c r="F73" s="248"/>
      <c r="G73" s="249"/>
      <c r="H73" s="249"/>
      <c r="I73" s="250"/>
      <c r="J73" s="250"/>
      <c r="K73" s="250"/>
      <c r="L73" s="106">
        <f t="shared" si="1"/>
        <v>0</v>
      </c>
      <c r="M73" s="250"/>
      <c r="N73" s="16" t="b">
        <f t="shared" si="2"/>
        <v>1</v>
      </c>
      <c r="O73" s="16" t="b">
        <f t="shared" si="3"/>
        <v>1</v>
      </c>
      <c r="P73" s="16"/>
    </row>
    <row r="74" spans="1:16" ht="15.75" x14ac:dyDescent="0.25">
      <c r="A74" s="105">
        <v>59</v>
      </c>
      <c r="B74" s="260"/>
      <c r="C74" s="260"/>
      <c r="D74" s="248"/>
      <c r="E74" s="248"/>
      <c r="F74" s="248"/>
      <c r="G74" s="249"/>
      <c r="H74" s="249"/>
      <c r="I74" s="250"/>
      <c r="J74" s="250"/>
      <c r="K74" s="250"/>
      <c r="L74" s="106">
        <f t="shared" si="1"/>
        <v>0</v>
      </c>
      <c r="M74" s="250"/>
      <c r="N74" s="16" t="b">
        <f t="shared" si="2"/>
        <v>1</v>
      </c>
      <c r="O74" s="16" t="b">
        <f t="shared" si="3"/>
        <v>1</v>
      </c>
      <c r="P74" s="16"/>
    </row>
    <row r="75" spans="1:16" ht="15.75" x14ac:dyDescent="0.25">
      <c r="A75" s="105">
        <v>60</v>
      </c>
      <c r="B75" s="260"/>
      <c r="C75" s="260"/>
      <c r="D75" s="248"/>
      <c r="E75" s="248"/>
      <c r="F75" s="248"/>
      <c r="G75" s="249"/>
      <c r="H75" s="249"/>
      <c r="I75" s="250"/>
      <c r="J75" s="250"/>
      <c r="K75" s="250"/>
      <c r="L75" s="106">
        <f t="shared" si="1"/>
        <v>0</v>
      </c>
      <c r="M75" s="250"/>
      <c r="N75" s="16" t="b">
        <f t="shared" si="2"/>
        <v>1</v>
      </c>
      <c r="O75" s="16" t="b">
        <f t="shared" si="3"/>
        <v>1</v>
      </c>
      <c r="P75" s="16"/>
    </row>
    <row r="76" spans="1:16" ht="15.75" x14ac:dyDescent="0.25">
      <c r="A76" s="105">
        <v>61</v>
      </c>
      <c r="B76" s="260"/>
      <c r="C76" s="260"/>
      <c r="D76" s="248"/>
      <c r="E76" s="248"/>
      <c r="F76" s="248"/>
      <c r="G76" s="249"/>
      <c r="H76" s="249"/>
      <c r="I76" s="250"/>
      <c r="J76" s="250"/>
      <c r="K76" s="250"/>
      <c r="L76" s="106">
        <f t="shared" si="1"/>
        <v>0</v>
      </c>
      <c r="M76" s="250"/>
      <c r="N76" s="16" t="b">
        <f t="shared" si="2"/>
        <v>1</v>
      </c>
      <c r="O76" s="16" t="b">
        <f t="shared" si="3"/>
        <v>1</v>
      </c>
      <c r="P76" s="16"/>
    </row>
    <row r="77" spans="1:16" ht="15.75" x14ac:dyDescent="0.25">
      <c r="A77" s="105">
        <v>62</v>
      </c>
      <c r="B77" s="260"/>
      <c r="C77" s="260"/>
      <c r="D77" s="248"/>
      <c r="E77" s="248"/>
      <c r="F77" s="248"/>
      <c r="G77" s="249"/>
      <c r="H77" s="249"/>
      <c r="I77" s="250"/>
      <c r="J77" s="250"/>
      <c r="K77" s="250"/>
      <c r="L77" s="106">
        <f t="shared" si="1"/>
        <v>0</v>
      </c>
      <c r="M77" s="250"/>
      <c r="N77" s="16" t="b">
        <f t="shared" si="2"/>
        <v>1</v>
      </c>
      <c r="O77" s="16" t="b">
        <f t="shared" si="3"/>
        <v>1</v>
      </c>
      <c r="P77" s="16"/>
    </row>
    <row r="78" spans="1:16" ht="15.75" x14ac:dyDescent="0.25">
      <c r="A78" s="105">
        <v>63</v>
      </c>
      <c r="B78" s="260"/>
      <c r="C78" s="260"/>
      <c r="D78" s="248"/>
      <c r="E78" s="248"/>
      <c r="F78" s="248"/>
      <c r="G78" s="249"/>
      <c r="H78" s="249"/>
      <c r="I78" s="250"/>
      <c r="J78" s="250"/>
      <c r="K78" s="250"/>
      <c r="L78" s="106">
        <f t="shared" si="1"/>
        <v>0</v>
      </c>
      <c r="M78" s="250"/>
      <c r="N78" s="16" t="b">
        <f t="shared" si="2"/>
        <v>1</v>
      </c>
      <c r="O78" s="16" t="b">
        <f t="shared" si="3"/>
        <v>1</v>
      </c>
      <c r="P78" s="16"/>
    </row>
    <row r="79" spans="1:16" ht="15.75" x14ac:dyDescent="0.25">
      <c r="A79" s="105">
        <v>64</v>
      </c>
      <c r="B79" s="260"/>
      <c r="C79" s="260"/>
      <c r="D79" s="248"/>
      <c r="E79" s="248"/>
      <c r="F79" s="248"/>
      <c r="G79" s="249"/>
      <c r="H79" s="249"/>
      <c r="I79" s="250"/>
      <c r="J79" s="250"/>
      <c r="K79" s="250"/>
      <c r="L79" s="106">
        <f t="shared" si="1"/>
        <v>0</v>
      </c>
      <c r="M79" s="250"/>
      <c r="N79" s="16" t="b">
        <f t="shared" si="2"/>
        <v>1</v>
      </c>
      <c r="O79" s="16" t="b">
        <f t="shared" si="3"/>
        <v>1</v>
      </c>
      <c r="P79" s="16"/>
    </row>
    <row r="80" spans="1:16" ht="15.75" x14ac:dyDescent="0.25">
      <c r="A80" s="105">
        <v>65</v>
      </c>
      <c r="B80" s="260"/>
      <c r="C80" s="260"/>
      <c r="D80" s="248"/>
      <c r="E80" s="248"/>
      <c r="F80" s="248"/>
      <c r="G80" s="249"/>
      <c r="H80" s="249"/>
      <c r="I80" s="250"/>
      <c r="J80" s="250"/>
      <c r="K80" s="250"/>
      <c r="L80" s="106">
        <f t="shared" si="1"/>
        <v>0</v>
      </c>
      <c r="M80" s="250"/>
      <c r="N80" s="16" t="b">
        <f t="shared" si="2"/>
        <v>1</v>
      </c>
      <c r="O80" s="16" t="b">
        <f t="shared" si="3"/>
        <v>1</v>
      </c>
      <c r="P80" s="16"/>
    </row>
    <row r="81" spans="1:16" ht="15.75" x14ac:dyDescent="0.25">
      <c r="A81" s="105">
        <v>66</v>
      </c>
      <c r="B81" s="260"/>
      <c r="C81" s="260"/>
      <c r="D81" s="248"/>
      <c r="E81" s="248"/>
      <c r="F81" s="248"/>
      <c r="G81" s="249"/>
      <c r="H81" s="249"/>
      <c r="I81" s="250"/>
      <c r="J81" s="250"/>
      <c r="K81" s="250"/>
      <c r="L81" s="106">
        <f t="shared" si="1"/>
        <v>0</v>
      </c>
      <c r="M81" s="250"/>
      <c r="N81" s="16" t="b">
        <f t="shared" si="2"/>
        <v>1</v>
      </c>
      <c r="O81" s="16" t="b">
        <f t="shared" si="3"/>
        <v>1</v>
      </c>
      <c r="P81" s="16"/>
    </row>
    <row r="82" spans="1:16" ht="15.75" x14ac:dyDescent="0.25">
      <c r="A82" s="105">
        <v>67</v>
      </c>
      <c r="B82" s="260"/>
      <c r="C82" s="260"/>
      <c r="D82" s="248"/>
      <c r="E82" s="248"/>
      <c r="F82" s="248"/>
      <c r="G82" s="249"/>
      <c r="H82" s="249"/>
      <c r="I82" s="250"/>
      <c r="J82" s="250"/>
      <c r="K82" s="250"/>
      <c r="L82" s="106">
        <f t="shared" ref="L82:L145" si="4">SUM(I82:K82)</f>
        <v>0</v>
      </c>
      <c r="M82" s="250"/>
      <c r="N82" s="16" t="b">
        <f t="shared" ref="N82:N145" si="5">IF(ISBLANK(B82),TRUE,IF(OR(ISBLANK(C82),ISBLANK(D82),ISBLANK(E82),ISBLANK(F82),ISBLANK(G82),ISBLANK(H82),ISBLANK(I82),ISBLANK(J82),ISBLANK(K82),ISBLANK(L82),ISBLANK(M82)),FALSE,TRUE))</f>
        <v>1</v>
      </c>
      <c r="O82" s="16" t="b">
        <f t="shared" ref="O82:O145" si="6">IF(OR(AND(B82="N/A",D82="N/A",E82="N/A",F82="N/A",G82=0,H82=0,L82=0,M82=0),AND(ISBLANK(B82),ISBLANK(D82),ISBLANK(E82),ISBLANK(F82),ISBLANK(G82),ISBLANK(H82),L82=0,ISBLANK(M82)),AND(NOT(ISBLANK(B82)),NOT(ISBLANK(D82)),NOT(ISBLANK(E82)),NOT(ISBLANK(F82)),B82&lt;&gt;"N/A",D82&lt;&gt;"N/A",E82&lt;&gt;"N/A",F82&lt;&gt;"N/A",OR(G82&lt;&gt;0,H82&lt;&gt;0,L82&gt;0,M82&lt;&gt;0))),TRUE,FALSE)</f>
        <v>1</v>
      </c>
      <c r="P82" s="16"/>
    </row>
    <row r="83" spans="1:16" ht="15.75" x14ac:dyDescent="0.25">
      <c r="A83" s="105">
        <v>68</v>
      </c>
      <c r="B83" s="260"/>
      <c r="C83" s="260"/>
      <c r="D83" s="248"/>
      <c r="E83" s="248"/>
      <c r="F83" s="248"/>
      <c r="G83" s="249"/>
      <c r="H83" s="249"/>
      <c r="I83" s="250"/>
      <c r="J83" s="250"/>
      <c r="K83" s="250"/>
      <c r="L83" s="106">
        <f t="shared" si="4"/>
        <v>0</v>
      </c>
      <c r="M83" s="250"/>
      <c r="N83" s="16" t="b">
        <f t="shared" si="5"/>
        <v>1</v>
      </c>
      <c r="O83" s="16" t="b">
        <f t="shared" si="6"/>
        <v>1</v>
      </c>
      <c r="P83" s="16"/>
    </row>
    <row r="84" spans="1:16" ht="15.75" x14ac:dyDescent="0.25">
      <c r="A84" s="105">
        <v>69</v>
      </c>
      <c r="B84" s="260"/>
      <c r="C84" s="260"/>
      <c r="D84" s="248"/>
      <c r="E84" s="248"/>
      <c r="F84" s="248"/>
      <c r="G84" s="249"/>
      <c r="H84" s="249"/>
      <c r="I84" s="250"/>
      <c r="J84" s="250"/>
      <c r="K84" s="250"/>
      <c r="L84" s="106">
        <f t="shared" si="4"/>
        <v>0</v>
      </c>
      <c r="M84" s="250"/>
      <c r="N84" s="16" t="b">
        <f t="shared" si="5"/>
        <v>1</v>
      </c>
      <c r="O84" s="16" t="b">
        <f t="shared" si="6"/>
        <v>1</v>
      </c>
      <c r="P84" s="16"/>
    </row>
    <row r="85" spans="1:16" ht="15.75" x14ac:dyDescent="0.25">
      <c r="A85" s="105">
        <v>70</v>
      </c>
      <c r="B85" s="260"/>
      <c r="C85" s="260"/>
      <c r="D85" s="248"/>
      <c r="E85" s="248"/>
      <c r="F85" s="248"/>
      <c r="G85" s="249"/>
      <c r="H85" s="249"/>
      <c r="I85" s="250"/>
      <c r="J85" s="250"/>
      <c r="K85" s="250"/>
      <c r="L85" s="106">
        <f t="shared" si="4"/>
        <v>0</v>
      </c>
      <c r="M85" s="250"/>
      <c r="N85" s="16" t="b">
        <f t="shared" si="5"/>
        <v>1</v>
      </c>
      <c r="O85" s="16" t="b">
        <f t="shared" si="6"/>
        <v>1</v>
      </c>
      <c r="P85" s="16"/>
    </row>
    <row r="86" spans="1:16" ht="15.75" x14ac:dyDescent="0.25">
      <c r="A86" s="105">
        <v>71</v>
      </c>
      <c r="B86" s="260"/>
      <c r="C86" s="260"/>
      <c r="D86" s="248"/>
      <c r="E86" s="248"/>
      <c r="F86" s="248"/>
      <c r="G86" s="249"/>
      <c r="H86" s="249"/>
      <c r="I86" s="250"/>
      <c r="J86" s="250"/>
      <c r="K86" s="250"/>
      <c r="L86" s="106">
        <f t="shared" si="4"/>
        <v>0</v>
      </c>
      <c r="M86" s="250"/>
      <c r="N86" s="16" t="b">
        <f t="shared" si="5"/>
        <v>1</v>
      </c>
      <c r="O86" s="16" t="b">
        <f t="shared" si="6"/>
        <v>1</v>
      </c>
      <c r="P86" s="16"/>
    </row>
    <row r="87" spans="1:16" ht="15.75" x14ac:dyDescent="0.25">
      <c r="A87" s="105">
        <v>72</v>
      </c>
      <c r="B87" s="260"/>
      <c r="C87" s="260"/>
      <c r="D87" s="248"/>
      <c r="E87" s="248"/>
      <c r="F87" s="248"/>
      <c r="G87" s="249"/>
      <c r="H87" s="249"/>
      <c r="I87" s="250"/>
      <c r="J87" s="250"/>
      <c r="K87" s="250"/>
      <c r="L87" s="106">
        <f t="shared" si="4"/>
        <v>0</v>
      </c>
      <c r="M87" s="250"/>
      <c r="N87" s="16" t="b">
        <f t="shared" si="5"/>
        <v>1</v>
      </c>
      <c r="O87" s="16" t="b">
        <f t="shared" si="6"/>
        <v>1</v>
      </c>
      <c r="P87" s="16"/>
    </row>
    <row r="88" spans="1:16" ht="15.75" x14ac:dyDescent="0.25">
      <c r="A88" s="105">
        <v>73</v>
      </c>
      <c r="B88" s="260"/>
      <c r="C88" s="260"/>
      <c r="D88" s="248"/>
      <c r="E88" s="248"/>
      <c r="F88" s="248"/>
      <c r="G88" s="249"/>
      <c r="H88" s="249"/>
      <c r="I88" s="250"/>
      <c r="J88" s="250"/>
      <c r="K88" s="250"/>
      <c r="L88" s="106">
        <f t="shared" si="4"/>
        <v>0</v>
      </c>
      <c r="M88" s="250"/>
      <c r="N88" s="16" t="b">
        <f t="shared" si="5"/>
        <v>1</v>
      </c>
      <c r="O88" s="16" t="b">
        <f t="shared" si="6"/>
        <v>1</v>
      </c>
      <c r="P88" s="16"/>
    </row>
    <row r="89" spans="1:16" ht="15.75" x14ac:dyDescent="0.25">
      <c r="A89" s="105">
        <v>74</v>
      </c>
      <c r="B89" s="260"/>
      <c r="C89" s="260"/>
      <c r="D89" s="248"/>
      <c r="E89" s="248"/>
      <c r="F89" s="248"/>
      <c r="G89" s="249"/>
      <c r="H89" s="249"/>
      <c r="I89" s="250"/>
      <c r="J89" s="250"/>
      <c r="K89" s="250"/>
      <c r="L89" s="106">
        <f t="shared" si="4"/>
        <v>0</v>
      </c>
      <c r="M89" s="250"/>
      <c r="N89" s="16" t="b">
        <f t="shared" si="5"/>
        <v>1</v>
      </c>
      <c r="O89" s="16" t="b">
        <f t="shared" si="6"/>
        <v>1</v>
      </c>
      <c r="P89" s="16"/>
    </row>
    <row r="90" spans="1:16" ht="15.75" x14ac:dyDescent="0.25">
      <c r="A90" s="105">
        <v>75</v>
      </c>
      <c r="B90" s="260"/>
      <c r="C90" s="260"/>
      <c r="D90" s="248"/>
      <c r="E90" s="248"/>
      <c r="F90" s="248"/>
      <c r="G90" s="249"/>
      <c r="H90" s="249"/>
      <c r="I90" s="250"/>
      <c r="J90" s="250"/>
      <c r="K90" s="250"/>
      <c r="L90" s="106">
        <f t="shared" si="4"/>
        <v>0</v>
      </c>
      <c r="M90" s="250"/>
      <c r="N90" s="16" t="b">
        <f t="shared" si="5"/>
        <v>1</v>
      </c>
      <c r="O90" s="16" t="b">
        <f t="shared" si="6"/>
        <v>1</v>
      </c>
      <c r="P90" s="16"/>
    </row>
    <row r="91" spans="1:16" ht="15.75" x14ac:dyDescent="0.25">
      <c r="A91" s="105">
        <v>76</v>
      </c>
      <c r="B91" s="260"/>
      <c r="C91" s="260"/>
      <c r="D91" s="248"/>
      <c r="E91" s="248"/>
      <c r="F91" s="248"/>
      <c r="G91" s="249"/>
      <c r="H91" s="249"/>
      <c r="I91" s="250"/>
      <c r="J91" s="250"/>
      <c r="K91" s="250"/>
      <c r="L91" s="106">
        <f t="shared" si="4"/>
        <v>0</v>
      </c>
      <c r="M91" s="250"/>
      <c r="N91" s="16" t="b">
        <f t="shared" si="5"/>
        <v>1</v>
      </c>
      <c r="O91" s="16" t="b">
        <f t="shared" si="6"/>
        <v>1</v>
      </c>
      <c r="P91" s="16"/>
    </row>
    <row r="92" spans="1:16" ht="15.75" x14ac:dyDescent="0.25">
      <c r="A92" s="105">
        <v>77</v>
      </c>
      <c r="B92" s="260"/>
      <c r="C92" s="260"/>
      <c r="D92" s="248"/>
      <c r="E92" s="248"/>
      <c r="F92" s="248"/>
      <c r="G92" s="249"/>
      <c r="H92" s="249"/>
      <c r="I92" s="250"/>
      <c r="J92" s="250"/>
      <c r="K92" s="250"/>
      <c r="L92" s="106">
        <f t="shared" si="4"/>
        <v>0</v>
      </c>
      <c r="M92" s="250"/>
      <c r="N92" s="16" t="b">
        <f t="shared" si="5"/>
        <v>1</v>
      </c>
      <c r="O92" s="16" t="b">
        <f t="shared" si="6"/>
        <v>1</v>
      </c>
      <c r="P92" s="16"/>
    </row>
    <row r="93" spans="1:16" ht="15.75" x14ac:dyDescent="0.25">
      <c r="A93" s="105">
        <v>78</v>
      </c>
      <c r="B93" s="260"/>
      <c r="C93" s="260"/>
      <c r="D93" s="248"/>
      <c r="E93" s="248"/>
      <c r="F93" s="248"/>
      <c r="G93" s="249"/>
      <c r="H93" s="249"/>
      <c r="I93" s="250"/>
      <c r="J93" s="250"/>
      <c r="K93" s="250"/>
      <c r="L93" s="106">
        <f t="shared" si="4"/>
        <v>0</v>
      </c>
      <c r="M93" s="250"/>
      <c r="N93" s="16" t="b">
        <f t="shared" si="5"/>
        <v>1</v>
      </c>
      <c r="O93" s="16" t="b">
        <f t="shared" si="6"/>
        <v>1</v>
      </c>
      <c r="P93" s="16"/>
    </row>
    <row r="94" spans="1:16" ht="15.75" x14ac:dyDescent="0.25">
      <c r="A94" s="105">
        <v>79</v>
      </c>
      <c r="B94" s="260"/>
      <c r="C94" s="260"/>
      <c r="D94" s="248"/>
      <c r="E94" s="248"/>
      <c r="F94" s="248"/>
      <c r="G94" s="249"/>
      <c r="H94" s="249"/>
      <c r="I94" s="250"/>
      <c r="J94" s="250"/>
      <c r="K94" s="250"/>
      <c r="L94" s="106">
        <f t="shared" si="4"/>
        <v>0</v>
      </c>
      <c r="M94" s="250"/>
      <c r="N94" s="16" t="b">
        <f t="shared" si="5"/>
        <v>1</v>
      </c>
      <c r="O94" s="16" t="b">
        <f t="shared" si="6"/>
        <v>1</v>
      </c>
      <c r="P94" s="16"/>
    </row>
    <row r="95" spans="1:16" ht="15.75" x14ac:dyDescent="0.25">
      <c r="A95" s="105">
        <v>80</v>
      </c>
      <c r="B95" s="260"/>
      <c r="C95" s="260"/>
      <c r="D95" s="248"/>
      <c r="E95" s="248"/>
      <c r="F95" s="248"/>
      <c r="G95" s="249"/>
      <c r="H95" s="249"/>
      <c r="I95" s="250"/>
      <c r="J95" s="250"/>
      <c r="K95" s="250"/>
      <c r="L95" s="106">
        <f t="shared" si="4"/>
        <v>0</v>
      </c>
      <c r="M95" s="250"/>
      <c r="N95" s="16" t="b">
        <f t="shared" si="5"/>
        <v>1</v>
      </c>
      <c r="O95" s="16" t="b">
        <f t="shared" si="6"/>
        <v>1</v>
      </c>
      <c r="P95" s="16"/>
    </row>
    <row r="96" spans="1:16" ht="15.75" x14ac:dyDescent="0.25">
      <c r="A96" s="105">
        <v>81</v>
      </c>
      <c r="B96" s="260"/>
      <c r="C96" s="260"/>
      <c r="D96" s="248"/>
      <c r="E96" s="248"/>
      <c r="F96" s="248"/>
      <c r="G96" s="249"/>
      <c r="H96" s="249"/>
      <c r="I96" s="250"/>
      <c r="J96" s="250"/>
      <c r="K96" s="250"/>
      <c r="L96" s="106">
        <f t="shared" si="4"/>
        <v>0</v>
      </c>
      <c r="M96" s="250"/>
      <c r="N96" s="16" t="b">
        <f t="shared" si="5"/>
        <v>1</v>
      </c>
      <c r="O96" s="16" t="b">
        <f t="shared" si="6"/>
        <v>1</v>
      </c>
      <c r="P96" s="16"/>
    </row>
    <row r="97" spans="1:16" ht="15.75" x14ac:dyDescent="0.25">
      <c r="A97" s="105">
        <v>82</v>
      </c>
      <c r="B97" s="260"/>
      <c r="C97" s="260"/>
      <c r="D97" s="248"/>
      <c r="E97" s="248"/>
      <c r="F97" s="248"/>
      <c r="G97" s="249"/>
      <c r="H97" s="249"/>
      <c r="I97" s="250"/>
      <c r="J97" s="250"/>
      <c r="K97" s="250"/>
      <c r="L97" s="106">
        <f t="shared" si="4"/>
        <v>0</v>
      </c>
      <c r="M97" s="250"/>
      <c r="N97" s="16" t="b">
        <f t="shared" si="5"/>
        <v>1</v>
      </c>
      <c r="O97" s="16" t="b">
        <f t="shared" si="6"/>
        <v>1</v>
      </c>
      <c r="P97" s="16"/>
    </row>
    <row r="98" spans="1:16" ht="15.75" x14ac:dyDescent="0.25">
      <c r="A98" s="105">
        <v>83</v>
      </c>
      <c r="B98" s="260"/>
      <c r="C98" s="260"/>
      <c r="D98" s="248"/>
      <c r="E98" s="248"/>
      <c r="F98" s="248"/>
      <c r="G98" s="249"/>
      <c r="H98" s="249"/>
      <c r="I98" s="250"/>
      <c r="J98" s="250"/>
      <c r="K98" s="250"/>
      <c r="L98" s="106">
        <f t="shared" si="4"/>
        <v>0</v>
      </c>
      <c r="M98" s="250"/>
      <c r="N98" s="16" t="b">
        <f t="shared" si="5"/>
        <v>1</v>
      </c>
      <c r="O98" s="16" t="b">
        <f t="shared" si="6"/>
        <v>1</v>
      </c>
      <c r="P98" s="16"/>
    </row>
    <row r="99" spans="1:16" ht="15.75" x14ac:dyDescent="0.25">
      <c r="A99" s="105">
        <v>84</v>
      </c>
      <c r="B99" s="260"/>
      <c r="C99" s="260"/>
      <c r="D99" s="248"/>
      <c r="E99" s="248"/>
      <c r="F99" s="248"/>
      <c r="G99" s="249"/>
      <c r="H99" s="249"/>
      <c r="I99" s="250"/>
      <c r="J99" s="250"/>
      <c r="K99" s="250"/>
      <c r="L99" s="106">
        <f t="shared" si="4"/>
        <v>0</v>
      </c>
      <c r="M99" s="250"/>
      <c r="N99" s="16" t="b">
        <f t="shared" si="5"/>
        <v>1</v>
      </c>
      <c r="O99" s="16" t="b">
        <f t="shared" si="6"/>
        <v>1</v>
      </c>
      <c r="P99" s="16"/>
    </row>
    <row r="100" spans="1:16" ht="15.75" x14ac:dyDescent="0.25">
      <c r="A100" s="105">
        <v>85</v>
      </c>
      <c r="B100" s="260"/>
      <c r="C100" s="260"/>
      <c r="D100" s="248"/>
      <c r="E100" s="248"/>
      <c r="F100" s="248"/>
      <c r="G100" s="249"/>
      <c r="H100" s="249"/>
      <c r="I100" s="250"/>
      <c r="J100" s="250"/>
      <c r="K100" s="250"/>
      <c r="L100" s="106">
        <f t="shared" si="4"/>
        <v>0</v>
      </c>
      <c r="M100" s="250"/>
      <c r="N100" s="16" t="b">
        <f t="shared" si="5"/>
        <v>1</v>
      </c>
      <c r="O100" s="16" t="b">
        <f t="shared" si="6"/>
        <v>1</v>
      </c>
      <c r="P100" s="16"/>
    </row>
    <row r="101" spans="1:16" ht="15.75" x14ac:dyDescent="0.25">
      <c r="A101" s="105">
        <v>86</v>
      </c>
      <c r="B101" s="260"/>
      <c r="C101" s="260"/>
      <c r="D101" s="248"/>
      <c r="E101" s="248"/>
      <c r="F101" s="248"/>
      <c r="G101" s="249"/>
      <c r="H101" s="249"/>
      <c r="I101" s="250"/>
      <c r="J101" s="250"/>
      <c r="K101" s="250"/>
      <c r="L101" s="106">
        <f t="shared" si="4"/>
        <v>0</v>
      </c>
      <c r="M101" s="250"/>
      <c r="N101" s="16" t="b">
        <f t="shared" si="5"/>
        <v>1</v>
      </c>
      <c r="O101" s="16" t="b">
        <f t="shared" si="6"/>
        <v>1</v>
      </c>
      <c r="P101" s="16"/>
    </row>
    <row r="102" spans="1:16" ht="15.75" x14ac:dyDescent="0.25">
      <c r="A102" s="105">
        <v>87</v>
      </c>
      <c r="B102" s="260"/>
      <c r="C102" s="260"/>
      <c r="D102" s="248"/>
      <c r="E102" s="248"/>
      <c r="F102" s="248"/>
      <c r="G102" s="249"/>
      <c r="H102" s="249"/>
      <c r="I102" s="250"/>
      <c r="J102" s="250"/>
      <c r="K102" s="250"/>
      <c r="L102" s="106">
        <f t="shared" si="4"/>
        <v>0</v>
      </c>
      <c r="M102" s="250"/>
      <c r="N102" s="16" t="b">
        <f t="shared" si="5"/>
        <v>1</v>
      </c>
      <c r="O102" s="16" t="b">
        <f t="shared" si="6"/>
        <v>1</v>
      </c>
      <c r="P102" s="16"/>
    </row>
    <row r="103" spans="1:16" ht="15.75" x14ac:dyDescent="0.25">
      <c r="A103" s="105">
        <v>88</v>
      </c>
      <c r="B103" s="260"/>
      <c r="C103" s="260"/>
      <c r="D103" s="248"/>
      <c r="E103" s="248"/>
      <c r="F103" s="248"/>
      <c r="G103" s="249"/>
      <c r="H103" s="249"/>
      <c r="I103" s="250"/>
      <c r="J103" s="250"/>
      <c r="K103" s="250"/>
      <c r="L103" s="106">
        <f t="shared" si="4"/>
        <v>0</v>
      </c>
      <c r="M103" s="250"/>
      <c r="N103" s="16" t="b">
        <f t="shared" si="5"/>
        <v>1</v>
      </c>
      <c r="O103" s="16" t="b">
        <f t="shared" si="6"/>
        <v>1</v>
      </c>
      <c r="P103" s="16"/>
    </row>
    <row r="104" spans="1:16" ht="15.75" x14ac:dyDescent="0.25">
      <c r="A104" s="105">
        <v>89</v>
      </c>
      <c r="B104" s="260"/>
      <c r="C104" s="260"/>
      <c r="D104" s="248"/>
      <c r="E104" s="248"/>
      <c r="F104" s="248"/>
      <c r="G104" s="249"/>
      <c r="H104" s="249"/>
      <c r="I104" s="250"/>
      <c r="J104" s="250"/>
      <c r="K104" s="250"/>
      <c r="L104" s="106">
        <f t="shared" si="4"/>
        <v>0</v>
      </c>
      <c r="M104" s="250"/>
      <c r="N104" s="16" t="b">
        <f t="shared" si="5"/>
        <v>1</v>
      </c>
      <c r="O104" s="16" t="b">
        <f t="shared" si="6"/>
        <v>1</v>
      </c>
      <c r="P104" s="16"/>
    </row>
    <row r="105" spans="1:16" ht="15.75" x14ac:dyDescent="0.25">
      <c r="A105" s="105">
        <v>90</v>
      </c>
      <c r="B105" s="260"/>
      <c r="C105" s="260"/>
      <c r="D105" s="248"/>
      <c r="E105" s="248"/>
      <c r="F105" s="248"/>
      <c r="G105" s="249"/>
      <c r="H105" s="249"/>
      <c r="I105" s="250"/>
      <c r="J105" s="250"/>
      <c r="K105" s="250"/>
      <c r="L105" s="106">
        <f t="shared" si="4"/>
        <v>0</v>
      </c>
      <c r="M105" s="250"/>
      <c r="N105" s="16" t="b">
        <f t="shared" si="5"/>
        <v>1</v>
      </c>
      <c r="O105" s="16" t="b">
        <f t="shared" si="6"/>
        <v>1</v>
      </c>
      <c r="P105" s="16"/>
    </row>
    <row r="106" spans="1:16" ht="15.75" x14ac:dyDescent="0.25">
      <c r="A106" s="105">
        <v>91</v>
      </c>
      <c r="B106" s="260"/>
      <c r="C106" s="260"/>
      <c r="D106" s="248"/>
      <c r="E106" s="248"/>
      <c r="F106" s="248"/>
      <c r="G106" s="249"/>
      <c r="H106" s="249"/>
      <c r="I106" s="250"/>
      <c r="J106" s="250"/>
      <c r="K106" s="250"/>
      <c r="L106" s="106">
        <f t="shared" si="4"/>
        <v>0</v>
      </c>
      <c r="M106" s="250"/>
      <c r="N106" s="16" t="b">
        <f t="shared" si="5"/>
        <v>1</v>
      </c>
      <c r="O106" s="16" t="b">
        <f t="shared" si="6"/>
        <v>1</v>
      </c>
      <c r="P106" s="16"/>
    </row>
    <row r="107" spans="1:16" ht="15.75" x14ac:dyDescent="0.25">
      <c r="A107" s="105">
        <v>92</v>
      </c>
      <c r="B107" s="260"/>
      <c r="C107" s="260"/>
      <c r="D107" s="248"/>
      <c r="E107" s="248"/>
      <c r="F107" s="248"/>
      <c r="G107" s="249"/>
      <c r="H107" s="249"/>
      <c r="I107" s="250"/>
      <c r="J107" s="250"/>
      <c r="K107" s="250"/>
      <c r="L107" s="106">
        <f t="shared" si="4"/>
        <v>0</v>
      </c>
      <c r="M107" s="250"/>
      <c r="N107" s="16" t="b">
        <f t="shared" si="5"/>
        <v>1</v>
      </c>
      <c r="O107" s="16" t="b">
        <f t="shared" si="6"/>
        <v>1</v>
      </c>
      <c r="P107" s="16"/>
    </row>
    <row r="108" spans="1:16" ht="15.75" x14ac:dyDescent="0.25">
      <c r="A108" s="105">
        <v>93</v>
      </c>
      <c r="B108" s="260"/>
      <c r="C108" s="260"/>
      <c r="D108" s="248"/>
      <c r="E108" s="248"/>
      <c r="F108" s="248"/>
      <c r="G108" s="249"/>
      <c r="H108" s="249"/>
      <c r="I108" s="250"/>
      <c r="J108" s="250"/>
      <c r="K108" s="250"/>
      <c r="L108" s="106">
        <f t="shared" si="4"/>
        <v>0</v>
      </c>
      <c r="M108" s="250"/>
      <c r="N108" s="16" t="b">
        <f t="shared" si="5"/>
        <v>1</v>
      </c>
      <c r="O108" s="16" t="b">
        <f t="shared" si="6"/>
        <v>1</v>
      </c>
      <c r="P108" s="16"/>
    </row>
    <row r="109" spans="1:16" ht="15.75" x14ac:dyDescent="0.25">
      <c r="A109" s="105">
        <v>94</v>
      </c>
      <c r="B109" s="260"/>
      <c r="C109" s="260"/>
      <c r="D109" s="248"/>
      <c r="E109" s="248"/>
      <c r="F109" s="248"/>
      <c r="G109" s="249"/>
      <c r="H109" s="249"/>
      <c r="I109" s="250"/>
      <c r="J109" s="250"/>
      <c r="K109" s="250"/>
      <c r="L109" s="106">
        <f t="shared" si="4"/>
        <v>0</v>
      </c>
      <c r="M109" s="250"/>
      <c r="N109" s="16" t="b">
        <f t="shared" si="5"/>
        <v>1</v>
      </c>
      <c r="O109" s="16" t="b">
        <f t="shared" si="6"/>
        <v>1</v>
      </c>
      <c r="P109" s="16"/>
    </row>
    <row r="110" spans="1:16" ht="15.75" x14ac:dyDescent="0.25">
      <c r="A110" s="105">
        <v>95</v>
      </c>
      <c r="B110" s="260"/>
      <c r="C110" s="260"/>
      <c r="D110" s="248"/>
      <c r="E110" s="248"/>
      <c r="F110" s="248"/>
      <c r="G110" s="249"/>
      <c r="H110" s="249"/>
      <c r="I110" s="250"/>
      <c r="J110" s="250"/>
      <c r="K110" s="250"/>
      <c r="L110" s="106">
        <f t="shared" si="4"/>
        <v>0</v>
      </c>
      <c r="M110" s="250"/>
      <c r="N110" s="16" t="b">
        <f t="shared" si="5"/>
        <v>1</v>
      </c>
      <c r="O110" s="16" t="b">
        <f t="shared" si="6"/>
        <v>1</v>
      </c>
      <c r="P110" s="16"/>
    </row>
    <row r="111" spans="1:16" ht="15.75" x14ac:dyDescent="0.25">
      <c r="A111" s="105">
        <v>96</v>
      </c>
      <c r="B111" s="260"/>
      <c r="C111" s="260"/>
      <c r="D111" s="248"/>
      <c r="E111" s="248"/>
      <c r="F111" s="248"/>
      <c r="G111" s="249"/>
      <c r="H111" s="249"/>
      <c r="I111" s="250"/>
      <c r="J111" s="250"/>
      <c r="K111" s="250"/>
      <c r="L111" s="106">
        <f t="shared" si="4"/>
        <v>0</v>
      </c>
      <c r="M111" s="250"/>
      <c r="N111" s="16" t="b">
        <f t="shared" si="5"/>
        <v>1</v>
      </c>
      <c r="O111" s="16" t="b">
        <f t="shared" si="6"/>
        <v>1</v>
      </c>
      <c r="P111" s="16"/>
    </row>
    <row r="112" spans="1:16" ht="15.75" x14ac:dyDescent="0.25">
      <c r="A112" s="105">
        <v>97</v>
      </c>
      <c r="B112" s="260"/>
      <c r="C112" s="260"/>
      <c r="D112" s="248"/>
      <c r="E112" s="248"/>
      <c r="F112" s="248"/>
      <c r="G112" s="249"/>
      <c r="H112" s="249"/>
      <c r="I112" s="250"/>
      <c r="J112" s="250"/>
      <c r="K112" s="250"/>
      <c r="L112" s="106">
        <f t="shared" si="4"/>
        <v>0</v>
      </c>
      <c r="M112" s="250"/>
      <c r="N112" s="16" t="b">
        <f t="shared" si="5"/>
        <v>1</v>
      </c>
      <c r="O112" s="16" t="b">
        <f t="shared" si="6"/>
        <v>1</v>
      </c>
      <c r="P112" s="16"/>
    </row>
    <row r="113" spans="1:16" ht="15.75" x14ac:dyDescent="0.25">
      <c r="A113" s="105">
        <v>98</v>
      </c>
      <c r="B113" s="260"/>
      <c r="C113" s="260"/>
      <c r="D113" s="248"/>
      <c r="E113" s="248"/>
      <c r="F113" s="248"/>
      <c r="G113" s="249"/>
      <c r="H113" s="249"/>
      <c r="I113" s="250"/>
      <c r="J113" s="250"/>
      <c r="K113" s="250"/>
      <c r="L113" s="106">
        <f t="shared" si="4"/>
        <v>0</v>
      </c>
      <c r="M113" s="250"/>
      <c r="N113" s="16" t="b">
        <f t="shared" si="5"/>
        <v>1</v>
      </c>
      <c r="O113" s="16" t="b">
        <f t="shared" si="6"/>
        <v>1</v>
      </c>
      <c r="P113" s="16"/>
    </row>
    <row r="114" spans="1:16" ht="15.75" x14ac:dyDescent="0.25">
      <c r="A114" s="105">
        <v>99</v>
      </c>
      <c r="B114" s="260"/>
      <c r="C114" s="260"/>
      <c r="D114" s="248"/>
      <c r="E114" s="248"/>
      <c r="F114" s="248"/>
      <c r="G114" s="249"/>
      <c r="H114" s="249"/>
      <c r="I114" s="250"/>
      <c r="J114" s="250"/>
      <c r="K114" s="250"/>
      <c r="L114" s="106">
        <f t="shared" si="4"/>
        <v>0</v>
      </c>
      <c r="M114" s="250"/>
      <c r="N114" s="16" t="b">
        <f t="shared" si="5"/>
        <v>1</v>
      </c>
      <c r="O114" s="16" t="b">
        <f t="shared" si="6"/>
        <v>1</v>
      </c>
      <c r="P114" s="16"/>
    </row>
    <row r="115" spans="1:16" ht="15.75" x14ac:dyDescent="0.25">
      <c r="A115" s="105">
        <v>100</v>
      </c>
      <c r="B115" s="260"/>
      <c r="C115" s="260"/>
      <c r="D115" s="248"/>
      <c r="E115" s="248"/>
      <c r="F115" s="248"/>
      <c r="G115" s="249"/>
      <c r="H115" s="249"/>
      <c r="I115" s="250"/>
      <c r="J115" s="250"/>
      <c r="K115" s="250"/>
      <c r="L115" s="106">
        <f t="shared" si="4"/>
        <v>0</v>
      </c>
      <c r="M115" s="250"/>
      <c r="N115" s="16" t="b">
        <f t="shared" si="5"/>
        <v>1</v>
      </c>
      <c r="O115" s="16" t="b">
        <f t="shared" si="6"/>
        <v>1</v>
      </c>
      <c r="P115" s="16"/>
    </row>
    <row r="116" spans="1:16" ht="15.75" x14ac:dyDescent="0.25">
      <c r="A116" s="105">
        <v>101</v>
      </c>
      <c r="B116" s="260"/>
      <c r="C116" s="260"/>
      <c r="D116" s="248"/>
      <c r="E116" s="248"/>
      <c r="F116" s="248"/>
      <c r="G116" s="249"/>
      <c r="H116" s="249"/>
      <c r="I116" s="250"/>
      <c r="J116" s="250"/>
      <c r="K116" s="250"/>
      <c r="L116" s="106">
        <f t="shared" si="4"/>
        <v>0</v>
      </c>
      <c r="M116" s="250"/>
      <c r="N116" s="16" t="b">
        <f t="shared" si="5"/>
        <v>1</v>
      </c>
      <c r="O116" s="16" t="b">
        <f t="shared" si="6"/>
        <v>1</v>
      </c>
      <c r="P116" s="16"/>
    </row>
    <row r="117" spans="1:16" ht="15.75" x14ac:dyDescent="0.25">
      <c r="A117" s="105">
        <v>102</v>
      </c>
      <c r="B117" s="260"/>
      <c r="C117" s="260"/>
      <c r="D117" s="248"/>
      <c r="E117" s="248"/>
      <c r="F117" s="248"/>
      <c r="G117" s="249"/>
      <c r="H117" s="249"/>
      <c r="I117" s="250"/>
      <c r="J117" s="250"/>
      <c r="K117" s="250"/>
      <c r="L117" s="106">
        <f t="shared" si="4"/>
        <v>0</v>
      </c>
      <c r="M117" s="250"/>
      <c r="N117" s="16" t="b">
        <f t="shared" si="5"/>
        <v>1</v>
      </c>
      <c r="O117" s="16" t="b">
        <f t="shared" si="6"/>
        <v>1</v>
      </c>
      <c r="P117" s="16"/>
    </row>
    <row r="118" spans="1:16" ht="15.75" x14ac:dyDescent="0.25">
      <c r="A118" s="105">
        <v>103</v>
      </c>
      <c r="B118" s="260"/>
      <c r="C118" s="260"/>
      <c r="D118" s="248"/>
      <c r="E118" s="248"/>
      <c r="F118" s="248"/>
      <c r="G118" s="249"/>
      <c r="H118" s="249"/>
      <c r="I118" s="250"/>
      <c r="J118" s="250"/>
      <c r="K118" s="250"/>
      <c r="L118" s="106">
        <f t="shared" si="4"/>
        <v>0</v>
      </c>
      <c r="M118" s="250"/>
      <c r="N118" s="16" t="b">
        <f t="shared" si="5"/>
        <v>1</v>
      </c>
      <c r="O118" s="16" t="b">
        <f t="shared" si="6"/>
        <v>1</v>
      </c>
      <c r="P118" s="16"/>
    </row>
    <row r="119" spans="1:16" ht="15.75" x14ac:dyDescent="0.25">
      <c r="A119" s="105">
        <v>104</v>
      </c>
      <c r="B119" s="260"/>
      <c r="C119" s="260"/>
      <c r="D119" s="248"/>
      <c r="E119" s="248"/>
      <c r="F119" s="248"/>
      <c r="G119" s="249"/>
      <c r="H119" s="249"/>
      <c r="I119" s="250"/>
      <c r="J119" s="250"/>
      <c r="K119" s="250"/>
      <c r="L119" s="106">
        <f t="shared" si="4"/>
        <v>0</v>
      </c>
      <c r="M119" s="250"/>
      <c r="N119" s="16" t="b">
        <f t="shared" si="5"/>
        <v>1</v>
      </c>
      <c r="O119" s="16" t="b">
        <f t="shared" si="6"/>
        <v>1</v>
      </c>
      <c r="P119" s="16"/>
    </row>
    <row r="120" spans="1:16" ht="15.75" x14ac:dyDescent="0.25">
      <c r="A120" s="105">
        <v>105</v>
      </c>
      <c r="B120" s="260"/>
      <c r="C120" s="260"/>
      <c r="D120" s="248"/>
      <c r="E120" s="248"/>
      <c r="F120" s="248"/>
      <c r="G120" s="249"/>
      <c r="H120" s="249"/>
      <c r="I120" s="250"/>
      <c r="J120" s="250"/>
      <c r="K120" s="250"/>
      <c r="L120" s="106">
        <f t="shared" si="4"/>
        <v>0</v>
      </c>
      <c r="M120" s="250"/>
      <c r="N120" s="16" t="b">
        <f t="shared" si="5"/>
        <v>1</v>
      </c>
      <c r="O120" s="16" t="b">
        <f t="shared" si="6"/>
        <v>1</v>
      </c>
      <c r="P120" s="16"/>
    </row>
    <row r="121" spans="1:16" ht="15.75" x14ac:dyDescent="0.25">
      <c r="A121" s="105">
        <v>106</v>
      </c>
      <c r="B121" s="260"/>
      <c r="C121" s="260"/>
      <c r="D121" s="248"/>
      <c r="E121" s="248"/>
      <c r="F121" s="248"/>
      <c r="G121" s="249"/>
      <c r="H121" s="249"/>
      <c r="I121" s="250"/>
      <c r="J121" s="250"/>
      <c r="K121" s="250"/>
      <c r="L121" s="106">
        <f t="shared" si="4"/>
        <v>0</v>
      </c>
      <c r="M121" s="250"/>
      <c r="N121" s="16" t="b">
        <f t="shared" si="5"/>
        <v>1</v>
      </c>
      <c r="O121" s="16" t="b">
        <f t="shared" si="6"/>
        <v>1</v>
      </c>
      <c r="P121" s="16"/>
    </row>
    <row r="122" spans="1:16" ht="15.75" x14ac:dyDescent="0.25">
      <c r="A122" s="105">
        <v>107</v>
      </c>
      <c r="B122" s="260"/>
      <c r="C122" s="260"/>
      <c r="D122" s="248"/>
      <c r="E122" s="248"/>
      <c r="F122" s="248"/>
      <c r="G122" s="249"/>
      <c r="H122" s="249"/>
      <c r="I122" s="250"/>
      <c r="J122" s="250"/>
      <c r="K122" s="250"/>
      <c r="L122" s="106">
        <f t="shared" si="4"/>
        <v>0</v>
      </c>
      <c r="M122" s="250"/>
      <c r="N122" s="16" t="b">
        <f t="shared" si="5"/>
        <v>1</v>
      </c>
      <c r="O122" s="16" t="b">
        <f t="shared" si="6"/>
        <v>1</v>
      </c>
      <c r="P122" s="16"/>
    </row>
    <row r="123" spans="1:16" ht="15.75" x14ac:dyDescent="0.25">
      <c r="A123" s="105">
        <v>108</v>
      </c>
      <c r="B123" s="260"/>
      <c r="C123" s="260"/>
      <c r="D123" s="248"/>
      <c r="E123" s="248"/>
      <c r="F123" s="248"/>
      <c r="G123" s="249"/>
      <c r="H123" s="249"/>
      <c r="I123" s="250"/>
      <c r="J123" s="250"/>
      <c r="K123" s="250"/>
      <c r="L123" s="106">
        <f t="shared" si="4"/>
        <v>0</v>
      </c>
      <c r="M123" s="250"/>
      <c r="N123" s="16" t="b">
        <f t="shared" si="5"/>
        <v>1</v>
      </c>
      <c r="O123" s="16" t="b">
        <f t="shared" si="6"/>
        <v>1</v>
      </c>
      <c r="P123" s="16"/>
    </row>
    <row r="124" spans="1:16" ht="15.75" x14ac:dyDescent="0.25">
      <c r="A124" s="105">
        <v>109</v>
      </c>
      <c r="B124" s="260"/>
      <c r="C124" s="260"/>
      <c r="D124" s="248"/>
      <c r="E124" s="248"/>
      <c r="F124" s="248"/>
      <c r="G124" s="249"/>
      <c r="H124" s="249"/>
      <c r="I124" s="250"/>
      <c r="J124" s="250"/>
      <c r="K124" s="250"/>
      <c r="L124" s="106">
        <f t="shared" si="4"/>
        <v>0</v>
      </c>
      <c r="M124" s="250"/>
      <c r="N124" s="16" t="b">
        <f t="shared" si="5"/>
        <v>1</v>
      </c>
      <c r="O124" s="16" t="b">
        <f t="shared" si="6"/>
        <v>1</v>
      </c>
      <c r="P124" s="16"/>
    </row>
    <row r="125" spans="1:16" ht="15.75" x14ac:dyDescent="0.25">
      <c r="A125" s="105">
        <v>110</v>
      </c>
      <c r="B125" s="260"/>
      <c r="C125" s="260"/>
      <c r="D125" s="248"/>
      <c r="E125" s="248"/>
      <c r="F125" s="248"/>
      <c r="G125" s="249"/>
      <c r="H125" s="249"/>
      <c r="I125" s="250"/>
      <c r="J125" s="250"/>
      <c r="K125" s="250"/>
      <c r="L125" s="106">
        <f t="shared" si="4"/>
        <v>0</v>
      </c>
      <c r="M125" s="250"/>
      <c r="N125" s="16" t="b">
        <f t="shared" si="5"/>
        <v>1</v>
      </c>
      <c r="O125" s="16" t="b">
        <f t="shared" si="6"/>
        <v>1</v>
      </c>
      <c r="P125" s="16"/>
    </row>
    <row r="126" spans="1:16" ht="15.75" x14ac:dyDescent="0.25">
      <c r="A126" s="105">
        <v>111</v>
      </c>
      <c r="B126" s="260"/>
      <c r="C126" s="260"/>
      <c r="D126" s="248"/>
      <c r="E126" s="248"/>
      <c r="F126" s="248"/>
      <c r="G126" s="249"/>
      <c r="H126" s="249"/>
      <c r="I126" s="250"/>
      <c r="J126" s="250"/>
      <c r="K126" s="250"/>
      <c r="L126" s="106">
        <f t="shared" si="4"/>
        <v>0</v>
      </c>
      <c r="M126" s="250"/>
      <c r="N126" s="16" t="b">
        <f t="shared" si="5"/>
        <v>1</v>
      </c>
      <c r="O126" s="16" t="b">
        <f t="shared" si="6"/>
        <v>1</v>
      </c>
      <c r="P126" s="16"/>
    </row>
    <row r="127" spans="1:16" ht="15.75" x14ac:dyDescent="0.25">
      <c r="A127" s="105">
        <v>112</v>
      </c>
      <c r="B127" s="260"/>
      <c r="C127" s="260"/>
      <c r="D127" s="248"/>
      <c r="E127" s="248"/>
      <c r="F127" s="248"/>
      <c r="G127" s="249"/>
      <c r="H127" s="249"/>
      <c r="I127" s="250"/>
      <c r="J127" s="250"/>
      <c r="K127" s="250"/>
      <c r="L127" s="106">
        <f t="shared" si="4"/>
        <v>0</v>
      </c>
      <c r="M127" s="250"/>
      <c r="N127" s="16" t="b">
        <f t="shared" si="5"/>
        <v>1</v>
      </c>
      <c r="O127" s="16" t="b">
        <f t="shared" si="6"/>
        <v>1</v>
      </c>
      <c r="P127" s="16"/>
    </row>
    <row r="128" spans="1:16" ht="15.75" x14ac:dyDescent="0.25">
      <c r="A128" s="105">
        <v>113</v>
      </c>
      <c r="B128" s="260"/>
      <c r="C128" s="260"/>
      <c r="D128" s="248"/>
      <c r="E128" s="248"/>
      <c r="F128" s="248"/>
      <c r="G128" s="249"/>
      <c r="H128" s="249"/>
      <c r="I128" s="250"/>
      <c r="J128" s="250"/>
      <c r="K128" s="250"/>
      <c r="L128" s="106">
        <f t="shared" si="4"/>
        <v>0</v>
      </c>
      <c r="M128" s="250"/>
      <c r="N128" s="16" t="b">
        <f t="shared" si="5"/>
        <v>1</v>
      </c>
      <c r="O128" s="16" t="b">
        <f t="shared" si="6"/>
        <v>1</v>
      </c>
      <c r="P128" s="16"/>
    </row>
    <row r="129" spans="1:16" ht="15.75" x14ac:dyDescent="0.25">
      <c r="A129" s="105">
        <v>114</v>
      </c>
      <c r="B129" s="260"/>
      <c r="C129" s="260"/>
      <c r="D129" s="248"/>
      <c r="E129" s="248"/>
      <c r="F129" s="248"/>
      <c r="G129" s="249"/>
      <c r="H129" s="249"/>
      <c r="I129" s="250"/>
      <c r="J129" s="250"/>
      <c r="K129" s="250"/>
      <c r="L129" s="106">
        <f t="shared" si="4"/>
        <v>0</v>
      </c>
      <c r="M129" s="250"/>
      <c r="N129" s="16" t="b">
        <f t="shared" si="5"/>
        <v>1</v>
      </c>
      <c r="O129" s="16" t="b">
        <f t="shared" si="6"/>
        <v>1</v>
      </c>
      <c r="P129" s="16"/>
    </row>
    <row r="130" spans="1:16" ht="15.75" x14ac:dyDescent="0.25">
      <c r="A130" s="105">
        <v>115</v>
      </c>
      <c r="B130" s="260"/>
      <c r="C130" s="260"/>
      <c r="D130" s="248"/>
      <c r="E130" s="248"/>
      <c r="F130" s="248"/>
      <c r="G130" s="249"/>
      <c r="H130" s="249"/>
      <c r="I130" s="250"/>
      <c r="J130" s="250"/>
      <c r="K130" s="250"/>
      <c r="L130" s="106">
        <f t="shared" si="4"/>
        <v>0</v>
      </c>
      <c r="M130" s="250"/>
      <c r="N130" s="16" t="b">
        <f t="shared" si="5"/>
        <v>1</v>
      </c>
      <c r="O130" s="16" t="b">
        <f t="shared" si="6"/>
        <v>1</v>
      </c>
      <c r="P130" s="16"/>
    </row>
    <row r="131" spans="1:16" ht="15.75" x14ac:dyDescent="0.25">
      <c r="A131" s="105">
        <v>116</v>
      </c>
      <c r="B131" s="260"/>
      <c r="C131" s="260"/>
      <c r="D131" s="248"/>
      <c r="E131" s="248"/>
      <c r="F131" s="248"/>
      <c r="G131" s="249"/>
      <c r="H131" s="249"/>
      <c r="I131" s="250"/>
      <c r="J131" s="250"/>
      <c r="K131" s="250"/>
      <c r="L131" s="106">
        <f t="shared" si="4"/>
        <v>0</v>
      </c>
      <c r="M131" s="250"/>
      <c r="N131" s="16" t="b">
        <f t="shared" si="5"/>
        <v>1</v>
      </c>
      <c r="O131" s="16" t="b">
        <f t="shared" si="6"/>
        <v>1</v>
      </c>
      <c r="P131" s="16"/>
    </row>
    <row r="132" spans="1:16" ht="15.75" x14ac:dyDescent="0.25">
      <c r="A132" s="105">
        <v>117</v>
      </c>
      <c r="B132" s="260"/>
      <c r="C132" s="260"/>
      <c r="D132" s="248"/>
      <c r="E132" s="248"/>
      <c r="F132" s="248"/>
      <c r="G132" s="249"/>
      <c r="H132" s="249"/>
      <c r="I132" s="250"/>
      <c r="J132" s="250"/>
      <c r="K132" s="250"/>
      <c r="L132" s="106">
        <f t="shared" si="4"/>
        <v>0</v>
      </c>
      <c r="M132" s="250"/>
      <c r="N132" s="16" t="b">
        <f t="shared" si="5"/>
        <v>1</v>
      </c>
      <c r="O132" s="16" t="b">
        <f t="shared" si="6"/>
        <v>1</v>
      </c>
      <c r="P132" s="16"/>
    </row>
    <row r="133" spans="1:16" ht="15.75" x14ac:dyDescent="0.25">
      <c r="A133" s="105">
        <v>118</v>
      </c>
      <c r="B133" s="260"/>
      <c r="C133" s="260"/>
      <c r="D133" s="248"/>
      <c r="E133" s="248"/>
      <c r="F133" s="248"/>
      <c r="G133" s="249"/>
      <c r="H133" s="249"/>
      <c r="I133" s="250"/>
      <c r="J133" s="250"/>
      <c r="K133" s="250"/>
      <c r="L133" s="106">
        <f t="shared" si="4"/>
        <v>0</v>
      </c>
      <c r="M133" s="250"/>
      <c r="N133" s="16" t="b">
        <f t="shared" si="5"/>
        <v>1</v>
      </c>
      <c r="O133" s="16" t="b">
        <f t="shared" si="6"/>
        <v>1</v>
      </c>
      <c r="P133" s="16"/>
    </row>
    <row r="134" spans="1:16" ht="15.75" x14ac:dyDescent="0.25">
      <c r="A134" s="105">
        <v>119</v>
      </c>
      <c r="B134" s="260"/>
      <c r="C134" s="260"/>
      <c r="D134" s="248"/>
      <c r="E134" s="248"/>
      <c r="F134" s="248"/>
      <c r="G134" s="249"/>
      <c r="H134" s="249"/>
      <c r="I134" s="250"/>
      <c r="J134" s="250"/>
      <c r="K134" s="250"/>
      <c r="L134" s="106">
        <f t="shared" si="4"/>
        <v>0</v>
      </c>
      <c r="M134" s="250"/>
      <c r="N134" s="16" t="b">
        <f t="shared" si="5"/>
        <v>1</v>
      </c>
      <c r="O134" s="16" t="b">
        <f t="shared" si="6"/>
        <v>1</v>
      </c>
      <c r="P134" s="16"/>
    </row>
    <row r="135" spans="1:16" ht="15.75" x14ac:dyDescent="0.25">
      <c r="A135" s="105">
        <v>120</v>
      </c>
      <c r="B135" s="260"/>
      <c r="C135" s="260"/>
      <c r="D135" s="248"/>
      <c r="E135" s="248"/>
      <c r="F135" s="248"/>
      <c r="G135" s="249"/>
      <c r="H135" s="249"/>
      <c r="I135" s="250"/>
      <c r="J135" s="250"/>
      <c r="K135" s="250"/>
      <c r="L135" s="106">
        <f t="shared" si="4"/>
        <v>0</v>
      </c>
      <c r="M135" s="250"/>
      <c r="N135" s="16" t="b">
        <f t="shared" si="5"/>
        <v>1</v>
      </c>
      <c r="O135" s="16" t="b">
        <f t="shared" si="6"/>
        <v>1</v>
      </c>
      <c r="P135" s="16"/>
    </row>
    <row r="136" spans="1:16" ht="15.75" x14ac:dyDescent="0.25">
      <c r="A136" s="105">
        <v>121</v>
      </c>
      <c r="B136" s="260"/>
      <c r="C136" s="260"/>
      <c r="D136" s="248"/>
      <c r="E136" s="248"/>
      <c r="F136" s="248"/>
      <c r="G136" s="249"/>
      <c r="H136" s="249"/>
      <c r="I136" s="250"/>
      <c r="J136" s="250"/>
      <c r="K136" s="250"/>
      <c r="L136" s="106">
        <f t="shared" si="4"/>
        <v>0</v>
      </c>
      <c r="M136" s="250"/>
      <c r="N136" s="16" t="b">
        <f t="shared" si="5"/>
        <v>1</v>
      </c>
      <c r="O136" s="16" t="b">
        <f t="shared" si="6"/>
        <v>1</v>
      </c>
      <c r="P136" s="16"/>
    </row>
    <row r="137" spans="1:16" ht="15.75" x14ac:dyDescent="0.25">
      <c r="A137" s="105">
        <v>122</v>
      </c>
      <c r="B137" s="260"/>
      <c r="C137" s="260"/>
      <c r="D137" s="248"/>
      <c r="E137" s="248"/>
      <c r="F137" s="248"/>
      <c r="G137" s="249"/>
      <c r="H137" s="249"/>
      <c r="I137" s="250"/>
      <c r="J137" s="250"/>
      <c r="K137" s="250"/>
      <c r="L137" s="106">
        <f t="shared" si="4"/>
        <v>0</v>
      </c>
      <c r="M137" s="250"/>
      <c r="N137" s="16" t="b">
        <f t="shared" si="5"/>
        <v>1</v>
      </c>
      <c r="O137" s="16" t="b">
        <f t="shared" si="6"/>
        <v>1</v>
      </c>
      <c r="P137" s="16"/>
    </row>
    <row r="138" spans="1:16" ht="15.75" x14ac:dyDescent="0.25">
      <c r="A138" s="105">
        <v>123</v>
      </c>
      <c r="B138" s="260"/>
      <c r="C138" s="260"/>
      <c r="D138" s="248"/>
      <c r="E138" s="248"/>
      <c r="F138" s="248"/>
      <c r="G138" s="249"/>
      <c r="H138" s="249"/>
      <c r="I138" s="250"/>
      <c r="J138" s="250"/>
      <c r="K138" s="250"/>
      <c r="L138" s="106">
        <f t="shared" si="4"/>
        <v>0</v>
      </c>
      <c r="M138" s="250"/>
      <c r="N138" s="16" t="b">
        <f t="shared" si="5"/>
        <v>1</v>
      </c>
      <c r="O138" s="16" t="b">
        <f t="shared" si="6"/>
        <v>1</v>
      </c>
      <c r="P138" s="16"/>
    </row>
    <row r="139" spans="1:16" ht="15.75" x14ac:dyDescent="0.25">
      <c r="A139" s="105">
        <v>124</v>
      </c>
      <c r="B139" s="260"/>
      <c r="C139" s="260"/>
      <c r="D139" s="248"/>
      <c r="E139" s="248"/>
      <c r="F139" s="248"/>
      <c r="G139" s="249"/>
      <c r="H139" s="249"/>
      <c r="I139" s="250"/>
      <c r="J139" s="250"/>
      <c r="K139" s="250"/>
      <c r="L139" s="106">
        <f t="shared" si="4"/>
        <v>0</v>
      </c>
      <c r="M139" s="250"/>
      <c r="N139" s="16" t="b">
        <f t="shared" si="5"/>
        <v>1</v>
      </c>
      <c r="O139" s="16" t="b">
        <f t="shared" si="6"/>
        <v>1</v>
      </c>
      <c r="P139" s="16"/>
    </row>
    <row r="140" spans="1:16" ht="15.75" x14ac:dyDescent="0.25">
      <c r="A140" s="105">
        <v>125</v>
      </c>
      <c r="B140" s="260"/>
      <c r="C140" s="260"/>
      <c r="D140" s="248"/>
      <c r="E140" s="248"/>
      <c r="F140" s="248"/>
      <c r="G140" s="249"/>
      <c r="H140" s="249"/>
      <c r="I140" s="250"/>
      <c r="J140" s="250"/>
      <c r="K140" s="250"/>
      <c r="L140" s="106">
        <f t="shared" si="4"/>
        <v>0</v>
      </c>
      <c r="M140" s="250"/>
      <c r="N140" s="16" t="b">
        <f t="shared" si="5"/>
        <v>1</v>
      </c>
      <c r="O140" s="16" t="b">
        <f t="shared" si="6"/>
        <v>1</v>
      </c>
      <c r="P140" s="16"/>
    </row>
    <row r="141" spans="1:16" ht="15.75" x14ac:dyDescent="0.25">
      <c r="A141" s="105">
        <v>126</v>
      </c>
      <c r="B141" s="260"/>
      <c r="C141" s="260"/>
      <c r="D141" s="248"/>
      <c r="E141" s="248"/>
      <c r="F141" s="248"/>
      <c r="G141" s="249"/>
      <c r="H141" s="249"/>
      <c r="I141" s="250"/>
      <c r="J141" s="250"/>
      <c r="K141" s="250"/>
      <c r="L141" s="106">
        <f t="shared" si="4"/>
        <v>0</v>
      </c>
      <c r="M141" s="250"/>
      <c r="N141" s="16" t="b">
        <f t="shared" si="5"/>
        <v>1</v>
      </c>
      <c r="O141" s="16" t="b">
        <f t="shared" si="6"/>
        <v>1</v>
      </c>
      <c r="P141" s="16"/>
    </row>
    <row r="142" spans="1:16" ht="15.75" x14ac:dyDescent="0.25">
      <c r="A142" s="105">
        <v>127</v>
      </c>
      <c r="B142" s="260"/>
      <c r="C142" s="260"/>
      <c r="D142" s="248"/>
      <c r="E142" s="248"/>
      <c r="F142" s="248"/>
      <c r="G142" s="249"/>
      <c r="H142" s="249"/>
      <c r="I142" s="250"/>
      <c r="J142" s="250"/>
      <c r="K142" s="250"/>
      <c r="L142" s="106">
        <f t="shared" si="4"/>
        <v>0</v>
      </c>
      <c r="M142" s="250"/>
      <c r="N142" s="16" t="b">
        <f t="shared" si="5"/>
        <v>1</v>
      </c>
      <c r="O142" s="16" t="b">
        <f t="shared" si="6"/>
        <v>1</v>
      </c>
      <c r="P142" s="16"/>
    </row>
    <row r="143" spans="1:16" ht="15.75" x14ac:dyDescent="0.25">
      <c r="A143" s="105">
        <v>128</v>
      </c>
      <c r="B143" s="260"/>
      <c r="C143" s="260"/>
      <c r="D143" s="248"/>
      <c r="E143" s="248"/>
      <c r="F143" s="248"/>
      <c r="G143" s="249"/>
      <c r="H143" s="249"/>
      <c r="I143" s="250"/>
      <c r="J143" s="250"/>
      <c r="K143" s="250"/>
      <c r="L143" s="106">
        <f t="shared" si="4"/>
        <v>0</v>
      </c>
      <c r="M143" s="250"/>
      <c r="N143" s="16" t="b">
        <f t="shared" si="5"/>
        <v>1</v>
      </c>
      <c r="O143" s="16" t="b">
        <f t="shared" si="6"/>
        <v>1</v>
      </c>
      <c r="P143" s="16"/>
    </row>
    <row r="144" spans="1:16" ht="15.75" x14ac:dyDescent="0.25">
      <c r="A144" s="105">
        <v>129</v>
      </c>
      <c r="B144" s="260"/>
      <c r="C144" s="260"/>
      <c r="D144" s="248"/>
      <c r="E144" s="248"/>
      <c r="F144" s="248"/>
      <c r="G144" s="249"/>
      <c r="H144" s="249"/>
      <c r="I144" s="250"/>
      <c r="J144" s="250"/>
      <c r="K144" s="250"/>
      <c r="L144" s="106">
        <f t="shared" si="4"/>
        <v>0</v>
      </c>
      <c r="M144" s="250"/>
      <c r="N144" s="16" t="b">
        <f t="shared" si="5"/>
        <v>1</v>
      </c>
      <c r="O144" s="16" t="b">
        <f t="shared" si="6"/>
        <v>1</v>
      </c>
      <c r="P144" s="16"/>
    </row>
    <row r="145" spans="1:16" ht="15.75" x14ac:dyDescent="0.25">
      <c r="A145" s="105">
        <v>130</v>
      </c>
      <c r="B145" s="260"/>
      <c r="C145" s="260"/>
      <c r="D145" s="248"/>
      <c r="E145" s="248"/>
      <c r="F145" s="248"/>
      <c r="G145" s="249"/>
      <c r="H145" s="249"/>
      <c r="I145" s="250"/>
      <c r="J145" s="250"/>
      <c r="K145" s="250"/>
      <c r="L145" s="106">
        <f t="shared" si="4"/>
        <v>0</v>
      </c>
      <c r="M145" s="250"/>
      <c r="N145" s="16" t="b">
        <f t="shared" si="5"/>
        <v>1</v>
      </c>
      <c r="O145" s="16" t="b">
        <f t="shared" si="6"/>
        <v>1</v>
      </c>
      <c r="P145" s="16"/>
    </row>
    <row r="146" spans="1:16" ht="15.75" x14ac:dyDescent="0.25">
      <c r="A146" s="105">
        <v>131</v>
      </c>
      <c r="B146" s="260"/>
      <c r="C146" s="260"/>
      <c r="D146" s="248"/>
      <c r="E146" s="248"/>
      <c r="F146" s="248"/>
      <c r="G146" s="249"/>
      <c r="H146" s="249"/>
      <c r="I146" s="250"/>
      <c r="J146" s="250"/>
      <c r="K146" s="250"/>
      <c r="L146" s="106">
        <f t="shared" ref="L146:L209" si="7">SUM(I146:K146)</f>
        <v>0</v>
      </c>
      <c r="M146" s="250"/>
      <c r="N146" s="16" t="b">
        <f t="shared" ref="N146:N209" si="8">IF(ISBLANK(B146),TRUE,IF(OR(ISBLANK(C146),ISBLANK(D146),ISBLANK(E146),ISBLANK(F146),ISBLANK(G146),ISBLANK(H146),ISBLANK(I146),ISBLANK(J146),ISBLANK(K146),ISBLANK(L146),ISBLANK(M146)),FALSE,TRUE))</f>
        <v>1</v>
      </c>
      <c r="O146" s="16" t="b">
        <f t="shared" ref="O146:O209" si="9">IF(OR(AND(B146="N/A",D146="N/A",E146="N/A",F146="N/A",G146=0,H146=0,L146=0,M146=0),AND(ISBLANK(B146),ISBLANK(D146),ISBLANK(E146),ISBLANK(F146),ISBLANK(G146),ISBLANK(H146),L146=0,ISBLANK(M146)),AND(NOT(ISBLANK(B146)),NOT(ISBLANK(D146)),NOT(ISBLANK(E146)),NOT(ISBLANK(F146)),B146&lt;&gt;"N/A",D146&lt;&gt;"N/A",E146&lt;&gt;"N/A",F146&lt;&gt;"N/A",OR(G146&lt;&gt;0,H146&lt;&gt;0,L146&gt;0,M146&lt;&gt;0))),TRUE,FALSE)</f>
        <v>1</v>
      </c>
      <c r="P146" s="16"/>
    </row>
    <row r="147" spans="1:16" ht="15.75" x14ac:dyDescent="0.25">
      <c r="A147" s="105">
        <v>132</v>
      </c>
      <c r="B147" s="260"/>
      <c r="C147" s="260"/>
      <c r="D147" s="248"/>
      <c r="E147" s="248"/>
      <c r="F147" s="248"/>
      <c r="G147" s="249"/>
      <c r="H147" s="249"/>
      <c r="I147" s="250"/>
      <c r="J147" s="250"/>
      <c r="K147" s="250"/>
      <c r="L147" s="106">
        <f t="shared" si="7"/>
        <v>0</v>
      </c>
      <c r="M147" s="250"/>
      <c r="N147" s="16" t="b">
        <f t="shared" si="8"/>
        <v>1</v>
      </c>
      <c r="O147" s="16" t="b">
        <f t="shared" si="9"/>
        <v>1</v>
      </c>
      <c r="P147" s="16"/>
    </row>
    <row r="148" spans="1:16" ht="15.75" x14ac:dyDescent="0.25">
      <c r="A148" s="105">
        <v>133</v>
      </c>
      <c r="B148" s="260"/>
      <c r="C148" s="260"/>
      <c r="D148" s="248"/>
      <c r="E148" s="248"/>
      <c r="F148" s="248"/>
      <c r="G148" s="249"/>
      <c r="H148" s="249"/>
      <c r="I148" s="250"/>
      <c r="J148" s="250"/>
      <c r="K148" s="250"/>
      <c r="L148" s="106">
        <f t="shared" si="7"/>
        <v>0</v>
      </c>
      <c r="M148" s="250"/>
      <c r="N148" s="16" t="b">
        <f t="shared" si="8"/>
        <v>1</v>
      </c>
      <c r="O148" s="16" t="b">
        <f t="shared" si="9"/>
        <v>1</v>
      </c>
      <c r="P148" s="16"/>
    </row>
    <row r="149" spans="1:16" ht="15.75" x14ac:dyDescent="0.25">
      <c r="A149" s="105">
        <v>134</v>
      </c>
      <c r="B149" s="260"/>
      <c r="C149" s="260"/>
      <c r="D149" s="248"/>
      <c r="E149" s="248"/>
      <c r="F149" s="248"/>
      <c r="G149" s="249"/>
      <c r="H149" s="249"/>
      <c r="I149" s="250"/>
      <c r="J149" s="250"/>
      <c r="K149" s="250"/>
      <c r="L149" s="106">
        <f t="shared" si="7"/>
        <v>0</v>
      </c>
      <c r="M149" s="250"/>
      <c r="N149" s="16" t="b">
        <f t="shared" si="8"/>
        <v>1</v>
      </c>
      <c r="O149" s="16" t="b">
        <f t="shared" si="9"/>
        <v>1</v>
      </c>
      <c r="P149" s="16"/>
    </row>
    <row r="150" spans="1:16" ht="15.75" x14ac:dyDescent="0.25">
      <c r="A150" s="105">
        <v>135</v>
      </c>
      <c r="B150" s="260"/>
      <c r="C150" s="260"/>
      <c r="D150" s="248"/>
      <c r="E150" s="248"/>
      <c r="F150" s="248"/>
      <c r="G150" s="249"/>
      <c r="H150" s="249"/>
      <c r="I150" s="250"/>
      <c r="J150" s="250"/>
      <c r="K150" s="250"/>
      <c r="L150" s="106">
        <f t="shared" si="7"/>
        <v>0</v>
      </c>
      <c r="M150" s="250"/>
      <c r="N150" s="16" t="b">
        <f t="shared" si="8"/>
        <v>1</v>
      </c>
      <c r="O150" s="16" t="b">
        <f t="shared" si="9"/>
        <v>1</v>
      </c>
      <c r="P150" s="16"/>
    </row>
    <row r="151" spans="1:16" ht="15.75" x14ac:dyDescent="0.25">
      <c r="A151" s="105">
        <v>136</v>
      </c>
      <c r="B151" s="260"/>
      <c r="C151" s="260"/>
      <c r="D151" s="248"/>
      <c r="E151" s="248"/>
      <c r="F151" s="248"/>
      <c r="G151" s="249"/>
      <c r="H151" s="249"/>
      <c r="I151" s="250"/>
      <c r="J151" s="250"/>
      <c r="K151" s="250"/>
      <c r="L151" s="106">
        <f t="shared" si="7"/>
        <v>0</v>
      </c>
      <c r="M151" s="250"/>
      <c r="N151" s="16" t="b">
        <f t="shared" si="8"/>
        <v>1</v>
      </c>
      <c r="O151" s="16" t="b">
        <f t="shared" si="9"/>
        <v>1</v>
      </c>
      <c r="P151" s="16"/>
    </row>
    <row r="152" spans="1:16" ht="15.75" x14ac:dyDescent="0.25">
      <c r="A152" s="105">
        <v>137</v>
      </c>
      <c r="B152" s="260"/>
      <c r="C152" s="260"/>
      <c r="D152" s="248"/>
      <c r="E152" s="248"/>
      <c r="F152" s="248"/>
      <c r="G152" s="249"/>
      <c r="H152" s="249"/>
      <c r="I152" s="250"/>
      <c r="J152" s="250"/>
      <c r="K152" s="250"/>
      <c r="L152" s="106">
        <f t="shared" si="7"/>
        <v>0</v>
      </c>
      <c r="M152" s="250"/>
      <c r="N152" s="16" t="b">
        <f t="shared" si="8"/>
        <v>1</v>
      </c>
      <c r="O152" s="16" t="b">
        <f t="shared" si="9"/>
        <v>1</v>
      </c>
      <c r="P152" s="16"/>
    </row>
    <row r="153" spans="1:16" ht="15.75" x14ac:dyDescent="0.25">
      <c r="A153" s="105">
        <v>138</v>
      </c>
      <c r="B153" s="260"/>
      <c r="C153" s="260"/>
      <c r="D153" s="248"/>
      <c r="E153" s="248"/>
      <c r="F153" s="248"/>
      <c r="G153" s="249"/>
      <c r="H153" s="249"/>
      <c r="I153" s="250"/>
      <c r="J153" s="250"/>
      <c r="K153" s="250"/>
      <c r="L153" s="106">
        <f t="shared" si="7"/>
        <v>0</v>
      </c>
      <c r="M153" s="250"/>
      <c r="N153" s="16" t="b">
        <f t="shared" si="8"/>
        <v>1</v>
      </c>
      <c r="O153" s="16" t="b">
        <f t="shared" si="9"/>
        <v>1</v>
      </c>
      <c r="P153" s="16"/>
    </row>
    <row r="154" spans="1:16" ht="15.75" x14ac:dyDescent="0.25">
      <c r="A154" s="105">
        <v>139</v>
      </c>
      <c r="B154" s="260"/>
      <c r="C154" s="260"/>
      <c r="D154" s="248"/>
      <c r="E154" s="248"/>
      <c r="F154" s="248"/>
      <c r="G154" s="249"/>
      <c r="H154" s="249"/>
      <c r="I154" s="250"/>
      <c r="J154" s="250"/>
      <c r="K154" s="250"/>
      <c r="L154" s="106">
        <f t="shared" si="7"/>
        <v>0</v>
      </c>
      <c r="M154" s="250"/>
      <c r="N154" s="16" t="b">
        <f t="shared" si="8"/>
        <v>1</v>
      </c>
      <c r="O154" s="16" t="b">
        <f t="shared" si="9"/>
        <v>1</v>
      </c>
      <c r="P154" s="16"/>
    </row>
    <row r="155" spans="1:16" ht="15.75" x14ac:dyDescent="0.25">
      <c r="A155" s="105">
        <v>140</v>
      </c>
      <c r="B155" s="260"/>
      <c r="C155" s="260"/>
      <c r="D155" s="248"/>
      <c r="E155" s="248"/>
      <c r="F155" s="248"/>
      <c r="G155" s="249"/>
      <c r="H155" s="249"/>
      <c r="I155" s="250"/>
      <c r="J155" s="250"/>
      <c r="K155" s="250"/>
      <c r="L155" s="106">
        <f t="shared" si="7"/>
        <v>0</v>
      </c>
      <c r="M155" s="250"/>
      <c r="N155" s="16" t="b">
        <f t="shared" si="8"/>
        <v>1</v>
      </c>
      <c r="O155" s="16" t="b">
        <f t="shared" si="9"/>
        <v>1</v>
      </c>
      <c r="P155" s="16"/>
    </row>
    <row r="156" spans="1:16" ht="15.75" x14ac:dyDescent="0.25">
      <c r="A156" s="105">
        <v>141</v>
      </c>
      <c r="B156" s="260"/>
      <c r="C156" s="260"/>
      <c r="D156" s="248"/>
      <c r="E156" s="248"/>
      <c r="F156" s="248"/>
      <c r="G156" s="249"/>
      <c r="H156" s="249"/>
      <c r="I156" s="250"/>
      <c r="J156" s="250"/>
      <c r="K156" s="250"/>
      <c r="L156" s="106">
        <f t="shared" si="7"/>
        <v>0</v>
      </c>
      <c r="M156" s="250"/>
      <c r="N156" s="16" t="b">
        <f t="shared" si="8"/>
        <v>1</v>
      </c>
      <c r="O156" s="16" t="b">
        <f t="shared" si="9"/>
        <v>1</v>
      </c>
      <c r="P156" s="16"/>
    </row>
    <row r="157" spans="1:16" ht="15.75" x14ac:dyDescent="0.25">
      <c r="A157" s="105">
        <v>142</v>
      </c>
      <c r="B157" s="260"/>
      <c r="C157" s="260"/>
      <c r="D157" s="248"/>
      <c r="E157" s="248"/>
      <c r="F157" s="248"/>
      <c r="G157" s="249"/>
      <c r="H157" s="249"/>
      <c r="I157" s="250"/>
      <c r="J157" s="250"/>
      <c r="K157" s="250"/>
      <c r="L157" s="106">
        <f t="shared" si="7"/>
        <v>0</v>
      </c>
      <c r="M157" s="250"/>
      <c r="N157" s="16" t="b">
        <f t="shared" si="8"/>
        <v>1</v>
      </c>
      <c r="O157" s="16" t="b">
        <f t="shared" si="9"/>
        <v>1</v>
      </c>
      <c r="P157" s="16"/>
    </row>
    <row r="158" spans="1:16" ht="15.75" x14ac:dyDescent="0.25">
      <c r="A158" s="105">
        <v>143</v>
      </c>
      <c r="B158" s="260"/>
      <c r="C158" s="260"/>
      <c r="D158" s="248"/>
      <c r="E158" s="248"/>
      <c r="F158" s="248"/>
      <c r="G158" s="249"/>
      <c r="H158" s="249"/>
      <c r="I158" s="250"/>
      <c r="J158" s="250"/>
      <c r="K158" s="250"/>
      <c r="L158" s="106">
        <f t="shared" si="7"/>
        <v>0</v>
      </c>
      <c r="M158" s="250"/>
      <c r="N158" s="16" t="b">
        <f t="shared" si="8"/>
        <v>1</v>
      </c>
      <c r="O158" s="16" t="b">
        <f t="shared" si="9"/>
        <v>1</v>
      </c>
      <c r="P158" s="16"/>
    </row>
    <row r="159" spans="1:16" ht="15.75" x14ac:dyDescent="0.25">
      <c r="A159" s="105">
        <v>144</v>
      </c>
      <c r="B159" s="260"/>
      <c r="C159" s="260"/>
      <c r="D159" s="248"/>
      <c r="E159" s="248"/>
      <c r="F159" s="248"/>
      <c r="G159" s="249"/>
      <c r="H159" s="249"/>
      <c r="I159" s="250"/>
      <c r="J159" s="250"/>
      <c r="K159" s="250"/>
      <c r="L159" s="106">
        <f t="shared" si="7"/>
        <v>0</v>
      </c>
      <c r="M159" s="250"/>
      <c r="N159" s="16" t="b">
        <f t="shared" si="8"/>
        <v>1</v>
      </c>
      <c r="O159" s="16" t="b">
        <f t="shared" si="9"/>
        <v>1</v>
      </c>
      <c r="P159" s="16"/>
    </row>
    <row r="160" spans="1:16" ht="15.75" x14ac:dyDescent="0.25">
      <c r="A160" s="105">
        <v>145</v>
      </c>
      <c r="B160" s="260"/>
      <c r="C160" s="260"/>
      <c r="D160" s="248"/>
      <c r="E160" s="248"/>
      <c r="F160" s="248"/>
      <c r="G160" s="249"/>
      <c r="H160" s="249"/>
      <c r="I160" s="250"/>
      <c r="J160" s="250"/>
      <c r="K160" s="250"/>
      <c r="L160" s="106">
        <f t="shared" si="7"/>
        <v>0</v>
      </c>
      <c r="M160" s="250"/>
      <c r="N160" s="16" t="b">
        <f t="shared" si="8"/>
        <v>1</v>
      </c>
      <c r="O160" s="16" t="b">
        <f t="shared" si="9"/>
        <v>1</v>
      </c>
      <c r="P160" s="16"/>
    </row>
    <row r="161" spans="1:16" ht="15.75" x14ac:dyDescent="0.25">
      <c r="A161" s="105">
        <v>146</v>
      </c>
      <c r="B161" s="260"/>
      <c r="C161" s="260"/>
      <c r="D161" s="248"/>
      <c r="E161" s="248"/>
      <c r="F161" s="248"/>
      <c r="G161" s="249"/>
      <c r="H161" s="249"/>
      <c r="I161" s="250"/>
      <c r="J161" s="250"/>
      <c r="K161" s="250"/>
      <c r="L161" s="106">
        <f t="shared" si="7"/>
        <v>0</v>
      </c>
      <c r="M161" s="250"/>
      <c r="N161" s="16" t="b">
        <f t="shared" si="8"/>
        <v>1</v>
      </c>
      <c r="O161" s="16" t="b">
        <f t="shared" si="9"/>
        <v>1</v>
      </c>
      <c r="P161" s="16"/>
    </row>
    <row r="162" spans="1:16" ht="15.75" x14ac:dyDescent="0.25">
      <c r="A162" s="105">
        <v>147</v>
      </c>
      <c r="B162" s="260"/>
      <c r="C162" s="260"/>
      <c r="D162" s="248"/>
      <c r="E162" s="248"/>
      <c r="F162" s="248"/>
      <c r="G162" s="249"/>
      <c r="H162" s="249"/>
      <c r="I162" s="250"/>
      <c r="J162" s="250"/>
      <c r="K162" s="250"/>
      <c r="L162" s="106">
        <f t="shared" si="7"/>
        <v>0</v>
      </c>
      <c r="M162" s="250"/>
      <c r="N162" s="16" t="b">
        <f t="shared" si="8"/>
        <v>1</v>
      </c>
      <c r="O162" s="16" t="b">
        <f t="shared" si="9"/>
        <v>1</v>
      </c>
      <c r="P162" s="16"/>
    </row>
    <row r="163" spans="1:16" ht="15.75" x14ac:dyDescent="0.25">
      <c r="A163" s="105">
        <v>148</v>
      </c>
      <c r="B163" s="260"/>
      <c r="C163" s="260"/>
      <c r="D163" s="248"/>
      <c r="E163" s="248"/>
      <c r="F163" s="248"/>
      <c r="G163" s="249"/>
      <c r="H163" s="249"/>
      <c r="I163" s="250"/>
      <c r="J163" s="250"/>
      <c r="K163" s="250"/>
      <c r="L163" s="106">
        <f t="shared" si="7"/>
        <v>0</v>
      </c>
      <c r="M163" s="250"/>
      <c r="N163" s="16" t="b">
        <f t="shared" si="8"/>
        <v>1</v>
      </c>
      <c r="O163" s="16" t="b">
        <f t="shared" si="9"/>
        <v>1</v>
      </c>
      <c r="P163" s="16"/>
    </row>
    <row r="164" spans="1:16" ht="15.75" x14ac:dyDescent="0.25">
      <c r="A164" s="105">
        <v>149</v>
      </c>
      <c r="B164" s="260"/>
      <c r="C164" s="260"/>
      <c r="D164" s="248"/>
      <c r="E164" s="248"/>
      <c r="F164" s="248"/>
      <c r="G164" s="249"/>
      <c r="H164" s="249"/>
      <c r="I164" s="250"/>
      <c r="J164" s="250"/>
      <c r="K164" s="250"/>
      <c r="L164" s="106">
        <f t="shared" si="7"/>
        <v>0</v>
      </c>
      <c r="M164" s="250"/>
      <c r="N164" s="16" t="b">
        <f t="shared" si="8"/>
        <v>1</v>
      </c>
      <c r="O164" s="16" t="b">
        <f t="shared" si="9"/>
        <v>1</v>
      </c>
      <c r="P164" s="16"/>
    </row>
    <row r="165" spans="1:16" ht="15.75" x14ac:dyDescent="0.25">
      <c r="A165" s="105">
        <v>150</v>
      </c>
      <c r="B165" s="260"/>
      <c r="C165" s="260"/>
      <c r="D165" s="248"/>
      <c r="E165" s="248"/>
      <c r="F165" s="248"/>
      <c r="G165" s="249"/>
      <c r="H165" s="249"/>
      <c r="I165" s="250"/>
      <c r="J165" s="250"/>
      <c r="K165" s="250"/>
      <c r="L165" s="106">
        <f t="shared" si="7"/>
        <v>0</v>
      </c>
      <c r="M165" s="250"/>
      <c r="N165" s="16" t="b">
        <f t="shared" si="8"/>
        <v>1</v>
      </c>
      <c r="O165" s="16" t="b">
        <f t="shared" si="9"/>
        <v>1</v>
      </c>
      <c r="P165" s="16"/>
    </row>
    <row r="166" spans="1:16" ht="15.75" x14ac:dyDescent="0.25">
      <c r="A166" s="105">
        <v>151</v>
      </c>
      <c r="B166" s="260"/>
      <c r="C166" s="260"/>
      <c r="D166" s="248"/>
      <c r="E166" s="248"/>
      <c r="F166" s="248"/>
      <c r="G166" s="249"/>
      <c r="H166" s="249"/>
      <c r="I166" s="250"/>
      <c r="J166" s="250"/>
      <c r="K166" s="250"/>
      <c r="L166" s="106">
        <f t="shared" si="7"/>
        <v>0</v>
      </c>
      <c r="M166" s="250"/>
      <c r="N166" s="16" t="b">
        <f t="shared" si="8"/>
        <v>1</v>
      </c>
      <c r="O166" s="16" t="b">
        <f t="shared" si="9"/>
        <v>1</v>
      </c>
      <c r="P166" s="16"/>
    </row>
    <row r="167" spans="1:16" ht="15.75" x14ac:dyDescent="0.25">
      <c r="A167" s="105">
        <v>152</v>
      </c>
      <c r="B167" s="260"/>
      <c r="C167" s="260"/>
      <c r="D167" s="248"/>
      <c r="E167" s="248"/>
      <c r="F167" s="248"/>
      <c r="G167" s="249"/>
      <c r="H167" s="249"/>
      <c r="I167" s="250"/>
      <c r="J167" s="250"/>
      <c r="K167" s="250"/>
      <c r="L167" s="106">
        <f t="shared" si="7"/>
        <v>0</v>
      </c>
      <c r="M167" s="250"/>
      <c r="N167" s="16" t="b">
        <f t="shared" si="8"/>
        <v>1</v>
      </c>
      <c r="O167" s="16" t="b">
        <f t="shared" si="9"/>
        <v>1</v>
      </c>
      <c r="P167" s="16"/>
    </row>
    <row r="168" spans="1:16" ht="15.75" x14ac:dyDescent="0.25">
      <c r="A168" s="105">
        <v>153</v>
      </c>
      <c r="B168" s="260"/>
      <c r="C168" s="260"/>
      <c r="D168" s="248"/>
      <c r="E168" s="248"/>
      <c r="F168" s="248"/>
      <c r="G168" s="249"/>
      <c r="H168" s="249"/>
      <c r="I168" s="250"/>
      <c r="J168" s="250"/>
      <c r="K168" s="250"/>
      <c r="L168" s="106">
        <f t="shared" si="7"/>
        <v>0</v>
      </c>
      <c r="M168" s="250"/>
      <c r="N168" s="16" t="b">
        <f t="shared" si="8"/>
        <v>1</v>
      </c>
      <c r="O168" s="16" t="b">
        <f t="shared" si="9"/>
        <v>1</v>
      </c>
      <c r="P168" s="16"/>
    </row>
    <row r="169" spans="1:16" ht="15.75" x14ac:dyDescent="0.25">
      <c r="A169" s="105">
        <v>154</v>
      </c>
      <c r="B169" s="260"/>
      <c r="C169" s="260"/>
      <c r="D169" s="248"/>
      <c r="E169" s="248"/>
      <c r="F169" s="248"/>
      <c r="G169" s="249"/>
      <c r="H169" s="249"/>
      <c r="I169" s="250"/>
      <c r="J169" s="250"/>
      <c r="K169" s="250"/>
      <c r="L169" s="106">
        <f t="shared" si="7"/>
        <v>0</v>
      </c>
      <c r="M169" s="250"/>
      <c r="N169" s="16" t="b">
        <f t="shared" si="8"/>
        <v>1</v>
      </c>
      <c r="O169" s="16" t="b">
        <f t="shared" si="9"/>
        <v>1</v>
      </c>
      <c r="P169" s="16"/>
    </row>
    <row r="170" spans="1:16" ht="15.75" x14ac:dyDescent="0.25">
      <c r="A170" s="105">
        <v>155</v>
      </c>
      <c r="B170" s="260"/>
      <c r="C170" s="260"/>
      <c r="D170" s="248"/>
      <c r="E170" s="248"/>
      <c r="F170" s="248"/>
      <c r="G170" s="249"/>
      <c r="H170" s="249"/>
      <c r="I170" s="250"/>
      <c r="J170" s="250"/>
      <c r="K170" s="250"/>
      <c r="L170" s="106">
        <f t="shared" si="7"/>
        <v>0</v>
      </c>
      <c r="M170" s="250"/>
      <c r="N170" s="16" t="b">
        <f t="shared" si="8"/>
        <v>1</v>
      </c>
      <c r="O170" s="16" t="b">
        <f t="shared" si="9"/>
        <v>1</v>
      </c>
      <c r="P170" s="16"/>
    </row>
    <row r="171" spans="1:16" ht="15.75" x14ac:dyDescent="0.25">
      <c r="A171" s="105">
        <v>156</v>
      </c>
      <c r="B171" s="260"/>
      <c r="C171" s="260"/>
      <c r="D171" s="248"/>
      <c r="E171" s="248"/>
      <c r="F171" s="248"/>
      <c r="G171" s="249"/>
      <c r="H171" s="249"/>
      <c r="I171" s="250"/>
      <c r="J171" s="250"/>
      <c r="K171" s="250"/>
      <c r="L171" s="106">
        <f t="shared" si="7"/>
        <v>0</v>
      </c>
      <c r="M171" s="250"/>
      <c r="N171" s="16" t="b">
        <f t="shared" si="8"/>
        <v>1</v>
      </c>
      <c r="O171" s="16" t="b">
        <f t="shared" si="9"/>
        <v>1</v>
      </c>
      <c r="P171" s="16"/>
    </row>
    <row r="172" spans="1:16" ht="15.75" x14ac:dyDescent="0.25">
      <c r="A172" s="105">
        <v>157</v>
      </c>
      <c r="B172" s="260"/>
      <c r="C172" s="260"/>
      <c r="D172" s="248"/>
      <c r="E172" s="248"/>
      <c r="F172" s="248"/>
      <c r="G172" s="249"/>
      <c r="H172" s="249"/>
      <c r="I172" s="250"/>
      <c r="J172" s="250"/>
      <c r="K172" s="250"/>
      <c r="L172" s="106">
        <f t="shared" si="7"/>
        <v>0</v>
      </c>
      <c r="M172" s="250"/>
      <c r="N172" s="16" t="b">
        <f t="shared" si="8"/>
        <v>1</v>
      </c>
      <c r="O172" s="16" t="b">
        <f t="shared" si="9"/>
        <v>1</v>
      </c>
      <c r="P172" s="16"/>
    </row>
    <row r="173" spans="1:16" ht="15.75" x14ac:dyDescent="0.25">
      <c r="A173" s="105">
        <v>158</v>
      </c>
      <c r="B173" s="260"/>
      <c r="C173" s="260"/>
      <c r="D173" s="248"/>
      <c r="E173" s="248"/>
      <c r="F173" s="248"/>
      <c r="G173" s="249"/>
      <c r="H173" s="249"/>
      <c r="I173" s="250"/>
      <c r="J173" s="250"/>
      <c r="K173" s="250"/>
      <c r="L173" s="106">
        <f t="shared" si="7"/>
        <v>0</v>
      </c>
      <c r="M173" s="250"/>
      <c r="N173" s="16" t="b">
        <f t="shared" si="8"/>
        <v>1</v>
      </c>
      <c r="O173" s="16" t="b">
        <f t="shared" si="9"/>
        <v>1</v>
      </c>
      <c r="P173" s="16"/>
    </row>
    <row r="174" spans="1:16" ht="15.75" x14ac:dyDescent="0.25">
      <c r="A174" s="105">
        <v>159</v>
      </c>
      <c r="B174" s="260"/>
      <c r="C174" s="260"/>
      <c r="D174" s="248"/>
      <c r="E174" s="248"/>
      <c r="F174" s="248"/>
      <c r="G174" s="249"/>
      <c r="H174" s="249"/>
      <c r="I174" s="250"/>
      <c r="J174" s="250"/>
      <c r="K174" s="250"/>
      <c r="L174" s="106">
        <f t="shared" si="7"/>
        <v>0</v>
      </c>
      <c r="M174" s="250"/>
      <c r="N174" s="16" t="b">
        <f t="shared" si="8"/>
        <v>1</v>
      </c>
      <c r="O174" s="16" t="b">
        <f t="shared" si="9"/>
        <v>1</v>
      </c>
      <c r="P174" s="16"/>
    </row>
    <row r="175" spans="1:16" ht="15.75" x14ac:dyDescent="0.25">
      <c r="A175" s="105">
        <v>160</v>
      </c>
      <c r="B175" s="260"/>
      <c r="C175" s="260"/>
      <c r="D175" s="248"/>
      <c r="E175" s="248"/>
      <c r="F175" s="248"/>
      <c r="G175" s="249"/>
      <c r="H175" s="249"/>
      <c r="I175" s="250"/>
      <c r="J175" s="250"/>
      <c r="K175" s="250"/>
      <c r="L175" s="106">
        <f t="shared" si="7"/>
        <v>0</v>
      </c>
      <c r="M175" s="250"/>
      <c r="N175" s="16" t="b">
        <f t="shared" si="8"/>
        <v>1</v>
      </c>
      <c r="O175" s="16" t="b">
        <f t="shared" si="9"/>
        <v>1</v>
      </c>
      <c r="P175" s="16"/>
    </row>
    <row r="176" spans="1:16" ht="15.75" x14ac:dyDescent="0.25">
      <c r="A176" s="105">
        <v>161</v>
      </c>
      <c r="B176" s="260"/>
      <c r="C176" s="260"/>
      <c r="D176" s="248"/>
      <c r="E176" s="248"/>
      <c r="F176" s="248"/>
      <c r="G176" s="249"/>
      <c r="H176" s="249"/>
      <c r="I176" s="250"/>
      <c r="J176" s="250"/>
      <c r="K176" s="250"/>
      <c r="L176" s="106">
        <f t="shared" si="7"/>
        <v>0</v>
      </c>
      <c r="M176" s="250"/>
      <c r="N176" s="16" t="b">
        <f t="shared" si="8"/>
        <v>1</v>
      </c>
      <c r="O176" s="16" t="b">
        <f t="shared" si="9"/>
        <v>1</v>
      </c>
      <c r="P176" s="16"/>
    </row>
    <row r="177" spans="1:16" ht="15.75" x14ac:dyDescent="0.25">
      <c r="A177" s="105">
        <v>162</v>
      </c>
      <c r="B177" s="260"/>
      <c r="C177" s="260"/>
      <c r="D177" s="248"/>
      <c r="E177" s="248"/>
      <c r="F177" s="248"/>
      <c r="G177" s="249"/>
      <c r="H177" s="249"/>
      <c r="I177" s="250"/>
      <c r="J177" s="250"/>
      <c r="K177" s="250"/>
      <c r="L177" s="106">
        <f t="shared" si="7"/>
        <v>0</v>
      </c>
      <c r="M177" s="250"/>
      <c r="N177" s="16" t="b">
        <f t="shared" si="8"/>
        <v>1</v>
      </c>
      <c r="O177" s="16" t="b">
        <f t="shared" si="9"/>
        <v>1</v>
      </c>
      <c r="P177" s="16"/>
    </row>
    <row r="178" spans="1:16" ht="15.75" x14ac:dyDescent="0.25">
      <c r="A178" s="105">
        <v>163</v>
      </c>
      <c r="B178" s="260"/>
      <c r="C178" s="260"/>
      <c r="D178" s="248"/>
      <c r="E178" s="248"/>
      <c r="F178" s="248"/>
      <c r="G178" s="249"/>
      <c r="H178" s="249"/>
      <c r="I178" s="250"/>
      <c r="J178" s="250"/>
      <c r="K178" s="250"/>
      <c r="L178" s="106">
        <f t="shared" si="7"/>
        <v>0</v>
      </c>
      <c r="M178" s="250"/>
      <c r="N178" s="16" t="b">
        <f t="shared" si="8"/>
        <v>1</v>
      </c>
      <c r="O178" s="16" t="b">
        <f t="shared" si="9"/>
        <v>1</v>
      </c>
      <c r="P178" s="16"/>
    </row>
    <row r="179" spans="1:16" ht="15.75" x14ac:dyDescent="0.25">
      <c r="A179" s="105">
        <v>164</v>
      </c>
      <c r="B179" s="260"/>
      <c r="C179" s="260"/>
      <c r="D179" s="248"/>
      <c r="E179" s="248"/>
      <c r="F179" s="248"/>
      <c r="G179" s="249"/>
      <c r="H179" s="249"/>
      <c r="I179" s="250"/>
      <c r="J179" s="250"/>
      <c r="K179" s="250"/>
      <c r="L179" s="106">
        <f t="shared" si="7"/>
        <v>0</v>
      </c>
      <c r="M179" s="250"/>
      <c r="N179" s="16" t="b">
        <f t="shared" si="8"/>
        <v>1</v>
      </c>
      <c r="O179" s="16" t="b">
        <f t="shared" si="9"/>
        <v>1</v>
      </c>
      <c r="P179" s="16"/>
    </row>
    <row r="180" spans="1:16" ht="15.75" x14ac:dyDescent="0.25">
      <c r="A180" s="105">
        <v>165</v>
      </c>
      <c r="B180" s="260"/>
      <c r="C180" s="260"/>
      <c r="D180" s="248"/>
      <c r="E180" s="248"/>
      <c r="F180" s="248"/>
      <c r="G180" s="249"/>
      <c r="H180" s="249"/>
      <c r="I180" s="250"/>
      <c r="J180" s="250"/>
      <c r="K180" s="250"/>
      <c r="L180" s="106">
        <f t="shared" si="7"/>
        <v>0</v>
      </c>
      <c r="M180" s="250"/>
      <c r="N180" s="16" t="b">
        <f t="shared" si="8"/>
        <v>1</v>
      </c>
      <c r="O180" s="16" t="b">
        <f t="shared" si="9"/>
        <v>1</v>
      </c>
      <c r="P180" s="16"/>
    </row>
    <row r="181" spans="1:16" ht="15.75" x14ac:dyDescent="0.25">
      <c r="A181" s="105">
        <v>166</v>
      </c>
      <c r="B181" s="260"/>
      <c r="C181" s="260"/>
      <c r="D181" s="248"/>
      <c r="E181" s="248"/>
      <c r="F181" s="248"/>
      <c r="G181" s="249"/>
      <c r="H181" s="249"/>
      <c r="I181" s="250"/>
      <c r="J181" s="250"/>
      <c r="K181" s="250"/>
      <c r="L181" s="106">
        <f t="shared" si="7"/>
        <v>0</v>
      </c>
      <c r="M181" s="250"/>
      <c r="N181" s="16" t="b">
        <f t="shared" si="8"/>
        <v>1</v>
      </c>
      <c r="O181" s="16" t="b">
        <f t="shared" si="9"/>
        <v>1</v>
      </c>
      <c r="P181" s="16"/>
    </row>
    <row r="182" spans="1:16" ht="15.75" x14ac:dyDescent="0.25">
      <c r="A182" s="105">
        <v>167</v>
      </c>
      <c r="B182" s="260"/>
      <c r="C182" s="260"/>
      <c r="D182" s="248"/>
      <c r="E182" s="248"/>
      <c r="F182" s="248"/>
      <c r="G182" s="249"/>
      <c r="H182" s="249"/>
      <c r="I182" s="250"/>
      <c r="J182" s="250"/>
      <c r="K182" s="250"/>
      <c r="L182" s="106">
        <f t="shared" si="7"/>
        <v>0</v>
      </c>
      <c r="M182" s="250"/>
      <c r="N182" s="16" t="b">
        <f t="shared" si="8"/>
        <v>1</v>
      </c>
      <c r="O182" s="16" t="b">
        <f t="shared" si="9"/>
        <v>1</v>
      </c>
      <c r="P182" s="16"/>
    </row>
    <row r="183" spans="1:16" ht="15.75" x14ac:dyDescent="0.25">
      <c r="A183" s="105">
        <v>168</v>
      </c>
      <c r="B183" s="260"/>
      <c r="C183" s="260"/>
      <c r="D183" s="248"/>
      <c r="E183" s="248"/>
      <c r="F183" s="248"/>
      <c r="G183" s="249"/>
      <c r="H183" s="249"/>
      <c r="I183" s="250"/>
      <c r="J183" s="250"/>
      <c r="K183" s="250"/>
      <c r="L183" s="106">
        <f t="shared" si="7"/>
        <v>0</v>
      </c>
      <c r="M183" s="250"/>
      <c r="N183" s="16" t="b">
        <f t="shared" si="8"/>
        <v>1</v>
      </c>
      <c r="O183" s="16" t="b">
        <f t="shared" si="9"/>
        <v>1</v>
      </c>
      <c r="P183" s="16"/>
    </row>
    <row r="184" spans="1:16" ht="15.75" x14ac:dyDescent="0.25">
      <c r="A184" s="105">
        <v>169</v>
      </c>
      <c r="B184" s="260"/>
      <c r="C184" s="260"/>
      <c r="D184" s="248"/>
      <c r="E184" s="248"/>
      <c r="F184" s="248"/>
      <c r="G184" s="249"/>
      <c r="H184" s="249"/>
      <c r="I184" s="250"/>
      <c r="J184" s="250"/>
      <c r="K184" s="250"/>
      <c r="L184" s="106">
        <f t="shared" si="7"/>
        <v>0</v>
      </c>
      <c r="M184" s="250"/>
      <c r="N184" s="16" t="b">
        <f t="shared" si="8"/>
        <v>1</v>
      </c>
      <c r="O184" s="16" t="b">
        <f t="shared" si="9"/>
        <v>1</v>
      </c>
      <c r="P184" s="16"/>
    </row>
    <row r="185" spans="1:16" ht="15.75" x14ac:dyDescent="0.25">
      <c r="A185" s="105">
        <v>170</v>
      </c>
      <c r="B185" s="260"/>
      <c r="C185" s="260"/>
      <c r="D185" s="248"/>
      <c r="E185" s="248"/>
      <c r="F185" s="248"/>
      <c r="G185" s="249"/>
      <c r="H185" s="249"/>
      <c r="I185" s="250"/>
      <c r="J185" s="250"/>
      <c r="K185" s="250"/>
      <c r="L185" s="106">
        <f t="shared" si="7"/>
        <v>0</v>
      </c>
      <c r="M185" s="250"/>
      <c r="N185" s="16" t="b">
        <f t="shared" si="8"/>
        <v>1</v>
      </c>
      <c r="O185" s="16" t="b">
        <f t="shared" si="9"/>
        <v>1</v>
      </c>
      <c r="P185" s="16"/>
    </row>
    <row r="186" spans="1:16" ht="15.75" x14ac:dyDescent="0.25">
      <c r="A186" s="105">
        <v>171</v>
      </c>
      <c r="B186" s="260"/>
      <c r="C186" s="260"/>
      <c r="D186" s="248"/>
      <c r="E186" s="248"/>
      <c r="F186" s="248"/>
      <c r="G186" s="249"/>
      <c r="H186" s="249"/>
      <c r="I186" s="250"/>
      <c r="J186" s="250"/>
      <c r="K186" s="250"/>
      <c r="L186" s="106">
        <f t="shared" si="7"/>
        <v>0</v>
      </c>
      <c r="M186" s="250"/>
      <c r="N186" s="16" t="b">
        <f t="shared" si="8"/>
        <v>1</v>
      </c>
      <c r="O186" s="16" t="b">
        <f t="shared" si="9"/>
        <v>1</v>
      </c>
      <c r="P186" s="16"/>
    </row>
    <row r="187" spans="1:16" ht="15.75" x14ac:dyDescent="0.25">
      <c r="A187" s="105">
        <v>172</v>
      </c>
      <c r="B187" s="260"/>
      <c r="C187" s="260"/>
      <c r="D187" s="248"/>
      <c r="E187" s="248"/>
      <c r="F187" s="248"/>
      <c r="G187" s="249"/>
      <c r="H187" s="249"/>
      <c r="I187" s="250"/>
      <c r="J187" s="250"/>
      <c r="K187" s="250"/>
      <c r="L187" s="106">
        <f t="shared" si="7"/>
        <v>0</v>
      </c>
      <c r="M187" s="250"/>
      <c r="N187" s="16" t="b">
        <f t="shared" si="8"/>
        <v>1</v>
      </c>
      <c r="O187" s="16" t="b">
        <f t="shared" si="9"/>
        <v>1</v>
      </c>
      <c r="P187" s="16"/>
    </row>
    <row r="188" spans="1:16" ht="15.75" x14ac:dyDescent="0.25">
      <c r="A188" s="105">
        <v>173</v>
      </c>
      <c r="B188" s="260"/>
      <c r="C188" s="260"/>
      <c r="D188" s="248"/>
      <c r="E188" s="248"/>
      <c r="F188" s="248"/>
      <c r="G188" s="249"/>
      <c r="H188" s="249"/>
      <c r="I188" s="250"/>
      <c r="J188" s="250"/>
      <c r="K188" s="250"/>
      <c r="L188" s="106">
        <f t="shared" si="7"/>
        <v>0</v>
      </c>
      <c r="M188" s="250"/>
      <c r="N188" s="16" t="b">
        <f t="shared" si="8"/>
        <v>1</v>
      </c>
      <c r="O188" s="16" t="b">
        <f t="shared" si="9"/>
        <v>1</v>
      </c>
      <c r="P188" s="16"/>
    </row>
    <row r="189" spans="1:16" ht="15.75" x14ac:dyDescent="0.25">
      <c r="A189" s="105">
        <v>174</v>
      </c>
      <c r="B189" s="260"/>
      <c r="C189" s="260"/>
      <c r="D189" s="248"/>
      <c r="E189" s="248"/>
      <c r="F189" s="248"/>
      <c r="G189" s="249"/>
      <c r="H189" s="249"/>
      <c r="I189" s="250"/>
      <c r="J189" s="250"/>
      <c r="K189" s="250"/>
      <c r="L189" s="106">
        <f t="shared" si="7"/>
        <v>0</v>
      </c>
      <c r="M189" s="250"/>
      <c r="N189" s="16" t="b">
        <f t="shared" si="8"/>
        <v>1</v>
      </c>
      <c r="O189" s="16" t="b">
        <f t="shared" si="9"/>
        <v>1</v>
      </c>
      <c r="P189" s="16"/>
    </row>
    <row r="190" spans="1:16" ht="15.75" x14ac:dyDescent="0.25">
      <c r="A190" s="105">
        <v>175</v>
      </c>
      <c r="B190" s="260"/>
      <c r="C190" s="260"/>
      <c r="D190" s="248"/>
      <c r="E190" s="248"/>
      <c r="F190" s="248"/>
      <c r="G190" s="249"/>
      <c r="H190" s="249"/>
      <c r="I190" s="250"/>
      <c r="J190" s="250"/>
      <c r="K190" s="250"/>
      <c r="L190" s="106">
        <f t="shared" si="7"/>
        <v>0</v>
      </c>
      <c r="M190" s="250"/>
      <c r="N190" s="16" t="b">
        <f t="shared" si="8"/>
        <v>1</v>
      </c>
      <c r="O190" s="16" t="b">
        <f t="shared" si="9"/>
        <v>1</v>
      </c>
      <c r="P190" s="16"/>
    </row>
    <row r="191" spans="1:16" ht="15.75" x14ac:dyDescent="0.25">
      <c r="A191" s="105">
        <v>176</v>
      </c>
      <c r="B191" s="260"/>
      <c r="C191" s="260"/>
      <c r="D191" s="248"/>
      <c r="E191" s="248"/>
      <c r="F191" s="248"/>
      <c r="G191" s="249"/>
      <c r="H191" s="249"/>
      <c r="I191" s="250"/>
      <c r="J191" s="250"/>
      <c r="K191" s="250"/>
      <c r="L191" s="106">
        <f t="shared" si="7"/>
        <v>0</v>
      </c>
      <c r="M191" s="250"/>
      <c r="N191" s="16" t="b">
        <f t="shared" si="8"/>
        <v>1</v>
      </c>
      <c r="O191" s="16" t="b">
        <f t="shared" si="9"/>
        <v>1</v>
      </c>
      <c r="P191" s="16"/>
    </row>
    <row r="192" spans="1:16" ht="15.75" x14ac:dyDescent="0.25">
      <c r="A192" s="105">
        <v>177</v>
      </c>
      <c r="B192" s="260"/>
      <c r="C192" s="260"/>
      <c r="D192" s="248"/>
      <c r="E192" s="248"/>
      <c r="F192" s="248"/>
      <c r="G192" s="249"/>
      <c r="H192" s="249"/>
      <c r="I192" s="250"/>
      <c r="J192" s="250"/>
      <c r="K192" s="250"/>
      <c r="L192" s="106">
        <f t="shared" si="7"/>
        <v>0</v>
      </c>
      <c r="M192" s="250"/>
      <c r="N192" s="16" t="b">
        <f t="shared" si="8"/>
        <v>1</v>
      </c>
      <c r="O192" s="16" t="b">
        <f t="shared" si="9"/>
        <v>1</v>
      </c>
      <c r="P192" s="16"/>
    </row>
    <row r="193" spans="1:16" ht="15.75" x14ac:dyDescent="0.25">
      <c r="A193" s="105">
        <v>178</v>
      </c>
      <c r="B193" s="260"/>
      <c r="C193" s="260"/>
      <c r="D193" s="248"/>
      <c r="E193" s="248"/>
      <c r="F193" s="248"/>
      <c r="G193" s="249"/>
      <c r="H193" s="249"/>
      <c r="I193" s="250"/>
      <c r="J193" s="250"/>
      <c r="K193" s="250"/>
      <c r="L193" s="106">
        <f t="shared" si="7"/>
        <v>0</v>
      </c>
      <c r="M193" s="250"/>
      <c r="N193" s="16" t="b">
        <f t="shared" si="8"/>
        <v>1</v>
      </c>
      <c r="O193" s="16" t="b">
        <f t="shared" si="9"/>
        <v>1</v>
      </c>
      <c r="P193" s="16"/>
    </row>
    <row r="194" spans="1:16" ht="15.75" x14ac:dyDescent="0.25">
      <c r="A194" s="105">
        <v>179</v>
      </c>
      <c r="B194" s="260"/>
      <c r="C194" s="260"/>
      <c r="D194" s="248"/>
      <c r="E194" s="248"/>
      <c r="F194" s="248"/>
      <c r="G194" s="249"/>
      <c r="H194" s="249"/>
      <c r="I194" s="250"/>
      <c r="J194" s="250"/>
      <c r="K194" s="250"/>
      <c r="L194" s="106">
        <f t="shared" si="7"/>
        <v>0</v>
      </c>
      <c r="M194" s="250"/>
      <c r="N194" s="16" t="b">
        <f t="shared" si="8"/>
        <v>1</v>
      </c>
      <c r="O194" s="16" t="b">
        <f t="shared" si="9"/>
        <v>1</v>
      </c>
      <c r="P194" s="16"/>
    </row>
    <row r="195" spans="1:16" ht="15.75" x14ac:dyDescent="0.25">
      <c r="A195" s="105">
        <v>180</v>
      </c>
      <c r="B195" s="260"/>
      <c r="C195" s="260"/>
      <c r="D195" s="248"/>
      <c r="E195" s="248"/>
      <c r="F195" s="248"/>
      <c r="G195" s="249"/>
      <c r="H195" s="249"/>
      <c r="I195" s="250"/>
      <c r="J195" s="250"/>
      <c r="K195" s="250"/>
      <c r="L195" s="106">
        <f t="shared" si="7"/>
        <v>0</v>
      </c>
      <c r="M195" s="250"/>
      <c r="N195" s="16" t="b">
        <f t="shared" si="8"/>
        <v>1</v>
      </c>
      <c r="O195" s="16" t="b">
        <f t="shared" si="9"/>
        <v>1</v>
      </c>
      <c r="P195" s="16"/>
    </row>
    <row r="196" spans="1:16" ht="15.75" x14ac:dyDescent="0.25">
      <c r="A196" s="105">
        <v>181</v>
      </c>
      <c r="B196" s="260"/>
      <c r="C196" s="260"/>
      <c r="D196" s="248"/>
      <c r="E196" s="248"/>
      <c r="F196" s="248"/>
      <c r="G196" s="249"/>
      <c r="H196" s="249"/>
      <c r="I196" s="250"/>
      <c r="J196" s="250"/>
      <c r="K196" s="250"/>
      <c r="L196" s="106">
        <f t="shared" si="7"/>
        <v>0</v>
      </c>
      <c r="M196" s="250"/>
      <c r="N196" s="16" t="b">
        <f t="shared" si="8"/>
        <v>1</v>
      </c>
      <c r="O196" s="16" t="b">
        <f t="shared" si="9"/>
        <v>1</v>
      </c>
      <c r="P196" s="16"/>
    </row>
    <row r="197" spans="1:16" ht="15.75" x14ac:dyDescent="0.25">
      <c r="A197" s="105">
        <v>182</v>
      </c>
      <c r="B197" s="260"/>
      <c r="C197" s="260"/>
      <c r="D197" s="248"/>
      <c r="E197" s="248"/>
      <c r="F197" s="248"/>
      <c r="G197" s="249"/>
      <c r="H197" s="249"/>
      <c r="I197" s="250"/>
      <c r="J197" s="250"/>
      <c r="K197" s="250"/>
      <c r="L197" s="106">
        <f t="shared" si="7"/>
        <v>0</v>
      </c>
      <c r="M197" s="250"/>
      <c r="N197" s="16" t="b">
        <f t="shared" si="8"/>
        <v>1</v>
      </c>
      <c r="O197" s="16" t="b">
        <f t="shared" si="9"/>
        <v>1</v>
      </c>
      <c r="P197" s="16"/>
    </row>
    <row r="198" spans="1:16" ht="15.75" x14ac:dyDescent="0.25">
      <c r="A198" s="105">
        <v>183</v>
      </c>
      <c r="B198" s="260"/>
      <c r="C198" s="260"/>
      <c r="D198" s="248"/>
      <c r="E198" s="248"/>
      <c r="F198" s="248"/>
      <c r="G198" s="249"/>
      <c r="H198" s="249"/>
      <c r="I198" s="250"/>
      <c r="J198" s="250"/>
      <c r="K198" s="250"/>
      <c r="L198" s="106">
        <f t="shared" si="7"/>
        <v>0</v>
      </c>
      <c r="M198" s="250"/>
      <c r="N198" s="16" t="b">
        <f t="shared" si="8"/>
        <v>1</v>
      </c>
      <c r="O198" s="16" t="b">
        <f t="shared" si="9"/>
        <v>1</v>
      </c>
      <c r="P198" s="16"/>
    </row>
    <row r="199" spans="1:16" ht="15.75" x14ac:dyDescent="0.25">
      <c r="A199" s="105">
        <v>184</v>
      </c>
      <c r="B199" s="260"/>
      <c r="C199" s="260"/>
      <c r="D199" s="248"/>
      <c r="E199" s="248"/>
      <c r="F199" s="248"/>
      <c r="G199" s="249"/>
      <c r="H199" s="249"/>
      <c r="I199" s="250"/>
      <c r="J199" s="250"/>
      <c r="K199" s="250"/>
      <c r="L199" s="106">
        <f t="shared" si="7"/>
        <v>0</v>
      </c>
      <c r="M199" s="250"/>
      <c r="N199" s="16" t="b">
        <f t="shared" si="8"/>
        <v>1</v>
      </c>
      <c r="O199" s="16" t="b">
        <f t="shared" si="9"/>
        <v>1</v>
      </c>
      <c r="P199" s="16"/>
    </row>
    <row r="200" spans="1:16" ht="15.75" x14ac:dyDescent="0.25">
      <c r="A200" s="105">
        <v>185</v>
      </c>
      <c r="B200" s="260"/>
      <c r="C200" s="260"/>
      <c r="D200" s="248"/>
      <c r="E200" s="248"/>
      <c r="F200" s="248"/>
      <c r="G200" s="249"/>
      <c r="H200" s="249"/>
      <c r="I200" s="250"/>
      <c r="J200" s="250"/>
      <c r="K200" s="250"/>
      <c r="L200" s="106">
        <f t="shared" si="7"/>
        <v>0</v>
      </c>
      <c r="M200" s="250"/>
      <c r="N200" s="16" t="b">
        <f t="shared" si="8"/>
        <v>1</v>
      </c>
      <c r="O200" s="16" t="b">
        <f t="shared" si="9"/>
        <v>1</v>
      </c>
      <c r="P200" s="16"/>
    </row>
    <row r="201" spans="1:16" ht="15.75" x14ac:dyDescent="0.25">
      <c r="A201" s="105">
        <v>186</v>
      </c>
      <c r="B201" s="260"/>
      <c r="C201" s="260"/>
      <c r="D201" s="248"/>
      <c r="E201" s="248"/>
      <c r="F201" s="248"/>
      <c r="G201" s="249"/>
      <c r="H201" s="249"/>
      <c r="I201" s="250"/>
      <c r="J201" s="250"/>
      <c r="K201" s="250"/>
      <c r="L201" s="106">
        <f t="shared" si="7"/>
        <v>0</v>
      </c>
      <c r="M201" s="250"/>
      <c r="N201" s="16" t="b">
        <f t="shared" si="8"/>
        <v>1</v>
      </c>
      <c r="O201" s="16" t="b">
        <f t="shared" si="9"/>
        <v>1</v>
      </c>
      <c r="P201" s="16"/>
    </row>
    <row r="202" spans="1:16" ht="15.75" x14ac:dyDescent="0.25">
      <c r="A202" s="105">
        <v>187</v>
      </c>
      <c r="B202" s="260"/>
      <c r="C202" s="260"/>
      <c r="D202" s="248"/>
      <c r="E202" s="248"/>
      <c r="F202" s="248"/>
      <c r="G202" s="249"/>
      <c r="H202" s="249"/>
      <c r="I202" s="250"/>
      <c r="J202" s="250"/>
      <c r="K202" s="250"/>
      <c r="L202" s="106">
        <f t="shared" si="7"/>
        <v>0</v>
      </c>
      <c r="M202" s="250"/>
      <c r="N202" s="16" t="b">
        <f t="shared" si="8"/>
        <v>1</v>
      </c>
      <c r="O202" s="16" t="b">
        <f t="shared" si="9"/>
        <v>1</v>
      </c>
      <c r="P202" s="16"/>
    </row>
    <row r="203" spans="1:16" ht="15.75" x14ac:dyDescent="0.25">
      <c r="A203" s="105">
        <v>188</v>
      </c>
      <c r="B203" s="260"/>
      <c r="C203" s="260"/>
      <c r="D203" s="248"/>
      <c r="E203" s="248"/>
      <c r="F203" s="248"/>
      <c r="G203" s="249"/>
      <c r="H203" s="249"/>
      <c r="I203" s="250"/>
      <c r="J203" s="250"/>
      <c r="K203" s="250"/>
      <c r="L203" s="106">
        <f t="shared" si="7"/>
        <v>0</v>
      </c>
      <c r="M203" s="250"/>
      <c r="N203" s="16" t="b">
        <f t="shared" si="8"/>
        <v>1</v>
      </c>
      <c r="O203" s="16" t="b">
        <f t="shared" si="9"/>
        <v>1</v>
      </c>
      <c r="P203" s="16"/>
    </row>
    <row r="204" spans="1:16" ht="15.75" x14ac:dyDescent="0.25">
      <c r="A204" s="105">
        <v>189</v>
      </c>
      <c r="B204" s="260"/>
      <c r="C204" s="260"/>
      <c r="D204" s="248"/>
      <c r="E204" s="248"/>
      <c r="F204" s="248"/>
      <c r="G204" s="249"/>
      <c r="H204" s="249"/>
      <c r="I204" s="250"/>
      <c r="J204" s="250"/>
      <c r="K204" s="250"/>
      <c r="L204" s="106">
        <f t="shared" si="7"/>
        <v>0</v>
      </c>
      <c r="M204" s="250"/>
      <c r="N204" s="16" t="b">
        <f t="shared" si="8"/>
        <v>1</v>
      </c>
      <c r="O204" s="16" t="b">
        <f t="shared" si="9"/>
        <v>1</v>
      </c>
      <c r="P204" s="16"/>
    </row>
    <row r="205" spans="1:16" ht="15.75" x14ac:dyDescent="0.25">
      <c r="A205" s="105">
        <v>190</v>
      </c>
      <c r="B205" s="260"/>
      <c r="C205" s="260"/>
      <c r="D205" s="248"/>
      <c r="E205" s="248"/>
      <c r="F205" s="248"/>
      <c r="G205" s="249"/>
      <c r="H205" s="249"/>
      <c r="I205" s="250"/>
      <c r="J205" s="250"/>
      <c r="K205" s="250"/>
      <c r="L205" s="106">
        <f t="shared" si="7"/>
        <v>0</v>
      </c>
      <c r="M205" s="250"/>
      <c r="N205" s="16" t="b">
        <f t="shared" si="8"/>
        <v>1</v>
      </c>
      <c r="O205" s="16" t="b">
        <f t="shared" si="9"/>
        <v>1</v>
      </c>
      <c r="P205" s="16"/>
    </row>
    <row r="206" spans="1:16" ht="15.75" x14ac:dyDescent="0.25">
      <c r="A206" s="105">
        <v>191</v>
      </c>
      <c r="B206" s="260"/>
      <c r="C206" s="260"/>
      <c r="D206" s="248"/>
      <c r="E206" s="248"/>
      <c r="F206" s="248"/>
      <c r="G206" s="249"/>
      <c r="H206" s="249"/>
      <c r="I206" s="250"/>
      <c r="J206" s="250"/>
      <c r="K206" s="250"/>
      <c r="L206" s="106">
        <f t="shared" si="7"/>
        <v>0</v>
      </c>
      <c r="M206" s="250"/>
      <c r="N206" s="16" t="b">
        <f t="shared" si="8"/>
        <v>1</v>
      </c>
      <c r="O206" s="16" t="b">
        <f t="shared" si="9"/>
        <v>1</v>
      </c>
      <c r="P206" s="16"/>
    </row>
    <row r="207" spans="1:16" ht="15.75" x14ac:dyDescent="0.25">
      <c r="A207" s="105">
        <v>192</v>
      </c>
      <c r="B207" s="260"/>
      <c r="C207" s="260"/>
      <c r="D207" s="248"/>
      <c r="E207" s="248"/>
      <c r="F207" s="248"/>
      <c r="G207" s="249"/>
      <c r="H207" s="249"/>
      <c r="I207" s="250"/>
      <c r="J207" s="250"/>
      <c r="K207" s="250"/>
      <c r="L207" s="106">
        <f t="shared" si="7"/>
        <v>0</v>
      </c>
      <c r="M207" s="250"/>
      <c r="N207" s="16" t="b">
        <f t="shared" si="8"/>
        <v>1</v>
      </c>
      <c r="O207" s="16" t="b">
        <f t="shared" si="9"/>
        <v>1</v>
      </c>
      <c r="P207" s="16"/>
    </row>
    <row r="208" spans="1:16" ht="15.75" x14ac:dyDescent="0.25">
      <c r="A208" s="105">
        <v>193</v>
      </c>
      <c r="B208" s="260"/>
      <c r="C208" s="260"/>
      <c r="D208" s="248"/>
      <c r="E208" s="248"/>
      <c r="F208" s="248"/>
      <c r="G208" s="249"/>
      <c r="H208" s="249"/>
      <c r="I208" s="250"/>
      <c r="J208" s="250"/>
      <c r="K208" s="250"/>
      <c r="L208" s="106">
        <f t="shared" si="7"/>
        <v>0</v>
      </c>
      <c r="M208" s="250"/>
      <c r="N208" s="16" t="b">
        <f t="shared" si="8"/>
        <v>1</v>
      </c>
      <c r="O208" s="16" t="b">
        <f t="shared" si="9"/>
        <v>1</v>
      </c>
      <c r="P208" s="16"/>
    </row>
    <row r="209" spans="1:16" ht="15.75" x14ac:dyDescent="0.25">
      <c r="A209" s="105">
        <v>194</v>
      </c>
      <c r="B209" s="260"/>
      <c r="C209" s="260"/>
      <c r="D209" s="248"/>
      <c r="E209" s="248"/>
      <c r="F209" s="248"/>
      <c r="G209" s="249"/>
      <c r="H209" s="249"/>
      <c r="I209" s="250"/>
      <c r="J209" s="250"/>
      <c r="K209" s="250"/>
      <c r="L209" s="106">
        <f t="shared" si="7"/>
        <v>0</v>
      </c>
      <c r="M209" s="250"/>
      <c r="N209" s="16" t="b">
        <f t="shared" si="8"/>
        <v>1</v>
      </c>
      <c r="O209" s="16" t="b">
        <f t="shared" si="9"/>
        <v>1</v>
      </c>
      <c r="P209" s="16"/>
    </row>
    <row r="210" spans="1:16" ht="15.75" x14ac:dyDescent="0.25">
      <c r="A210" s="105">
        <v>195</v>
      </c>
      <c r="B210" s="260"/>
      <c r="C210" s="260"/>
      <c r="D210" s="248"/>
      <c r="E210" s="248"/>
      <c r="F210" s="248"/>
      <c r="G210" s="249"/>
      <c r="H210" s="249"/>
      <c r="I210" s="250"/>
      <c r="J210" s="250"/>
      <c r="K210" s="250"/>
      <c r="L210" s="106">
        <f t="shared" ref="L210:L273" si="10">SUM(I210:K210)</f>
        <v>0</v>
      </c>
      <c r="M210" s="250"/>
      <c r="N210" s="16" t="b">
        <f t="shared" ref="N210:N273" si="11">IF(ISBLANK(B210),TRUE,IF(OR(ISBLANK(C210),ISBLANK(D210),ISBLANK(E210),ISBLANK(F210),ISBLANK(G210),ISBLANK(H210),ISBLANK(I210),ISBLANK(J210),ISBLANK(K210),ISBLANK(L210),ISBLANK(M210)),FALSE,TRUE))</f>
        <v>1</v>
      </c>
      <c r="O210" s="16" t="b">
        <f t="shared" ref="O210:O273" si="12">IF(OR(AND(B210="N/A",D210="N/A",E210="N/A",F210="N/A",G210=0,H210=0,L210=0,M210=0),AND(ISBLANK(B210),ISBLANK(D210),ISBLANK(E210),ISBLANK(F210),ISBLANK(G210),ISBLANK(H210),L210=0,ISBLANK(M210)),AND(NOT(ISBLANK(B210)),NOT(ISBLANK(D210)),NOT(ISBLANK(E210)),NOT(ISBLANK(F210)),B210&lt;&gt;"N/A",D210&lt;&gt;"N/A",E210&lt;&gt;"N/A",F210&lt;&gt;"N/A",OR(G210&lt;&gt;0,H210&lt;&gt;0,L210&gt;0,M210&lt;&gt;0))),TRUE,FALSE)</f>
        <v>1</v>
      </c>
      <c r="P210" s="16"/>
    </row>
    <row r="211" spans="1:16" ht="15.75" x14ac:dyDescent="0.25">
      <c r="A211" s="105">
        <v>196</v>
      </c>
      <c r="B211" s="260"/>
      <c r="C211" s="260"/>
      <c r="D211" s="248"/>
      <c r="E211" s="248"/>
      <c r="F211" s="248"/>
      <c r="G211" s="249"/>
      <c r="H211" s="249"/>
      <c r="I211" s="250"/>
      <c r="J211" s="250"/>
      <c r="K211" s="250"/>
      <c r="L211" s="106">
        <f t="shared" si="10"/>
        <v>0</v>
      </c>
      <c r="M211" s="250"/>
      <c r="N211" s="16" t="b">
        <f t="shared" si="11"/>
        <v>1</v>
      </c>
      <c r="O211" s="16" t="b">
        <f t="shared" si="12"/>
        <v>1</v>
      </c>
      <c r="P211" s="16"/>
    </row>
    <row r="212" spans="1:16" ht="15.75" x14ac:dyDescent="0.25">
      <c r="A212" s="105">
        <v>197</v>
      </c>
      <c r="B212" s="260"/>
      <c r="C212" s="260"/>
      <c r="D212" s="248"/>
      <c r="E212" s="248"/>
      <c r="F212" s="248"/>
      <c r="G212" s="249"/>
      <c r="H212" s="249"/>
      <c r="I212" s="250"/>
      <c r="J212" s="250"/>
      <c r="K212" s="250"/>
      <c r="L212" s="106">
        <f t="shared" si="10"/>
        <v>0</v>
      </c>
      <c r="M212" s="250"/>
      <c r="N212" s="16" t="b">
        <f t="shared" si="11"/>
        <v>1</v>
      </c>
      <c r="O212" s="16" t="b">
        <f t="shared" si="12"/>
        <v>1</v>
      </c>
      <c r="P212" s="16"/>
    </row>
    <row r="213" spans="1:16" ht="15.75" x14ac:dyDescent="0.25">
      <c r="A213" s="105">
        <v>198</v>
      </c>
      <c r="B213" s="260"/>
      <c r="C213" s="260"/>
      <c r="D213" s="248"/>
      <c r="E213" s="248"/>
      <c r="F213" s="248"/>
      <c r="G213" s="249"/>
      <c r="H213" s="249"/>
      <c r="I213" s="250"/>
      <c r="J213" s="250"/>
      <c r="K213" s="250"/>
      <c r="L213" s="106">
        <f t="shared" si="10"/>
        <v>0</v>
      </c>
      <c r="M213" s="250"/>
      <c r="N213" s="16" t="b">
        <f t="shared" si="11"/>
        <v>1</v>
      </c>
      <c r="O213" s="16" t="b">
        <f t="shared" si="12"/>
        <v>1</v>
      </c>
      <c r="P213" s="16"/>
    </row>
    <row r="214" spans="1:16" ht="15.75" x14ac:dyDescent="0.25">
      <c r="A214" s="105">
        <v>199</v>
      </c>
      <c r="B214" s="260"/>
      <c r="C214" s="260"/>
      <c r="D214" s="248"/>
      <c r="E214" s="248"/>
      <c r="F214" s="248"/>
      <c r="G214" s="249"/>
      <c r="H214" s="249"/>
      <c r="I214" s="250"/>
      <c r="J214" s="250"/>
      <c r="K214" s="250"/>
      <c r="L214" s="106">
        <f t="shared" si="10"/>
        <v>0</v>
      </c>
      <c r="M214" s="250"/>
      <c r="N214" s="16" t="b">
        <f t="shared" si="11"/>
        <v>1</v>
      </c>
      <c r="O214" s="16" t="b">
        <f t="shared" si="12"/>
        <v>1</v>
      </c>
      <c r="P214" s="16"/>
    </row>
    <row r="215" spans="1:16" ht="15.75" x14ac:dyDescent="0.25">
      <c r="A215" s="105">
        <v>200</v>
      </c>
      <c r="B215" s="260"/>
      <c r="C215" s="260"/>
      <c r="D215" s="248"/>
      <c r="E215" s="248"/>
      <c r="F215" s="248"/>
      <c r="G215" s="249"/>
      <c r="H215" s="249"/>
      <c r="I215" s="250"/>
      <c r="J215" s="250"/>
      <c r="K215" s="250"/>
      <c r="L215" s="106">
        <f t="shared" si="10"/>
        <v>0</v>
      </c>
      <c r="M215" s="250"/>
      <c r="N215" s="16" t="b">
        <f t="shared" si="11"/>
        <v>1</v>
      </c>
      <c r="O215" s="16" t="b">
        <f t="shared" si="12"/>
        <v>1</v>
      </c>
      <c r="P215" s="16"/>
    </row>
    <row r="216" spans="1:16" ht="15.75" x14ac:dyDescent="0.25">
      <c r="A216" s="105">
        <v>201</v>
      </c>
      <c r="B216" s="260"/>
      <c r="C216" s="260"/>
      <c r="D216" s="248"/>
      <c r="E216" s="248"/>
      <c r="F216" s="248"/>
      <c r="G216" s="249"/>
      <c r="H216" s="249"/>
      <c r="I216" s="250"/>
      <c r="J216" s="250"/>
      <c r="K216" s="250"/>
      <c r="L216" s="106">
        <f t="shared" si="10"/>
        <v>0</v>
      </c>
      <c r="M216" s="250"/>
      <c r="N216" s="16" t="b">
        <f t="shared" si="11"/>
        <v>1</v>
      </c>
      <c r="O216" s="16" t="b">
        <f t="shared" si="12"/>
        <v>1</v>
      </c>
      <c r="P216" s="16"/>
    </row>
    <row r="217" spans="1:16" ht="15.75" x14ac:dyDescent="0.25">
      <c r="A217" s="105">
        <v>202</v>
      </c>
      <c r="B217" s="260"/>
      <c r="C217" s="260"/>
      <c r="D217" s="248"/>
      <c r="E217" s="248"/>
      <c r="F217" s="248"/>
      <c r="G217" s="249"/>
      <c r="H217" s="249"/>
      <c r="I217" s="250"/>
      <c r="J217" s="250"/>
      <c r="K217" s="250"/>
      <c r="L217" s="106">
        <f t="shared" si="10"/>
        <v>0</v>
      </c>
      <c r="M217" s="250"/>
      <c r="N217" s="16" t="b">
        <f t="shared" si="11"/>
        <v>1</v>
      </c>
      <c r="O217" s="16" t="b">
        <f t="shared" si="12"/>
        <v>1</v>
      </c>
      <c r="P217" s="16"/>
    </row>
    <row r="218" spans="1:16" ht="15.75" x14ac:dyDescent="0.25">
      <c r="A218" s="105">
        <v>203</v>
      </c>
      <c r="B218" s="260"/>
      <c r="C218" s="260"/>
      <c r="D218" s="248"/>
      <c r="E218" s="248"/>
      <c r="F218" s="248"/>
      <c r="G218" s="249"/>
      <c r="H218" s="249"/>
      <c r="I218" s="250"/>
      <c r="J218" s="250"/>
      <c r="K218" s="250"/>
      <c r="L218" s="106">
        <f t="shared" si="10"/>
        <v>0</v>
      </c>
      <c r="M218" s="250"/>
      <c r="N218" s="16" t="b">
        <f t="shared" si="11"/>
        <v>1</v>
      </c>
      <c r="O218" s="16" t="b">
        <f t="shared" si="12"/>
        <v>1</v>
      </c>
      <c r="P218" s="16"/>
    </row>
    <row r="219" spans="1:16" ht="15.75" x14ac:dyDescent="0.25">
      <c r="A219" s="105">
        <v>204</v>
      </c>
      <c r="B219" s="260"/>
      <c r="C219" s="260"/>
      <c r="D219" s="248"/>
      <c r="E219" s="248"/>
      <c r="F219" s="248"/>
      <c r="G219" s="249"/>
      <c r="H219" s="249"/>
      <c r="I219" s="250"/>
      <c r="J219" s="250"/>
      <c r="K219" s="250"/>
      <c r="L219" s="106">
        <f t="shared" si="10"/>
        <v>0</v>
      </c>
      <c r="M219" s="250"/>
      <c r="N219" s="16" t="b">
        <f t="shared" si="11"/>
        <v>1</v>
      </c>
      <c r="O219" s="16" t="b">
        <f t="shared" si="12"/>
        <v>1</v>
      </c>
      <c r="P219" s="16"/>
    </row>
    <row r="220" spans="1:16" ht="15.75" x14ac:dyDescent="0.25">
      <c r="A220" s="105">
        <v>205</v>
      </c>
      <c r="B220" s="260"/>
      <c r="C220" s="260"/>
      <c r="D220" s="248"/>
      <c r="E220" s="248"/>
      <c r="F220" s="248"/>
      <c r="G220" s="249"/>
      <c r="H220" s="249"/>
      <c r="I220" s="250"/>
      <c r="J220" s="250"/>
      <c r="K220" s="250"/>
      <c r="L220" s="106">
        <f t="shared" si="10"/>
        <v>0</v>
      </c>
      <c r="M220" s="250"/>
      <c r="N220" s="16" t="b">
        <f t="shared" si="11"/>
        <v>1</v>
      </c>
      <c r="O220" s="16" t="b">
        <f t="shared" si="12"/>
        <v>1</v>
      </c>
      <c r="P220" s="16"/>
    </row>
    <row r="221" spans="1:16" ht="15.75" x14ac:dyDescent="0.25">
      <c r="A221" s="105">
        <v>206</v>
      </c>
      <c r="B221" s="260"/>
      <c r="C221" s="260"/>
      <c r="D221" s="248"/>
      <c r="E221" s="248"/>
      <c r="F221" s="248"/>
      <c r="G221" s="249"/>
      <c r="H221" s="249"/>
      <c r="I221" s="250"/>
      <c r="J221" s="250"/>
      <c r="K221" s="250"/>
      <c r="L221" s="106">
        <f t="shared" si="10"/>
        <v>0</v>
      </c>
      <c r="M221" s="250"/>
      <c r="N221" s="16" t="b">
        <f t="shared" si="11"/>
        <v>1</v>
      </c>
      <c r="O221" s="16" t="b">
        <f t="shared" si="12"/>
        <v>1</v>
      </c>
      <c r="P221" s="16"/>
    </row>
    <row r="222" spans="1:16" ht="15.75" x14ac:dyDescent="0.25">
      <c r="A222" s="105">
        <v>207</v>
      </c>
      <c r="B222" s="260"/>
      <c r="C222" s="260"/>
      <c r="D222" s="248"/>
      <c r="E222" s="248"/>
      <c r="F222" s="248"/>
      <c r="G222" s="249"/>
      <c r="H222" s="249"/>
      <c r="I222" s="250"/>
      <c r="J222" s="250"/>
      <c r="K222" s="250"/>
      <c r="L222" s="106">
        <f t="shared" si="10"/>
        <v>0</v>
      </c>
      <c r="M222" s="250"/>
      <c r="N222" s="16" t="b">
        <f t="shared" si="11"/>
        <v>1</v>
      </c>
      <c r="O222" s="16" t="b">
        <f t="shared" si="12"/>
        <v>1</v>
      </c>
      <c r="P222" s="16"/>
    </row>
    <row r="223" spans="1:16" ht="15.75" x14ac:dyDescent="0.25">
      <c r="A223" s="105">
        <v>208</v>
      </c>
      <c r="B223" s="260"/>
      <c r="C223" s="260"/>
      <c r="D223" s="248"/>
      <c r="E223" s="248"/>
      <c r="F223" s="248"/>
      <c r="G223" s="249"/>
      <c r="H223" s="249"/>
      <c r="I223" s="250"/>
      <c r="J223" s="250"/>
      <c r="K223" s="250"/>
      <c r="L223" s="106">
        <f t="shared" si="10"/>
        <v>0</v>
      </c>
      <c r="M223" s="250"/>
      <c r="N223" s="16" t="b">
        <f t="shared" si="11"/>
        <v>1</v>
      </c>
      <c r="O223" s="16" t="b">
        <f t="shared" si="12"/>
        <v>1</v>
      </c>
      <c r="P223" s="16"/>
    </row>
    <row r="224" spans="1:16" ht="15.75" x14ac:dyDescent="0.25">
      <c r="A224" s="105">
        <v>209</v>
      </c>
      <c r="B224" s="260"/>
      <c r="C224" s="260"/>
      <c r="D224" s="248"/>
      <c r="E224" s="248"/>
      <c r="F224" s="248"/>
      <c r="G224" s="249"/>
      <c r="H224" s="249"/>
      <c r="I224" s="250"/>
      <c r="J224" s="250"/>
      <c r="K224" s="250"/>
      <c r="L224" s="106">
        <f t="shared" si="10"/>
        <v>0</v>
      </c>
      <c r="M224" s="250"/>
      <c r="N224" s="16" t="b">
        <f t="shared" si="11"/>
        <v>1</v>
      </c>
      <c r="O224" s="16" t="b">
        <f t="shared" si="12"/>
        <v>1</v>
      </c>
      <c r="P224" s="16"/>
    </row>
    <row r="225" spans="1:16" ht="15.75" x14ac:dyDescent="0.25">
      <c r="A225" s="105">
        <v>210</v>
      </c>
      <c r="B225" s="260"/>
      <c r="C225" s="260"/>
      <c r="D225" s="248"/>
      <c r="E225" s="248"/>
      <c r="F225" s="248"/>
      <c r="G225" s="249"/>
      <c r="H225" s="249"/>
      <c r="I225" s="250"/>
      <c r="J225" s="250"/>
      <c r="K225" s="250"/>
      <c r="L225" s="106">
        <f t="shared" si="10"/>
        <v>0</v>
      </c>
      <c r="M225" s="250"/>
      <c r="N225" s="16" t="b">
        <f t="shared" si="11"/>
        <v>1</v>
      </c>
      <c r="O225" s="16" t="b">
        <f t="shared" si="12"/>
        <v>1</v>
      </c>
      <c r="P225" s="16"/>
    </row>
    <row r="226" spans="1:16" ht="15.75" x14ac:dyDescent="0.25">
      <c r="A226" s="105">
        <v>211</v>
      </c>
      <c r="B226" s="260"/>
      <c r="C226" s="260"/>
      <c r="D226" s="248"/>
      <c r="E226" s="248"/>
      <c r="F226" s="248"/>
      <c r="G226" s="249"/>
      <c r="H226" s="249"/>
      <c r="I226" s="250"/>
      <c r="J226" s="250"/>
      <c r="K226" s="250"/>
      <c r="L226" s="106">
        <f t="shared" si="10"/>
        <v>0</v>
      </c>
      <c r="M226" s="250"/>
      <c r="N226" s="16" t="b">
        <f t="shared" si="11"/>
        <v>1</v>
      </c>
      <c r="O226" s="16" t="b">
        <f t="shared" si="12"/>
        <v>1</v>
      </c>
      <c r="P226" s="16"/>
    </row>
    <row r="227" spans="1:16" ht="15.75" x14ac:dyDescent="0.25">
      <c r="A227" s="105">
        <v>212</v>
      </c>
      <c r="B227" s="260"/>
      <c r="C227" s="260"/>
      <c r="D227" s="248"/>
      <c r="E227" s="248"/>
      <c r="F227" s="248"/>
      <c r="G227" s="249"/>
      <c r="H227" s="249"/>
      <c r="I227" s="250"/>
      <c r="J227" s="250"/>
      <c r="K227" s="250"/>
      <c r="L227" s="106">
        <f t="shared" si="10"/>
        <v>0</v>
      </c>
      <c r="M227" s="250"/>
      <c r="N227" s="16" t="b">
        <f t="shared" si="11"/>
        <v>1</v>
      </c>
      <c r="O227" s="16" t="b">
        <f t="shared" si="12"/>
        <v>1</v>
      </c>
      <c r="P227" s="16"/>
    </row>
    <row r="228" spans="1:16" ht="15.75" x14ac:dyDescent="0.25">
      <c r="A228" s="105">
        <v>213</v>
      </c>
      <c r="B228" s="260"/>
      <c r="C228" s="260"/>
      <c r="D228" s="248"/>
      <c r="E228" s="248"/>
      <c r="F228" s="248"/>
      <c r="G228" s="249"/>
      <c r="H228" s="249"/>
      <c r="I228" s="250"/>
      <c r="J228" s="250"/>
      <c r="K228" s="250"/>
      <c r="L228" s="106">
        <f t="shared" si="10"/>
        <v>0</v>
      </c>
      <c r="M228" s="250"/>
      <c r="N228" s="16" t="b">
        <f t="shared" si="11"/>
        <v>1</v>
      </c>
      <c r="O228" s="16" t="b">
        <f t="shared" si="12"/>
        <v>1</v>
      </c>
      <c r="P228" s="16"/>
    </row>
    <row r="229" spans="1:16" ht="15.75" x14ac:dyDescent="0.25">
      <c r="A229" s="105">
        <v>214</v>
      </c>
      <c r="B229" s="260"/>
      <c r="C229" s="260"/>
      <c r="D229" s="248"/>
      <c r="E229" s="248"/>
      <c r="F229" s="248"/>
      <c r="G229" s="249"/>
      <c r="H229" s="249"/>
      <c r="I229" s="250"/>
      <c r="J229" s="250"/>
      <c r="K229" s="250"/>
      <c r="L229" s="106">
        <f t="shared" si="10"/>
        <v>0</v>
      </c>
      <c r="M229" s="250"/>
      <c r="N229" s="16" t="b">
        <f t="shared" si="11"/>
        <v>1</v>
      </c>
      <c r="O229" s="16" t="b">
        <f t="shared" si="12"/>
        <v>1</v>
      </c>
      <c r="P229" s="16"/>
    </row>
    <row r="230" spans="1:16" ht="15.75" x14ac:dyDescent="0.25">
      <c r="A230" s="105">
        <v>215</v>
      </c>
      <c r="B230" s="260"/>
      <c r="C230" s="260"/>
      <c r="D230" s="248"/>
      <c r="E230" s="248"/>
      <c r="F230" s="248"/>
      <c r="G230" s="249"/>
      <c r="H230" s="249"/>
      <c r="I230" s="250"/>
      <c r="J230" s="250"/>
      <c r="K230" s="250"/>
      <c r="L230" s="106">
        <f t="shared" si="10"/>
        <v>0</v>
      </c>
      <c r="M230" s="250"/>
      <c r="N230" s="16" t="b">
        <f t="shared" si="11"/>
        <v>1</v>
      </c>
      <c r="O230" s="16" t="b">
        <f t="shared" si="12"/>
        <v>1</v>
      </c>
      <c r="P230" s="16"/>
    </row>
    <row r="231" spans="1:16" ht="15.75" x14ac:dyDescent="0.25">
      <c r="A231" s="105">
        <v>216</v>
      </c>
      <c r="B231" s="260"/>
      <c r="C231" s="260"/>
      <c r="D231" s="248"/>
      <c r="E231" s="248"/>
      <c r="F231" s="248"/>
      <c r="G231" s="249"/>
      <c r="H231" s="249"/>
      <c r="I231" s="250"/>
      <c r="J231" s="250"/>
      <c r="K231" s="250"/>
      <c r="L231" s="106">
        <f t="shared" si="10"/>
        <v>0</v>
      </c>
      <c r="M231" s="250"/>
      <c r="N231" s="16" t="b">
        <f t="shared" si="11"/>
        <v>1</v>
      </c>
      <c r="O231" s="16" t="b">
        <f t="shared" si="12"/>
        <v>1</v>
      </c>
      <c r="P231" s="16"/>
    </row>
    <row r="232" spans="1:16" ht="15.75" x14ac:dyDescent="0.25">
      <c r="A232" s="105">
        <v>217</v>
      </c>
      <c r="B232" s="260"/>
      <c r="C232" s="260"/>
      <c r="D232" s="248"/>
      <c r="E232" s="248"/>
      <c r="F232" s="248"/>
      <c r="G232" s="249"/>
      <c r="H232" s="249"/>
      <c r="I232" s="250"/>
      <c r="J232" s="250"/>
      <c r="K232" s="250"/>
      <c r="L232" s="106">
        <f t="shared" si="10"/>
        <v>0</v>
      </c>
      <c r="M232" s="250"/>
      <c r="N232" s="16" t="b">
        <f t="shared" si="11"/>
        <v>1</v>
      </c>
      <c r="O232" s="16" t="b">
        <f t="shared" si="12"/>
        <v>1</v>
      </c>
      <c r="P232" s="16"/>
    </row>
    <row r="233" spans="1:16" ht="15.75" x14ac:dyDescent="0.25">
      <c r="A233" s="105">
        <v>218</v>
      </c>
      <c r="B233" s="260"/>
      <c r="C233" s="260"/>
      <c r="D233" s="248"/>
      <c r="E233" s="248"/>
      <c r="F233" s="248"/>
      <c r="G233" s="249"/>
      <c r="H233" s="249"/>
      <c r="I233" s="250"/>
      <c r="J233" s="250"/>
      <c r="K233" s="250"/>
      <c r="L233" s="106">
        <f t="shared" si="10"/>
        <v>0</v>
      </c>
      <c r="M233" s="250"/>
      <c r="N233" s="16" t="b">
        <f t="shared" si="11"/>
        <v>1</v>
      </c>
      <c r="O233" s="16" t="b">
        <f t="shared" si="12"/>
        <v>1</v>
      </c>
      <c r="P233" s="16"/>
    </row>
    <row r="234" spans="1:16" ht="15.75" x14ac:dyDescent="0.25">
      <c r="A234" s="105">
        <v>219</v>
      </c>
      <c r="B234" s="260"/>
      <c r="C234" s="260"/>
      <c r="D234" s="248"/>
      <c r="E234" s="248"/>
      <c r="F234" s="248"/>
      <c r="G234" s="249"/>
      <c r="H234" s="249"/>
      <c r="I234" s="250"/>
      <c r="J234" s="250"/>
      <c r="K234" s="250"/>
      <c r="L234" s="106">
        <f t="shared" si="10"/>
        <v>0</v>
      </c>
      <c r="M234" s="250"/>
      <c r="N234" s="16" t="b">
        <f t="shared" si="11"/>
        <v>1</v>
      </c>
      <c r="O234" s="16" t="b">
        <f t="shared" si="12"/>
        <v>1</v>
      </c>
      <c r="P234" s="16"/>
    </row>
    <row r="235" spans="1:16" ht="15.75" x14ac:dyDescent="0.25">
      <c r="A235" s="105">
        <v>220</v>
      </c>
      <c r="B235" s="260"/>
      <c r="C235" s="260"/>
      <c r="D235" s="248"/>
      <c r="E235" s="248"/>
      <c r="F235" s="248"/>
      <c r="G235" s="249"/>
      <c r="H235" s="249"/>
      <c r="I235" s="250"/>
      <c r="J235" s="250"/>
      <c r="K235" s="250"/>
      <c r="L235" s="106">
        <f t="shared" si="10"/>
        <v>0</v>
      </c>
      <c r="M235" s="250"/>
      <c r="N235" s="16" t="b">
        <f t="shared" si="11"/>
        <v>1</v>
      </c>
      <c r="O235" s="16" t="b">
        <f t="shared" si="12"/>
        <v>1</v>
      </c>
      <c r="P235" s="16"/>
    </row>
    <row r="236" spans="1:16" ht="15.75" x14ac:dyDescent="0.25">
      <c r="A236" s="105">
        <v>221</v>
      </c>
      <c r="B236" s="260"/>
      <c r="C236" s="260"/>
      <c r="D236" s="248"/>
      <c r="E236" s="248"/>
      <c r="F236" s="248"/>
      <c r="G236" s="249"/>
      <c r="H236" s="249"/>
      <c r="I236" s="250"/>
      <c r="J236" s="250"/>
      <c r="K236" s="250"/>
      <c r="L236" s="106">
        <f t="shared" si="10"/>
        <v>0</v>
      </c>
      <c r="M236" s="250"/>
      <c r="N236" s="16" t="b">
        <f t="shared" si="11"/>
        <v>1</v>
      </c>
      <c r="O236" s="16" t="b">
        <f t="shared" si="12"/>
        <v>1</v>
      </c>
      <c r="P236" s="16"/>
    </row>
    <row r="237" spans="1:16" ht="15.75" x14ac:dyDescent="0.25">
      <c r="A237" s="105">
        <v>222</v>
      </c>
      <c r="B237" s="260"/>
      <c r="C237" s="260"/>
      <c r="D237" s="248"/>
      <c r="E237" s="248"/>
      <c r="F237" s="248"/>
      <c r="G237" s="249"/>
      <c r="H237" s="249"/>
      <c r="I237" s="250"/>
      <c r="J237" s="250"/>
      <c r="K237" s="250"/>
      <c r="L237" s="106">
        <f t="shared" si="10"/>
        <v>0</v>
      </c>
      <c r="M237" s="250"/>
      <c r="N237" s="16" t="b">
        <f t="shared" si="11"/>
        <v>1</v>
      </c>
      <c r="O237" s="16" t="b">
        <f t="shared" si="12"/>
        <v>1</v>
      </c>
      <c r="P237" s="16"/>
    </row>
    <row r="238" spans="1:16" ht="15.75" x14ac:dyDescent="0.25">
      <c r="A238" s="105">
        <v>223</v>
      </c>
      <c r="B238" s="260"/>
      <c r="C238" s="260"/>
      <c r="D238" s="248"/>
      <c r="E238" s="248"/>
      <c r="F238" s="248"/>
      <c r="G238" s="249"/>
      <c r="H238" s="249"/>
      <c r="I238" s="250"/>
      <c r="J238" s="250"/>
      <c r="K238" s="250"/>
      <c r="L238" s="106">
        <f t="shared" si="10"/>
        <v>0</v>
      </c>
      <c r="M238" s="250"/>
      <c r="N238" s="16" t="b">
        <f t="shared" si="11"/>
        <v>1</v>
      </c>
      <c r="O238" s="16" t="b">
        <f t="shared" si="12"/>
        <v>1</v>
      </c>
      <c r="P238" s="16"/>
    </row>
    <row r="239" spans="1:16" ht="15.75" x14ac:dyDescent="0.25">
      <c r="A239" s="105">
        <v>224</v>
      </c>
      <c r="B239" s="260"/>
      <c r="C239" s="260"/>
      <c r="D239" s="248"/>
      <c r="E239" s="248"/>
      <c r="F239" s="248"/>
      <c r="G239" s="249"/>
      <c r="H239" s="249"/>
      <c r="I239" s="250"/>
      <c r="J239" s="250"/>
      <c r="K239" s="250"/>
      <c r="L239" s="106">
        <f t="shared" si="10"/>
        <v>0</v>
      </c>
      <c r="M239" s="250"/>
      <c r="N239" s="16" t="b">
        <f t="shared" si="11"/>
        <v>1</v>
      </c>
      <c r="O239" s="16" t="b">
        <f t="shared" si="12"/>
        <v>1</v>
      </c>
      <c r="P239" s="16"/>
    </row>
    <row r="240" spans="1:16" ht="15.75" x14ac:dyDescent="0.25">
      <c r="A240" s="105">
        <v>225</v>
      </c>
      <c r="B240" s="260"/>
      <c r="C240" s="260"/>
      <c r="D240" s="248"/>
      <c r="E240" s="248"/>
      <c r="F240" s="248"/>
      <c r="G240" s="249"/>
      <c r="H240" s="249"/>
      <c r="I240" s="250"/>
      <c r="J240" s="250"/>
      <c r="K240" s="250"/>
      <c r="L240" s="106">
        <f t="shared" si="10"/>
        <v>0</v>
      </c>
      <c r="M240" s="250"/>
      <c r="N240" s="16" t="b">
        <f t="shared" si="11"/>
        <v>1</v>
      </c>
      <c r="O240" s="16" t="b">
        <f t="shared" si="12"/>
        <v>1</v>
      </c>
      <c r="P240" s="16"/>
    </row>
    <row r="241" spans="1:16" ht="15.75" x14ac:dyDescent="0.25">
      <c r="A241" s="105">
        <v>226</v>
      </c>
      <c r="B241" s="260"/>
      <c r="C241" s="260"/>
      <c r="D241" s="248"/>
      <c r="E241" s="248"/>
      <c r="F241" s="248"/>
      <c r="G241" s="249"/>
      <c r="H241" s="249"/>
      <c r="I241" s="250"/>
      <c r="J241" s="250"/>
      <c r="K241" s="250"/>
      <c r="L241" s="106">
        <f t="shared" si="10"/>
        <v>0</v>
      </c>
      <c r="M241" s="250"/>
      <c r="N241" s="16" t="b">
        <f t="shared" si="11"/>
        <v>1</v>
      </c>
      <c r="O241" s="16" t="b">
        <f t="shared" si="12"/>
        <v>1</v>
      </c>
      <c r="P241" s="16"/>
    </row>
    <row r="242" spans="1:16" ht="15.75" x14ac:dyDescent="0.25">
      <c r="A242" s="105">
        <v>227</v>
      </c>
      <c r="B242" s="260"/>
      <c r="C242" s="260"/>
      <c r="D242" s="248"/>
      <c r="E242" s="248"/>
      <c r="F242" s="248"/>
      <c r="G242" s="249"/>
      <c r="H242" s="249"/>
      <c r="I242" s="250"/>
      <c r="J242" s="250"/>
      <c r="K242" s="250"/>
      <c r="L242" s="106">
        <f t="shared" si="10"/>
        <v>0</v>
      </c>
      <c r="M242" s="250"/>
      <c r="N242" s="16" t="b">
        <f t="shared" si="11"/>
        <v>1</v>
      </c>
      <c r="O242" s="16" t="b">
        <f t="shared" si="12"/>
        <v>1</v>
      </c>
      <c r="P242" s="16"/>
    </row>
    <row r="243" spans="1:16" ht="15.75" x14ac:dyDescent="0.25">
      <c r="A243" s="105">
        <v>228</v>
      </c>
      <c r="B243" s="260"/>
      <c r="C243" s="260"/>
      <c r="D243" s="248"/>
      <c r="E243" s="248"/>
      <c r="F243" s="248"/>
      <c r="G243" s="249"/>
      <c r="H243" s="249"/>
      <c r="I243" s="250"/>
      <c r="J243" s="250"/>
      <c r="K243" s="250"/>
      <c r="L243" s="106">
        <f t="shared" si="10"/>
        <v>0</v>
      </c>
      <c r="M243" s="250"/>
      <c r="N243" s="16" t="b">
        <f t="shared" si="11"/>
        <v>1</v>
      </c>
      <c r="O243" s="16" t="b">
        <f t="shared" si="12"/>
        <v>1</v>
      </c>
      <c r="P243" s="16"/>
    </row>
    <row r="244" spans="1:16" ht="15.75" x14ac:dyDescent="0.25">
      <c r="A244" s="105">
        <v>229</v>
      </c>
      <c r="B244" s="260"/>
      <c r="C244" s="260"/>
      <c r="D244" s="248"/>
      <c r="E244" s="248"/>
      <c r="F244" s="248"/>
      <c r="G244" s="249"/>
      <c r="H244" s="249"/>
      <c r="I244" s="250"/>
      <c r="J244" s="250"/>
      <c r="K244" s="250"/>
      <c r="L244" s="106">
        <f t="shared" si="10"/>
        <v>0</v>
      </c>
      <c r="M244" s="250"/>
      <c r="N244" s="16" t="b">
        <f t="shared" si="11"/>
        <v>1</v>
      </c>
      <c r="O244" s="16" t="b">
        <f t="shared" si="12"/>
        <v>1</v>
      </c>
      <c r="P244" s="16"/>
    </row>
    <row r="245" spans="1:16" ht="15.75" x14ac:dyDescent="0.25">
      <c r="A245" s="105">
        <v>230</v>
      </c>
      <c r="B245" s="260"/>
      <c r="C245" s="260"/>
      <c r="D245" s="248"/>
      <c r="E245" s="248"/>
      <c r="F245" s="248"/>
      <c r="G245" s="249"/>
      <c r="H245" s="249"/>
      <c r="I245" s="250"/>
      <c r="J245" s="250"/>
      <c r="K245" s="250"/>
      <c r="L245" s="106">
        <f t="shared" si="10"/>
        <v>0</v>
      </c>
      <c r="M245" s="250"/>
      <c r="N245" s="16" t="b">
        <f t="shared" si="11"/>
        <v>1</v>
      </c>
      <c r="O245" s="16" t="b">
        <f t="shared" si="12"/>
        <v>1</v>
      </c>
      <c r="P245" s="16"/>
    </row>
    <row r="246" spans="1:16" ht="15.75" x14ac:dyDescent="0.25">
      <c r="A246" s="105">
        <v>231</v>
      </c>
      <c r="B246" s="260"/>
      <c r="C246" s="260"/>
      <c r="D246" s="248"/>
      <c r="E246" s="248"/>
      <c r="F246" s="248"/>
      <c r="G246" s="249"/>
      <c r="H246" s="249"/>
      <c r="I246" s="250"/>
      <c r="J246" s="250"/>
      <c r="K246" s="250"/>
      <c r="L246" s="106">
        <f t="shared" si="10"/>
        <v>0</v>
      </c>
      <c r="M246" s="250"/>
      <c r="N246" s="16" t="b">
        <f t="shared" si="11"/>
        <v>1</v>
      </c>
      <c r="O246" s="16" t="b">
        <f t="shared" si="12"/>
        <v>1</v>
      </c>
      <c r="P246" s="16"/>
    </row>
    <row r="247" spans="1:16" ht="15.75" x14ac:dyDescent="0.25">
      <c r="A247" s="105">
        <v>232</v>
      </c>
      <c r="B247" s="260"/>
      <c r="C247" s="260"/>
      <c r="D247" s="248"/>
      <c r="E247" s="248"/>
      <c r="F247" s="248"/>
      <c r="G247" s="249"/>
      <c r="H247" s="249"/>
      <c r="I247" s="250"/>
      <c r="J247" s="250"/>
      <c r="K247" s="250"/>
      <c r="L247" s="106">
        <f t="shared" si="10"/>
        <v>0</v>
      </c>
      <c r="M247" s="250"/>
      <c r="N247" s="16" t="b">
        <f t="shared" si="11"/>
        <v>1</v>
      </c>
      <c r="O247" s="16" t="b">
        <f t="shared" si="12"/>
        <v>1</v>
      </c>
      <c r="P247" s="16"/>
    </row>
    <row r="248" spans="1:16" ht="15.75" x14ac:dyDescent="0.25">
      <c r="A248" s="105">
        <v>233</v>
      </c>
      <c r="B248" s="260"/>
      <c r="C248" s="260"/>
      <c r="D248" s="248"/>
      <c r="E248" s="248"/>
      <c r="F248" s="248"/>
      <c r="G248" s="249"/>
      <c r="H248" s="249"/>
      <c r="I248" s="250"/>
      <c r="J248" s="250"/>
      <c r="K248" s="250"/>
      <c r="L248" s="106">
        <f t="shared" si="10"/>
        <v>0</v>
      </c>
      <c r="M248" s="250"/>
      <c r="N248" s="16" t="b">
        <f t="shared" si="11"/>
        <v>1</v>
      </c>
      <c r="O248" s="16" t="b">
        <f t="shared" si="12"/>
        <v>1</v>
      </c>
      <c r="P248" s="16"/>
    </row>
    <row r="249" spans="1:16" ht="15.75" x14ac:dyDescent="0.25">
      <c r="A249" s="105">
        <v>234</v>
      </c>
      <c r="B249" s="260"/>
      <c r="C249" s="260"/>
      <c r="D249" s="248"/>
      <c r="E249" s="248"/>
      <c r="F249" s="248"/>
      <c r="G249" s="249"/>
      <c r="H249" s="249"/>
      <c r="I249" s="250"/>
      <c r="J249" s="250"/>
      <c r="K249" s="250"/>
      <c r="L249" s="106">
        <f t="shared" si="10"/>
        <v>0</v>
      </c>
      <c r="M249" s="250"/>
      <c r="N249" s="16" t="b">
        <f t="shared" si="11"/>
        <v>1</v>
      </c>
      <c r="O249" s="16" t="b">
        <f t="shared" si="12"/>
        <v>1</v>
      </c>
      <c r="P249" s="16"/>
    </row>
    <row r="250" spans="1:16" ht="15.75" x14ac:dyDescent="0.25">
      <c r="A250" s="105">
        <v>235</v>
      </c>
      <c r="B250" s="260"/>
      <c r="C250" s="260"/>
      <c r="D250" s="248"/>
      <c r="E250" s="248"/>
      <c r="F250" s="248"/>
      <c r="G250" s="249"/>
      <c r="H250" s="249"/>
      <c r="I250" s="250"/>
      <c r="J250" s="250"/>
      <c r="K250" s="250"/>
      <c r="L250" s="106">
        <f t="shared" si="10"/>
        <v>0</v>
      </c>
      <c r="M250" s="250"/>
      <c r="N250" s="16" t="b">
        <f t="shared" si="11"/>
        <v>1</v>
      </c>
      <c r="O250" s="16" t="b">
        <f t="shared" si="12"/>
        <v>1</v>
      </c>
      <c r="P250" s="16"/>
    </row>
    <row r="251" spans="1:16" ht="15.75" x14ac:dyDescent="0.25">
      <c r="A251" s="105">
        <v>236</v>
      </c>
      <c r="B251" s="260"/>
      <c r="C251" s="260"/>
      <c r="D251" s="248"/>
      <c r="E251" s="248"/>
      <c r="F251" s="248"/>
      <c r="G251" s="249"/>
      <c r="H251" s="249"/>
      <c r="I251" s="250"/>
      <c r="J251" s="250"/>
      <c r="K251" s="250"/>
      <c r="L251" s="106">
        <f t="shared" si="10"/>
        <v>0</v>
      </c>
      <c r="M251" s="250"/>
      <c r="N251" s="16" t="b">
        <f t="shared" si="11"/>
        <v>1</v>
      </c>
      <c r="O251" s="16" t="b">
        <f t="shared" si="12"/>
        <v>1</v>
      </c>
      <c r="P251" s="16"/>
    </row>
    <row r="252" spans="1:16" ht="15.75" x14ac:dyDescent="0.25">
      <c r="A252" s="105">
        <v>237</v>
      </c>
      <c r="B252" s="260"/>
      <c r="C252" s="260"/>
      <c r="D252" s="248"/>
      <c r="E252" s="248"/>
      <c r="F252" s="248"/>
      <c r="G252" s="249"/>
      <c r="H252" s="249"/>
      <c r="I252" s="250"/>
      <c r="J252" s="250"/>
      <c r="K252" s="250"/>
      <c r="L252" s="106">
        <f t="shared" si="10"/>
        <v>0</v>
      </c>
      <c r="M252" s="250"/>
      <c r="N252" s="16" t="b">
        <f t="shared" si="11"/>
        <v>1</v>
      </c>
      <c r="O252" s="16" t="b">
        <f t="shared" si="12"/>
        <v>1</v>
      </c>
      <c r="P252" s="16"/>
    </row>
    <row r="253" spans="1:16" ht="15.75" x14ac:dyDescent="0.25">
      <c r="A253" s="105">
        <v>238</v>
      </c>
      <c r="B253" s="260"/>
      <c r="C253" s="260"/>
      <c r="D253" s="248"/>
      <c r="E253" s="248"/>
      <c r="F253" s="248"/>
      <c r="G253" s="249"/>
      <c r="H253" s="249"/>
      <c r="I253" s="250"/>
      <c r="J253" s="250"/>
      <c r="K253" s="250"/>
      <c r="L253" s="106">
        <f t="shared" si="10"/>
        <v>0</v>
      </c>
      <c r="M253" s="250"/>
      <c r="N253" s="16" t="b">
        <f t="shared" si="11"/>
        <v>1</v>
      </c>
      <c r="O253" s="16" t="b">
        <f t="shared" si="12"/>
        <v>1</v>
      </c>
      <c r="P253" s="16"/>
    </row>
    <row r="254" spans="1:16" ht="15.75" x14ac:dyDescent="0.25">
      <c r="A254" s="105">
        <v>239</v>
      </c>
      <c r="B254" s="260"/>
      <c r="C254" s="260"/>
      <c r="D254" s="248"/>
      <c r="E254" s="248"/>
      <c r="F254" s="248"/>
      <c r="G254" s="249"/>
      <c r="H254" s="249"/>
      <c r="I254" s="250"/>
      <c r="J254" s="250"/>
      <c r="K254" s="250"/>
      <c r="L254" s="106">
        <f t="shared" si="10"/>
        <v>0</v>
      </c>
      <c r="M254" s="250"/>
      <c r="N254" s="16" t="b">
        <f t="shared" si="11"/>
        <v>1</v>
      </c>
      <c r="O254" s="16" t="b">
        <f t="shared" si="12"/>
        <v>1</v>
      </c>
      <c r="P254" s="16"/>
    </row>
    <row r="255" spans="1:16" ht="15.75" x14ac:dyDescent="0.25">
      <c r="A255" s="105">
        <v>240</v>
      </c>
      <c r="B255" s="260"/>
      <c r="C255" s="260"/>
      <c r="D255" s="248"/>
      <c r="E255" s="248"/>
      <c r="F255" s="248"/>
      <c r="G255" s="249"/>
      <c r="H255" s="249"/>
      <c r="I255" s="250"/>
      <c r="J255" s="250"/>
      <c r="K255" s="250"/>
      <c r="L255" s="106">
        <f t="shared" si="10"/>
        <v>0</v>
      </c>
      <c r="M255" s="250"/>
      <c r="N255" s="16" t="b">
        <f t="shared" si="11"/>
        <v>1</v>
      </c>
      <c r="O255" s="16" t="b">
        <f t="shared" si="12"/>
        <v>1</v>
      </c>
      <c r="P255" s="16"/>
    </row>
    <row r="256" spans="1:16" ht="15.75" x14ac:dyDescent="0.25">
      <c r="A256" s="105">
        <v>241</v>
      </c>
      <c r="B256" s="260"/>
      <c r="C256" s="260"/>
      <c r="D256" s="248"/>
      <c r="E256" s="248"/>
      <c r="F256" s="248"/>
      <c r="G256" s="249"/>
      <c r="H256" s="249"/>
      <c r="I256" s="250"/>
      <c r="J256" s="250"/>
      <c r="K256" s="250"/>
      <c r="L256" s="106">
        <f t="shared" si="10"/>
        <v>0</v>
      </c>
      <c r="M256" s="250"/>
      <c r="N256" s="16" t="b">
        <f t="shared" si="11"/>
        <v>1</v>
      </c>
      <c r="O256" s="16" t="b">
        <f t="shared" si="12"/>
        <v>1</v>
      </c>
      <c r="P256" s="16"/>
    </row>
    <row r="257" spans="1:16" ht="15.75" x14ac:dyDescent="0.25">
      <c r="A257" s="105">
        <v>242</v>
      </c>
      <c r="B257" s="260"/>
      <c r="C257" s="260"/>
      <c r="D257" s="248"/>
      <c r="E257" s="248"/>
      <c r="F257" s="248"/>
      <c r="G257" s="249"/>
      <c r="H257" s="249"/>
      <c r="I257" s="250"/>
      <c r="J257" s="250"/>
      <c r="K257" s="250"/>
      <c r="L257" s="106">
        <f t="shared" si="10"/>
        <v>0</v>
      </c>
      <c r="M257" s="250"/>
      <c r="N257" s="16" t="b">
        <f t="shared" si="11"/>
        <v>1</v>
      </c>
      <c r="O257" s="16" t="b">
        <f t="shared" si="12"/>
        <v>1</v>
      </c>
      <c r="P257" s="16"/>
    </row>
    <row r="258" spans="1:16" ht="15.75" x14ac:dyDescent="0.25">
      <c r="A258" s="105">
        <v>243</v>
      </c>
      <c r="B258" s="260"/>
      <c r="C258" s="260"/>
      <c r="D258" s="248"/>
      <c r="E258" s="248"/>
      <c r="F258" s="248"/>
      <c r="G258" s="249"/>
      <c r="H258" s="249"/>
      <c r="I258" s="250"/>
      <c r="J258" s="250"/>
      <c r="K258" s="250"/>
      <c r="L258" s="106">
        <f t="shared" si="10"/>
        <v>0</v>
      </c>
      <c r="M258" s="250"/>
      <c r="N258" s="16" t="b">
        <f t="shared" si="11"/>
        <v>1</v>
      </c>
      <c r="O258" s="16" t="b">
        <f t="shared" si="12"/>
        <v>1</v>
      </c>
      <c r="P258" s="16"/>
    </row>
    <row r="259" spans="1:16" ht="15.75" x14ac:dyDescent="0.25">
      <c r="A259" s="105">
        <v>244</v>
      </c>
      <c r="B259" s="260"/>
      <c r="C259" s="260"/>
      <c r="D259" s="248"/>
      <c r="E259" s="248"/>
      <c r="F259" s="248"/>
      <c r="G259" s="249"/>
      <c r="H259" s="249"/>
      <c r="I259" s="250"/>
      <c r="J259" s="250"/>
      <c r="K259" s="250"/>
      <c r="L259" s="106">
        <f t="shared" si="10"/>
        <v>0</v>
      </c>
      <c r="M259" s="250"/>
      <c r="N259" s="16" t="b">
        <f t="shared" si="11"/>
        <v>1</v>
      </c>
      <c r="O259" s="16" t="b">
        <f t="shared" si="12"/>
        <v>1</v>
      </c>
      <c r="P259" s="16"/>
    </row>
    <row r="260" spans="1:16" ht="15.75" x14ac:dyDescent="0.25">
      <c r="A260" s="105">
        <v>245</v>
      </c>
      <c r="B260" s="260"/>
      <c r="C260" s="260"/>
      <c r="D260" s="248"/>
      <c r="E260" s="248"/>
      <c r="F260" s="248"/>
      <c r="G260" s="249"/>
      <c r="H260" s="249"/>
      <c r="I260" s="250"/>
      <c r="J260" s="250"/>
      <c r="K260" s="250"/>
      <c r="L260" s="106">
        <f t="shared" si="10"/>
        <v>0</v>
      </c>
      <c r="M260" s="250"/>
      <c r="N260" s="16" t="b">
        <f t="shared" si="11"/>
        <v>1</v>
      </c>
      <c r="O260" s="16" t="b">
        <f t="shared" si="12"/>
        <v>1</v>
      </c>
      <c r="P260" s="16"/>
    </row>
    <row r="261" spans="1:16" ht="15.75" x14ac:dyDescent="0.25">
      <c r="A261" s="105">
        <v>246</v>
      </c>
      <c r="B261" s="260"/>
      <c r="C261" s="260"/>
      <c r="D261" s="248"/>
      <c r="E261" s="248"/>
      <c r="F261" s="248"/>
      <c r="G261" s="249"/>
      <c r="H261" s="249"/>
      <c r="I261" s="250"/>
      <c r="J261" s="250"/>
      <c r="K261" s="250"/>
      <c r="L261" s="106">
        <f t="shared" si="10"/>
        <v>0</v>
      </c>
      <c r="M261" s="250"/>
      <c r="N261" s="16" t="b">
        <f t="shared" si="11"/>
        <v>1</v>
      </c>
      <c r="O261" s="16" t="b">
        <f t="shared" si="12"/>
        <v>1</v>
      </c>
      <c r="P261" s="16"/>
    </row>
    <row r="262" spans="1:16" ht="15.75" x14ac:dyDescent="0.25">
      <c r="A262" s="105">
        <v>247</v>
      </c>
      <c r="B262" s="260"/>
      <c r="C262" s="260"/>
      <c r="D262" s="248"/>
      <c r="E262" s="248"/>
      <c r="F262" s="248"/>
      <c r="G262" s="249"/>
      <c r="H262" s="249"/>
      <c r="I262" s="250"/>
      <c r="J262" s="250"/>
      <c r="K262" s="250"/>
      <c r="L262" s="106">
        <f t="shared" si="10"/>
        <v>0</v>
      </c>
      <c r="M262" s="250"/>
      <c r="N262" s="16" t="b">
        <f t="shared" si="11"/>
        <v>1</v>
      </c>
      <c r="O262" s="16" t="b">
        <f t="shared" si="12"/>
        <v>1</v>
      </c>
      <c r="P262" s="16"/>
    </row>
    <row r="263" spans="1:16" ht="15.75" x14ac:dyDescent="0.25">
      <c r="A263" s="105">
        <v>248</v>
      </c>
      <c r="B263" s="260"/>
      <c r="C263" s="260"/>
      <c r="D263" s="248"/>
      <c r="E263" s="248"/>
      <c r="F263" s="248"/>
      <c r="G263" s="249"/>
      <c r="H263" s="249"/>
      <c r="I263" s="250"/>
      <c r="J263" s="250"/>
      <c r="K263" s="250"/>
      <c r="L263" s="106">
        <f t="shared" si="10"/>
        <v>0</v>
      </c>
      <c r="M263" s="250"/>
      <c r="N263" s="16" t="b">
        <f t="shared" si="11"/>
        <v>1</v>
      </c>
      <c r="O263" s="16" t="b">
        <f t="shared" si="12"/>
        <v>1</v>
      </c>
      <c r="P263" s="16"/>
    </row>
    <row r="264" spans="1:16" ht="15.75" x14ac:dyDescent="0.25">
      <c r="A264" s="105">
        <v>249</v>
      </c>
      <c r="B264" s="260"/>
      <c r="C264" s="260"/>
      <c r="D264" s="248"/>
      <c r="E264" s="248"/>
      <c r="F264" s="248"/>
      <c r="G264" s="249"/>
      <c r="H264" s="249"/>
      <c r="I264" s="250"/>
      <c r="J264" s="250"/>
      <c r="K264" s="250"/>
      <c r="L264" s="106">
        <f t="shared" si="10"/>
        <v>0</v>
      </c>
      <c r="M264" s="250"/>
      <c r="N264" s="16" t="b">
        <f t="shared" si="11"/>
        <v>1</v>
      </c>
      <c r="O264" s="16" t="b">
        <f t="shared" si="12"/>
        <v>1</v>
      </c>
      <c r="P264" s="16"/>
    </row>
    <row r="265" spans="1:16" ht="15.75" x14ac:dyDescent="0.25">
      <c r="A265" s="105">
        <v>250</v>
      </c>
      <c r="B265" s="260"/>
      <c r="C265" s="260"/>
      <c r="D265" s="248"/>
      <c r="E265" s="248"/>
      <c r="F265" s="248"/>
      <c r="G265" s="249"/>
      <c r="H265" s="249"/>
      <c r="I265" s="250"/>
      <c r="J265" s="250"/>
      <c r="K265" s="250"/>
      <c r="L265" s="106">
        <f t="shared" si="10"/>
        <v>0</v>
      </c>
      <c r="M265" s="250"/>
      <c r="N265" s="16" t="b">
        <f t="shared" si="11"/>
        <v>1</v>
      </c>
      <c r="O265" s="16" t="b">
        <f t="shared" si="12"/>
        <v>1</v>
      </c>
      <c r="P265" s="16"/>
    </row>
    <row r="266" spans="1:16" ht="15.75" x14ac:dyDescent="0.25">
      <c r="A266" s="105">
        <v>251</v>
      </c>
      <c r="B266" s="260"/>
      <c r="C266" s="260"/>
      <c r="D266" s="248"/>
      <c r="E266" s="248"/>
      <c r="F266" s="248"/>
      <c r="G266" s="249"/>
      <c r="H266" s="249"/>
      <c r="I266" s="250"/>
      <c r="J266" s="250"/>
      <c r="K266" s="250"/>
      <c r="L266" s="106">
        <f t="shared" si="10"/>
        <v>0</v>
      </c>
      <c r="M266" s="250"/>
      <c r="N266" s="16" t="b">
        <f t="shared" si="11"/>
        <v>1</v>
      </c>
      <c r="O266" s="16" t="b">
        <f t="shared" si="12"/>
        <v>1</v>
      </c>
      <c r="P266" s="16"/>
    </row>
    <row r="267" spans="1:16" ht="15.75" x14ac:dyDescent="0.25">
      <c r="A267" s="105">
        <v>252</v>
      </c>
      <c r="B267" s="260"/>
      <c r="C267" s="260"/>
      <c r="D267" s="248"/>
      <c r="E267" s="248"/>
      <c r="F267" s="248"/>
      <c r="G267" s="249"/>
      <c r="H267" s="249"/>
      <c r="I267" s="250"/>
      <c r="J267" s="250"/>
      <c r="K267" s="250"/>
      <c r="L267" s="106">
        <f t="shared" si="10"/>
        <v>0</v>
      </c>
      <c r="M267" s="250"/>
      <c r="N267" s="16" t="b">
        <f t="shared" si="11"/>
        <v>1</v>
      </c>
      <c r="O267" s="16" t="b">
        <f t="shared" si="12"/>
        <v>1</v>
      </c>
      <c r="P267" s="16"/>
    </row>
    <row r="268" spans="1:16" ht="15.75" x14ac:dyDescent="0.25">
      <c r="A268" s="105">
        <v>253</v>
      </c>
      <c r="B268" s="260"/>
      <c r="C268" s="260"/>
      <c r="D268" s="248"/>
      <c r="E268" s="248"/>
      <c r="F268" s="248"/>
      <c r="G268" s="249"/>
      <c r="H268" s="249"/>
      <c r="I268" s="250"/>
      <c r="J268" s="250"/>
      <c r="K268" s="250"/>
      <c r="L268" s="106">
        <f t="shared" si="10"/>
        <v>0</v>
      </c>
      <c r="M268" s="250"/>
      <c r="N268" s="16" t="b">
        <f t="shared" si="11"/>
        <v>1</v>
      </c>
      <c r="O268" s="16" t="b">
        <f t="shared" si="12"/>
        <v>1</v>
      </c>
      <c r="P268" s="16"/>
    </row>
    <row r="269" spans="1:16" ht="15.75" x14ac:dyDescent="0.25">
      <c r="A269" s="105">
        <v>254</v>
      </c>
      <c r="B269" s="260"/>
      <c r="C269" s="260"/>
      <c r="D269" s="248"/>
      <c r="E269" s="248"/>
      <c r="F269" s="248"/>
      <c r="G269" s="249"/>
      <c r="H269" s="249"/>
      <c r="I269" s="250"/>
      <c r="J269" s="250"/>
      <c r="K269" s="250"/>
      <c r="L269" s="106">
        <f t="shared" si="10"/>
        <v>0</v>
      </c>
      <c r="M269" s="250"/>
      <c r="N269" s="16" t="b">
        <f t="shared" si="11"/>
        <v>1</v>
      </c>
      <c r="O269" s="16" t="b">
        <f t="shared" si="12"/>
        <v>1</v>
      </c>
      <c r="P269" s="16"/>
    </row>
    <row r="270" spans="1:16" ht="15.75" x14ac:dyDescent="0.25">
      <c r="A270" s="105">
        <v>255</v>
      </c>
      <c r="B270" s="260"/>
      <c r="C270" s="260"/>
      <c r="D270" s="248"/>
      <c r="E270" s="248"/>
      <c r="F270" s="248"/>
      <c r="G270" s="249"/>
      <c r="H270" s="249"/>
      <c r="I270" s="250"/>
      <c r="J270" s="250"/>
      <c r="K270" s="250"/>
      <c r="L270" s="106">
        <f t="shared" si="10"/>
        <v>0</v>
      </c>
      <c r="M270" s="250"/>
      <c r="N270" s="16" t="b">
        <f t="shared" si="11"/>
        <v>1</v>
      </c>
      <c r="O270" s="16" t="b">
        <f t="shared" si="12"/>
        <v>1</v>
      </c>
      <c r="P270" s="16"/>
    </row>
    <row r="271" spans="1:16" ht="15.75" x14ac:dyDescent="0.25">
      <c r="A271" s="105">
        <v>256</v>
      </c>
      <c r="B271" s="260"/>
      <c r="C271" s="260"/>
      <c r="D271" s="248"/>
      <c r="E271" s="248"/>
      <c r="F271" s="248"/>
      <c r="G271" s="249"/>
      <c r="H271" s="249"/>
      <c r="I271" s="250"/>
      <c r="J271" s="250"/>
      <c r="K271" s="250"/>
      <c r="L271" s="106">
        <f t="shared" si="10"/>
        <v>0</v>
      </c>
      <c r="M271" s="250"/>
      <c r="N271" s="16" t="b">
        <f t="shared" si="11"/>
        <v>1</v>
      </c>
      <c r="O271" s="16" t="b">
        <f t="shared" si="12"/>
        <v>1</v>
      </c>
      <c r="P271" s="16"/>
    </row>
    <row r="272" spans="1:16" ht="15.75" x14ac:dyDescent="0.25">
      <c r="A272" s="105">
        <v>257</v>
      </c>
      <c r="B272" s="260"/>
      <c r="C272" s="260"/>
      <c r="D272" s="248"/>
      <c r="E272" s="248"/>
      <c r="F272" s="248"/>
      <c r="G272" s="249"/>
      <c r="H272" s="249"/>
      <c r="I272" s="250"/>
      <c r="J272" s="250"/>
      <c r="K272" s="250"/>
      <c r="L272" s="106">
        <f t="shared" si="10"/>
        <v>0</v>
      </c>
      <c r="M272" s="250"/>
      <c r="N272" s="16" t="b">
        <f t="shared" si="11"/>
        <v>1</v>
      </c>
      <c r="O272" s="16" t="b">
        <f t="shared" si="12"/>
        <v>1</v>
      </c>
      <c r="P272" s="16"/>
    </row>
    <row r="273" spans="1:16" ht="15.75" x14ac:dyDescent="0.25">
      <c r="A273" s="105">
        <v>258</v>
      </c>
      <c r="B273" s="260"/>
      <c r="C273" s="260"/>
      <c r="D273" s="248"/>
      <c r="E273" s="248"/>
      <c r="F273" s="248"/>
      <c r="G273" s="249"/>
      <c r="H273" s="249"/>
      <c r="I273" s="250"/>
      <c r="J273" s="250"/>
      <c r="K273" s="250"/>
      <c r="L273" s="106">
        <f t="shared" si="10"/>
        <v>0</v>
      </c>
      <c r="M273" s="250"/>
      <c r="N273" s="16" t="b">
        <f t="shared" si="11"/>
        <v>1</v>
      </c>
      <c r="O273" s="16" t="b">
        <f t="shared" si="12"/>
        <v>1</v>
      </c>
      <c r="P273" s="16"/>
    </row>
    <row r="274" spans="1:16" ht="15.75" x14ac:dyDescent="0.25">
      <c r="A274" s="105">
        <v>259</v>
      </c>
      <c r="B274" s="260"/>
      <c r="C274" s="260"/>
      <c r="D274" s="248"/>
      <c r="E274" s="248"/>
      <c r="F274" s="248"/>
      <c r="G274" s="249"/>
      <c r="H274" s="249"/>
      <c r="I274" s="250"/>
      <c r="J274" s="250"/>
      <c r="K274" s="250"/>
      <c r="L274" s="106">
        <f t="shared" ref="L274:L337" si="13">SUM(I274:K274)</f>
        <v>0</v>
      </c>
      <c r="M274" s="250"/>
      <c r="N274" s="16" t="b">
        <f t="shared" ref="N274:N337" si="14">IF(ISBLANK(B274),TRUE,IF(OR(ISBLANK(C274),ISBLANK(D274),ISBLANK(E274),ISBLANK(F274),ISBLANK(G274),ISBLANK(H274),ISBLANK(I274),ISBLANK(J274),ISBLANK(K274),ISBLANK(L274),ISBLANK(M274)),FALSE,TRUE))</f>
        <v>1</v>
      </c>
      <c r="O274" s="16" t="b">
        <f t="shared" ref="O274:O337" si="15">IF(OR(AND(B274="N/A",D274="N/A",E274="N/A",F274="N/A",G274=0,H274=0,L274=0,M274=0),AND(ISBLANK(B274),ISBLANK(D274),ISBLANK(E274),ISBLANK(F274),ISBLANK(G274),ISBLANK(H274),L274=0,ISBLANK(M274)),AND(NOT(ISBLANK(B274)),NOT(ISBLANK(D274)),NOT(ISBLANK(E274)),NOT(ISBLANK(F274)),B274&lt;&gt;"N/A",D274&lt;&gt;"N/A",E274&lt;&gt;"N/A",F274&lt;&gt;"N/A",OR(G274&lt;&gt;0,H274&lt;&gt;0,L274&gt;0,M274&lt;&gt;0))),TRUE,FALSE)</f>
        <v>1</v>
      </c>
      <c r="P274" s="16"/>
    </row>
    <row r="275" spans="1:16" ht="15.75" x14ac:dyDescent="0.25">
      <c r="A275" s="105">
        <v>260</v>
      </c>
      <c r="B275" s="260"/>
      <c r="C275" s="260"/>
      <c r="D275" s="248"/>
      <c r="E275" s="248"/>
      <c r="F275" s="248"/>
      <c r="G275" s="249"/>
      <c r="H275" s="249"/>
      <c r="I275" s="250"/>
      <c r="J275" s="250"/>
      <c r="K275" s="250"/>
      <c r="L275" s="106">
        <f t="shared" si="13"/>
        <v>0</v>
      </c>
      <c r="M275" s="250"/>
      <c r="N275" s="16" t="b">
        <f t="shared" si="14"/>
        <v>1</v>
      </c>
      <c r="O275" s="16" t="b">
        <f t="shared" si="15"/>
        <v>1</v>
      </c>
      <c r="P275" s="16"/>
    </row>
    <row r="276" spans="1:16" ht="15.75" x14ac:dyDescent="0.25">
      <c r="A276" s="105">
        <v>261</v>
      </c>
      <c r="B276" s="260"/>
      <c r="C276" s="260"/>
      <c r="D276" s="248"/>
      <c r="E276" s="248"/>
      <c r="F276" s="248"/>
      <c r="G276" s="249"/>
      <c r="H276" s="249"/>
      <c r="I276" s="250"/>
      <c r="J276" s="250"/>
      <c r="K276" s="250"/>
      <c r="L276" s="106">
        <f t="shared" si="13"/>
        <v>0</v>
      </c>
      <c r="M276" s="250"/>
      <c r="N276" s="16" t="b">
        <f t="shared" si="14"/>
        <v>1</v>
      </c>
      <c r="O276" s="16" t="b">
        <f t="shared" si="15"/>
        <v>1</v>
      </c>
      <c r="P276" s="16"/>
    </row>
    <row r="277" spans="1:16" ht="15.75" x14ac:dyDescent="0.25">
      <c r="A277" s="105">
        <v>262</v>
      </c>
      <c r="B277" s="260"/>
      <c r="C277" s="260"/>
      <c r="D277" s="248"/>
      <c r="E277" s="248"/>
      <c r="F277" s="248"/>
      <c r="G277" s="249"/>
      <c r="H277" s="249"/>
      <c r="I277" s="250"/>
      <c r="J277" s="250"/>
      <c r="K277" s="250"/>
      <c r="L277" s="106">
        <f t="shared" si="13"/>
        <v>0</v>
      </c>
      <c r="M277" s="250"/>
      <c r="N277" s="16" t="b">
        <f t="shared" si="14"/>
        <v>1</v>
      </c>
      <c r="O277" s="16" t="b">
        <f t="shared" si="15"/>
        <v>1</v>
      </c>
      <c r="P277" s="16"/>
    </row>
    <row r="278" spans="1:16" ht="15.75" x14ac:dyDescent="0.25">
      <c r="A278" s="105">
        <v>263</v>
      </c>
      <c r="B278" s="260"/>
      <c r="C278" s="260"/>
      <c r="D278" s="248"/>
      <c r="E278" s="248"/>
      <c r="F278" s="248"/>
      <c r="G278" s="249"/>
      <c r="H278" s="249"/>
      <c r="I278" s="250"/>
      <c r="J278" s="250"/>
      <c r="K278" s="250"/>
      <c r="L278" s="106">
        <f t="shared" si="13"/>
        <v>0</v>
      </c>
      <c r="M278" s="250"/>
      <c r="N278" s="16" t="b">
        <f t="shared" si="14"/>
        <v>1</v>
      </c>
      <c r="O278" s="16" t="b">
        <f t="shared" si="15"/>
        <v>1</v>
      </c>
      <c r="P278" s="16"/>
    </row>
    <row r="279" spans="1:16" ht="15.75" x14ac:dyDescent="0.25">
      <c r="A279" s="105">
        <v>264</v>
      </c>
      <c r="B279" s="260"/>
      <c r="C279" s="260"/>
      <c r="D279" s="248"/>
      <c r="E279" s="248"/>
      <c r="F279" s="248"/>
      <c r="G279" s="249"/>
      <c r="H279" s="249"/>
      <c r="I279" s="250"/>
      <c r="J279" s="250"/>
      <c r="K279" s="250"/>
      <c r="L279" s="106">
        <f t="shared" si="13"/>
        <v>0</v>
      </c>
      <c r="M279" s="250"/>
      <c r="N279" s="16" t="b">
        <f t="shared" si="14"/>
        <v>1</v>
      </c>
      <c r="O279" s="16" t="b">
        <f t="shared" si="15"/>
        <v>1</v>
      </c>
      <c r="P279" s="16"/>
    </row>
    <row r="280" spans="1:16" ht="15.75" x14ac:dyDescent="0.25">
      <c r="A280" s="105">
        <v>265</v>
      </c>
      <c r="B280" s="260"/>
      <c r="C280" s="260"/>
      <c r="D280" s="248"/>
      <c r="E280" s="248"/>
      <c r="F280" s="248"/>
      <c r="G280" s="249"/>
      <c r="H280" s="249"/>
      <c r="I280" s="250"/>
      <c r="J280" s="250"/>
      <c r="K280" s="250"/>
      <c r="L280" s="106">
        <f t="shared" si="13"/>
        <v>0</v>
      </c>
      <c r="M280" s="250"/>
      <c r="N280" s="16" t="b">
        <f t="shared" si="14"/>
        <v>1</v>
      </c>
      <c r="O280" s="16" t="b">
        <f t="shared" si="15"/>
        <v>1</v>
      </c>
      <c r="P280" s="16"/>
    </row>
    <row r="281" spans="1:16" ht="15.75" x14ac:dyDescent="0.25">
      <c r="A281" s="105">
        <v>266</v>
      </c>
      <c r="B281" s="260"/>
      <c r="C281" s="260"/>
      <c r="D281" s="248"/>
      <c r="E281" s="248"/>
      <c r="F281" s="248"/>
      <c r="G281" s="249"/>
      <c r="H281" s="249"/>
      <c r="I281" s="250"/>
      <c r="J281" s="250"/>
      <c r="K281" s="250"/>
      <c r="L281" s="106">
        <f t="shared" si="13"/>
        <v>0</v>
      </c>
      <c r="M281" s="250"/>
      <c r="N281" s="16" t="b">
        <f t="shared" si="14"/>
        <v>1</v>
      </c>
      <c r="O281" s="16" t="b">
        <f t="shared" si="15"/>
        <v>1</v>
      </c>
      <c r="P281" s="16"/>
    </row>
    <row r="282" spans="1:16" ht="15.75" x14ac:dyDescent="0.25">
      <c r="A282" s="105">
        <v>267</v>
      </c>
      <c r="B282" s="260"/>
      <c r="C282" s="260"/>
      <c r="D282" s="248"/>
      <c r="E282" s="248"/>
      <c r="F282" s="248"/>
      <c r="G282" s="249"/>
      <c r="H282" s="249"/>
      <c r="I282" s="250"/>
      <c r="J282" s="250"/>
      <c r="K282" s="250"/>
      <c r="L282" s="106">
        <f t="shared" si="13"/>
        <v>0</v>
      </c>
      <c r="M282" s="250"/>
      <c r="N282" s="16" t="b">
        <f t="shared" si="14"/>
        <v>1</v>
      </c>
      <c r="O282" s="16" t="b">
        <f t="shared" si="15"/>
        <v>1</v>
      </c>
      <c r="P282" s="16"/>
    </row>
    <row r="283" spans="1:16" ht="15.75" x14ac:dyDescent="0.25">
      <c r="A283" s="105">
        <v>268</v>
      </c>
      <c r="B283" s="260"/>
      <c r="C283" s="260"/>
      <c r="D283" s="248"/>
      <c r="E283" s="248"/>
      <c r="F283" s="248"/>
      <c r="G283" s="249"/>
      <c r="H283" s="249"/>
      <c r="I283" s="250"/>
      <c r="J283" s="250"/>
      <c r="K283" s="250"/>
      <c r="L283" s="106">
        <f t="shared" si="13"/>
        <v>0</v>
      </c>
      <c r="M283" s="250"/>
      <c r="N283" s="16" t="b">
        <f t="shared" si="14"/>
        <v>1</v>
      </c>
      <c r="O283" s="16" t="b">
        <f t="shared" si="15"/>
        <v>1</v>
      </c>
      <c r="P283" s="16"/>
    </row>
    <row r="284" spans="1:16" ht="15.75" x14ac:dyDescent="0.25">
      <c r="A284" s="105">
        <v>269</v>
      </c>
      <c r="B284" s="260"/>
      <c r="C284" s="260"/>
      <c r="D284" s="248"/>
      <c r="E284" s="248"/>
      <c r="F284" s="248"/>
      <c r="G284" s="249"/>
      <c r="H284" s="249"/>
      <c r="I284" s="250"/>
      <c r="J284" s="250"/>
      <c r="K284" s="250"/>
      <c r="L284" s="106">
        <f t="shared" si="13"/>
        <v>0</v>
      </c>
      <c r="M284" s="250"/>
      <c r="N284" s="16" t="b">
        <f t="shared" si="14"/>
        <v>1</v>
      </c>
      <c r="O284" s="16" t="b">
        <f t="shared" si="15"/>
        <v>1</v>
      </c>
      <c r="P284" s="16"/>
    </row>
    <row r="285" spans="1:16" ht="15.75" x14ac:dyDescent="0.25">
      <c r="A285" s="105">
        <v>270</v>
      </c>
      <c r="B285" s="260"/>
      <c r="C285" s="260"/>
      <c r="D285" s="248"/>
      <c r="E285" s="248"/>
      <c r="F285" s="248"/>
      <c r="G285" s="249"/>
      <c r="H285" s="249"/>
      <c r="I285" s="250"/>
      <c r="J285" s="250"/>
      <c r="K285" s="250"/>
      <c r="L285" s="106">
        <f t="shared" si="13"/>
        <v>0</v>
      </c>
      <c r="M285" s="250"/>
      <c r="N285" s="16" t="b">
        <f t="shared" si="14"/>
        <v>1</v>
      </c>
      <c r="O285" s="16" t="b">
        <f t="shared" si="15"/>
        <v>1</v>
      </c>
      <c r="P285" s="16"/>
    </row>
    <row r="286" spans="1:16" ht="15.75" x14ac:dyDescent="0.25">
      <c r="A286" s="105">
        <v>271</v>
      </c>
      <c r="B286" s="260"/>
      <c r="C286" s="260"/>
      <c r="D286" s="248"/>
      <c r="E286" s="248"/>
      <c r="F286" s="248"/>
      <c r="G286" s="249"/>
      <c r="H286" s="249"/>
      <c r="I286" s="250"/>
      <c r="J286" s="250"/>
      <c r="K286" s="250"/>
      <c r="L286" s="106">
        <f t="shared" si="13"/>
        <v>0</v>
      </c>
      <c r="M286" s="250"/>
      <c r="N286" s="16" t="b">
        <f t="shared" si="14"/>
        <v>1</v>
      </c>
      <c r="O286" s="16" t="b">
        <f t="shared" si="15"/>
        <v>1</v>
      </c>
      <c r="P286" s="16"/>
    </row>
    <row r="287" spans="1:16" ht="15.75" x14ac:dyDescent="0.25">
      <c r="A287" s="105">
        <v>272</v>
      </c>
      <c r="B287" s="260"/>
      <c r="C287" s="260"/>
      <c r="D287" s="248"/>
      <c r="E287" s="248"/>
      <c r="F287" s="248"/>
      <c r="G287" s="249"/>
      <c r="H287" s="249"/>
      <c r="I287" s="250"/>
      <c r="J287" s="250"/>
      <c r="K287" s="250"/>
      <c r="L287" s="106">
        <f t="shared" si="13"/>
        <v>0</v>
      </c>
      <c r="M287" s="250"/>
      <c r="N287" s="16" t="b">
        <f t="shared" si="14"/>
        <v>1</v>
      </c>
      <c r="O287" s="16" t="b">
        <f t="shared" si="15"/>
        <v>1</v>
      </c>
      <c r="P287" s="16"/>
    </row>
    <row r="288" spans="1:16" ht="15.75" x14ac:dyDescent="0.25">
      <c r="A288" s="105">
        <v>273</v>
      </c>
      <c r="B288" s="260"/>
      <c r="C288" s="260"/>
      <c r="D288" s="248"/>
      <c r="E288" s="248"/>
      <c r="F288" s="248"/>
      <c r="G288" s="249"/>
      <c r="H288" s="249"/>
      <c r="I288" s="250"/>
      <c r="J288" s="250"/>
      <c r="K288" s="250"/>
      <c r="L288" s="106">
        <f t="shared" si="13"/>
        <v>0</v>
      </c>
      <c r="M288" s="250"/>
      <c r="N288" s="16" t="b">
        <f t="shared" si="14"/>
        <v>1</v>
      </c>
      <c r="O288" s="16" t="b">
        <f t="shared" si="15"/>
        <v>1</v>
      </c>
      <c r="P288" s="16"/>
    </row>
    <row r="289" spans="1:16" ht="15.75" x14ac:dyDescent="0.25">
      <c r="A289" s="105">
        <v>274</v>
      </c>
      <c r="B289" s="260"/>
      <c r="C289" s="260"/>
      <c r="D289" s="248"/>
      <c r="E289" s="248"/>
      <c r="F289" s="248"/>
      <c r="G289" s="249"/>
      <c r="H289" s="249"/>
      <c r="I289" s="250"/>
      <c r="J289" s="250"/>
      <c r="K289" s="250"/>
      <c r="L289" s="106">
        <f t="shared" si="13"/>
        <v>0</v>
      </c>
      <c r="M289" s="250"/>
      <c r="N289" s="16" t="b">
        <f t="shared" si="14"/>
        <v>1</v>
      </c>
      <c r="O289" s="16" t="b">
        <f t="shared" si="15"/>
        <v>1</v>
      </c>
      <c r="P289" s="16"/>
    </row>
    <row r="290" spans="1:16" ht="15.75" x14ac:dyDescent="0.25">
      <c r="A290" s="105">
        <v>275</v>
      </c>
      <c r="B290" s="260"/>
      <c r="C290" s="260"/>
      <c r="D290" s="248"/>
      <c r="E290" s="248"/>
      <c r="F290" s="248"/>
      <c r="G290" s="249"/>
      <c r="H290" s="249"/>
      <c r="I290" s="250"/>
      <c r="J290" s="250"/>
      <c r="K290" s="250"/>
      <c r="L290" s="106">
        <f t="shared" si="13"/>
        <v>0</v>
      </c>
      <c r="M290" s="250"/>
      <c r="N290" s="16" t="b">
        <f t="shared" si="14"/>
        <v>1</v>
      </c>
      <c r="O290" s="16" t="b">
        <f t="shared" si="15"/>
        <v>1</v>
      </c>
      <c r="P290" s="16"/>
    </row>
    <row r="291" spans="1:16" ht="15.75" x14ac:dyDescent="0.25">
      <c r="A291" s="105">
        <v>276</v>
      </c>
      <c r="B291" s="260"/>
      <c r="C291" s="260"/>
      <c r="D291" s="248"/>
      <c r="E291" s="248"/>
      <c r="F291" s="248"/>
      <c r="G291" s="249"/>
      <c r="H291" s="249"/>
      <c r="I291" s="250"/>
      <c r="J291" s="250"/>
      <c r="K291" s="250"/>
      <c r="L291" s="106">
        <f t="shared" si="13"/>
        <v>0</v>
      </c>
      <c r="M291" s="250"/>
      <c r="N291" s="16" t="b">
        <f t="shared" si="14"/>
        <v>1</v>
      </c>
      <c r="O291" s="16" t="b">
        <f t="shared" si="15"/>
        <v>1</v>
      </c>
      <c r="P291" s="16"/>
    </row>
    <row r="292" spans="1:16" ht="15.75" x14ac:dyDescent="0.25">
      <c r="A292" s="105">
        <v>277</v>
      </c>
      <c r="B292" s="260"/>
      <c r="C292" s="260"/>
      <c r="D292" s="248"/>
      <c r="E292" s="248"/>
      <c r="F292" s="248"/>
      <c r="G292" s="249"/>
      <c r="H292" s="249"/>
      <c r="I292" s="250"/>
      <c r="J292" s="250"/>
      <c r="K292" s="250"/>
      <c r="L292" s="106">
        <f t="shared" si="13"/>
        <v>0</v>
      </c>
      <c r="M292" s="250"/>
      <c r="N292" s="16" t="b">
        <f t="shared" si="14"/>
        <v>1</v>
      </c>
      <c r="O292" s="16" t="b">
        <f t="shared" si="15"/>
        <v>1</v>
      </c>
      <c r="P292" s="16"/>
    </row>
    <row r="293" spans="1:16" ht="15.75" x14ac:dyDescent="0.25">
      <c r="A293" s="105">
        <v>278</v>
      </c>
      <c r="B293" s="260"/>
      <c r="C293" s="260"/>
      <c r="D293" s="248"/>
      <c r="E293" s="248"/>
      <c r="F293" s="248"/>
      <c r="G293" s="249"/>
      <c r="H293" s="249"/>
      <c r="I293" s="250"/>
      <c r="J293" s="250"/>
      <c r="K293" s="250"/>
      <c r="L293" s="106">
        <f t="shared" si="13"/>
        <v>0</v>
      </c>
      <c r="M293" s="250"/>
      <c r="N293" s="16" t="b">
        <f t="shared" si="14"/>
        <v>1</v>
      </c>
      <c r="O293" s="16" t="b">
        <f t="shared" si="15"/>
        <v>1</v>
      </c>
      <c r="P293" s="16"/>
    </row>
    <row r="294" spans="1:16" ht="15.75" x14ac:dyDescent="0.25">
      <c r="A294" s="105">
        <v>279</v>
      </c>
      <c r="B294" s="260"/>
      <c r="C294" s="260"/>
      <c r="D294" s="248"/>
      <c r="E294" s="248"/>
      <c r="F294" s="248"/>
      <c r="G294" s="249"/>
      <c r="H294" s="249"/>
      <c r="I294" s="250"/>
      <c r="J294" s="250"/>
      <c r="K294" s="250"/>
      <c r="L294" s="106">
        <f t="shared" si="13"/>
        <v>0</v>
      </c>
      <c r="M294" s="250"/>
      <c r="N294" s="16" t="b">
        <f t="shared" si="14"/>
        <v>1</v>
      </c>
      <c r="O294" s="16" t="b">
        <f t="shared" si="15"/>
        <v>1</v>
      </c>
      <c r="P294" s="16"/>
    </row>
    <row r="295" spans="1:16" ht="15.75" x14ac:dyDescent="0.25">
      <c r="A295" s="105">
        <v>280</v>
      </c>
      <c r="B295" s="260"/>
      <c r="C295" s="260"/>
      <c r="D295" s="248"/>
      <c r="E295" s="248"/>
      <c r="F295" s="248"/>
      <c r="G295" s="249"/>
      <c r="H295" s="249"/>
      <c r="I295" s="250"/>
      <c r="J295" s="250"/>
      <c r="K295" s="250"/>
      <c r="L295" s="106">
        <f t="shared" si="13"/>
        <v>0</v>
      </c>
      <c r="M295" s="250"/>
      <c r="N295" s="16" t="b">
        <f t="shared" si="14"/>
        <v>1</v>
      </c>
      <c r="O295" s="16" t="b">
        <f t="shared" si="15"/>
        <v>1</v>
      </c>
      <c r="P295" s="16"/>
    </row>
    <row r="296" spans="1:16" ht="15.75" x14ac:dyDescent="0.25">
      <c r="A296" s="105">
        <v>281</v>
      </c>
      <c r="B296" s="260"/>
      <c r="C296" s="260"/>
      <c r="D296" s="248"/>
      <c r="E296" s="248"/>
      <c r="F296" s="248"/>
      <c r="G296" s="249"/>
      <c r="H296" s="249"/>
      <c r="I296" s="250"/>
      <c r="J296" s="250"/>
      <c r="K296" s="250"/>
      <c r="L296" s="106">
        <f t="shared" si="13"/>
        <v>0</v>
      </c>
      <c r="M296" s="250"/>
      <c r="N296" s="16" t="b">
        <f t="shared" si="14"/>
        <v>1</v>
      </c>
      <c r="O296" s="16" t="b">
        <f t="shared" si="15"/>
        <v>1</v>
      </c>
      <c r="P296" s="16"/>
    </row>
    <row r="297" spans="1:16" ht="15.75" x14ac:dyDescent="0.25">
      <c r="A297" s="105">
        <v>282</v>
      </c>
      <c r="B297" s="260"/>
      <c r="C297" s="260"/>
      <c r="D297" s="248"/>
      <c r="E297" s="248"/>
      <c r="F297" s="248"/>
      <c r="G297" s="249"/>
      <c r="H297" s="249"/>
      <c r="I297" s="250"/>
      <c r="J297" s="250"/>
      <c r="K297" s="250"/>
      <c r="L297" s="106">
        <f t="shared" si="13"/>
        <v>0</v>
      </c>
      <c r="M297" s="250"/>
      <c r="N297" s="16" t="b">
        <f t="shared" si="14"/>
        <v>1</v>
      </c>
      <c r="O297" s="16" t="b">
        <f t="shared" si="15"/>
        <v>1</v>
      </c>
      <c r="P297" s="16"/>
    </row>
    <row r="298" spans="1:16" ht="15.75" x14ac:dyDescent="0.25">
      <c r="A298" s="105">
        <v>283</v>
      </c>
      <c r="B298" s="260"/>
      <c r="C298" s="260"/>
      <c r="D298" s="248"/>
      <c r="E298" s="248"/>
      <c r="F298" s="248"/>
      <c r="G298" s="249"/>
      <c r="H298" s="249"/>
      <c r="I298" s="250"/>
      <c r="J298" s="250"/>
      <c r="K298" s="250"/>
      <c r="L298" s="106">
        <f t="shared" si="13"/>
        <v>0</v>
      </c>
      <c r="M298" s="250"/>
      <c r="N298" s="16" t="b">
        <f t="shared" si="14"/>
        <v>1</v>
      </c>
      <c r="O298" s="16" t="b">
        <f t="shared" si="15"/>
        <v>1</v>
      </c>
      <c r="P298" s="16"/>
    </row>
    <row r="299" spans="1:16" ht="15.75" x14ac:dyDescent="0.25">
      <c r="A299" s="105">
        <v>284</v>
      </c>
      <c r="B299" s="260"/>
      <c r="C299" s="260"/>
      <c r="D299" s="248"/>
      <c r="E299" s="248"/>
      <c r="F299" s="248"/>
      <c r="G299" s="249"/>
      <c r="H299" s="249"/>
      <c r="I299" s="250"/>
      <c r="J299" s="250"/>
      <c r="K299" s="250"/>
      <c r="L299" s="106">
        <f t="shared" si="13"/>
        <v>0</v>
      </c>
      <c r="M299" s="250"/>
      <c r="N299" s="16" t="b">
        <f t="shared" si="14"/>
        <v>1</v>
      </c>
      <c r="O299" s="16" t="b">
        <f t="shared" si="15"/>
        <v>1</v>
      </c>
      <c r="P299" s="16"/>
    </row>
    <row r="300" spans="1:16" ht="15.75" x14ac:dyDescent="0.25">
      <c r="A300" s="105">
        <v>285</v>
      </c>
      <c r="B300" s="260"/>
      <c r="C300" s="260"/>
      <c r="D300" s="248"/>
      <c r="E300" s="248"/>
      <c r="F300" s="248"/>
      <c r="G300" s="249"/>
      <c r="H300" s="249"/>
      <c r="I300" s="250"/>
      <c r="J300" s="250"/>
      <c r="K300" s="250"/>
      <c r="L300" s="106">
        <f t="shared" si="13"/>
        <v>0</v>
      </c>
      <c r="M300" s="250"/>
      <c r="N300" s="16" t="b">
        <f t="shared" si="14"/>
        <v>1</v>
      </c>
      <c r="O300" s="16" t="b">
        <f t="shared" si="15"/>
        <v>1</v>
      </c>
      <c r="P300" s="16"/>
    </row>
    <row r="301" spans="1:16" ht="15.75" x14ac:dyDescent="0.25">
      <c r="A301" s="105">
        <v>286</v>
      </c>
      <c r="B301" s="260"/>
      <c r="C301" s="260"/>
      <c r="D301" s="248"/>
      <c r="E301" s="248"/>
      <c r="F301" s="248"/>
      <c r="G301" s="249"/>
      <c r="H301" s="249"/>
      <c r="I301" s="250"/>
      <c r="J301" s="250"/>
      <c r="K301" s="250"/>
      <c r="L301" s="106">
        <f t="shared" si="13"/>
        <v>0</v>
      </c>
      <c r="M301" s="250"/>
      <c r="N301" s="16" t="b">
        <f t="shared" si="14"/>
        <v>1</v>
      </c>
      <c r="O301" s="16" t="b">
        <f t="shared" si="15"/>
        <v>1</v>
      </c>
      <c r="P301" s="16"/>
    </row>
    <row r="302" spans="1:16" ht="15.75" x14ac:dyDescent="0.25">
      <c r="A302" s="105">
        <v>287</v>
      </c>
      <c r="B302" s="260"/>
      <c r="C302" s="260"/>
      <c r="D302" s="248"/>
      <c r="E302" s="248"/>
      <c r="F302" s="248"/>
      <c r="G302" s="249"/>
      <c r="H302" s="249"/>
      <c r="I302" s="250"/>
      <c r="J302" s="250"/>
      <c r="K302" s="250"/>
      <c r="L302" s="106">
        <f t="shared" si="13"/>
        <v>0</v>
      </c>
      <c r="M302" s="250"/>
      <c r="N302" s="16" t="b">
        <f t="shared" si="14"/>
        <v>1</v>
      </c>
      <c r="O302" s="16" t="b">
        <f t="shared" si="15"/>
        <v>1</v>
      </c>
      <c r="P302" s="16"/>
    </row>
    <row r="303" spans="1:16" ht="15.75" x14ac:dyDescent="0.25">
      <c r="A303" s="105">
        <v>288</v>
      </c>
      <c r="B303" s="260"/>
      <c r="C303" s="260"/>
      <c r="D303" s="248"/>
      <c r="E303" s="248"/>
      <c r="F303" s="248"/>
      <c r="G303" s="249"/>
      <c r="H303" s="249"/>
      <c r="I303" s="250"/>
      <c r="J303" s="250"/>
      <c r="K303" s="250"/>
      <c r="L303" s="106">
        <f t="shared" si="13"/>
        <v>0</v>
      </c>
      <c r="M303" s="250"/>
      <c r="N303" s="16" t="b">
        <f t="shared" si="14"/>
        <v>1</v>
      </c>
      <c r="O303" s="16" t="b">
        <f t="shared" si="15"/>
        <v>1</v>
      </c>
      <c r="P303" s="16"/>
    </row>
    <row r="304" spans="1:16" ht="15.75" x14ac:dyDescent="0.25">
      <c r="A304" s="105">
        <v>289</v>
      </c>
      <c r="B304" s="260"/>
      <c r="C304" s="260"/>
      <c r="D304" s="248"/>
      <c r="E304" s="248"/>
      <c r="F304" s="248"/>
      <c r="G304" s="249"/>
      <c r="H304" s="249"/>
      <c r="I304" s="250"/>
      <c r="J304" s="250"/>
      <c r="K304" s="250"/>
      <c r="L304" s="106">
        <f t="shared" si="13"/>
        <v>0</v>
      </c>
      <c r="M304" s="250"/>
      <c r="N304" s="16" t="b">
        <f t="shared" si="14"/>
        <v>1</v>
      </c>
      <c r="O304" s="16" t="b">
        <f t="shared" si="15"/>
        <v>1</v>
      </c>
      <c r="P304" s="16"/>
    </row>
    <row r="305" spans="1:16" ht="15.75" x14ac:dyDescent="0.25">
      <c r="A305" s="105">
        <v>290</v>
      </c>
      <c r="B305" s="260"/>
      <c r="C305" s="260"/>
      <c r="D305" s="248"/>
      <c r="E305" s="248"/>
      <c r="F305" s="248"/>
      <c r="G305" s="249"/>
      <c r="H305" s="249"/>
      <c r="I305" s="250"/>
      <c r="J305" s="250"/>
      <c r="K305" s="250"/>
      <c r="L305" s="106">
        <f t="shared" si="13"/>
        <v>0</v>
      </c>
      <c r="M305" s="250"/>
      <c r="N305" s="16" t="b">
        <f t="shared" si="14"/>
        <v>1</v>
      </c>
      <c r="O305" s="16" t="b">
        <f t="shared" si="15"/>
        <v>1</v>
      </c>
      <c r="P305" s="16"/>
    </row>
    <row r="306" spans="1:16" ht="15.75" x14ac:dyDescent="0.25">
      <c r="A306" s="105">
        <v>291</v>
      </c>
      <c r="B306" s="260"/>
      <c r="C306" s="260"/>
      <c r="D306" s="248"/>
      <c r="E306" s="248"/>
      <c r="F306" s="248"/>
      <c r="G306" s="249"/>
      <c r="H306" s="249"/>
      <c r="I306" s="250"/>
      <c r="J306" s="250"/>
      <c r="K306" s="250"/>
      <c r="L306" s="106">
        <f t="shared" si="13"/>
        <v>0</v>
      </c>
      <c r="M306" s="250"/>
      <c r="N306" s="16" t="b">
        <f t="shared" si="14"/>
        <v>1</v>
      </c>
      <c r="O306" s="16" t="b">
        <f t="shared" si="15"/>
        <v>1</v>
      </c>
      <c r="P306" s="16"/>
    </row>
    <row r="307" spans="1:16" ht="15.75" x14ac:dyDescent="0.25">
      <c r="A307" s="105">
        <v>292</v>
      </c>
      <c r="B307" s="260"/>
      <c r="C307" s="260"/>
      <c r="D307" s="248"/>
      <c r="E307" s="248"/>
      <c r="F307" s="248"/>
      <c r="G307" s="249"/>
      <c r="H307" s="249"/>
      <c r="I307" s="250"/>
      <c r="J307" s="250"/>
      <c r="K307" s="250"/>
      <c r="L307" s="106">
        <f t="shared" si="13"/>
        <v>0</v>
      </c>
      <c r="M307" s="250"/>
      <c r="N307" s="16" t="b">
        <f t="shared" si="14"/>
        <v>1</v>
      </c>
      <c r="O307" s="16" t="b">
        <f t="shared" si="15"/>
        <v>1</v>
      </c>
      <c r="P307" s="16"/>
    </row>
    <row r="308" spans="1:16" ht="15.75" x14ac:dyDescent="0.25">
      <c r="A308" s="105">
        <v>293</v>
      </c>
      <c r="B308" s="260"/>
      <c r="C308" s="260"/>
      <c r="D308" s="248"/>
      <c r="E308" s="248"/>
      <c r="F308" s="248"/>
      <c r="G308" s="249"/>
      <c r="H308" s="249"/>
      <c r="I308" s="250"/>
      <c r="J308" s="250"/>
      <c r="K308" s="250"/>
      <c r="L308" s="106">
        <f t="shared" si="13"/>
        <v>0</v>
      </c>
      <c r="M308" s="250"/>
      <c r="N308" s="16" t="b">
        <f t="shared" si="14"/>
        <v>1</v>
      </c>
      <c r="O308" s="16" t="b">
        <f t="shared" si="15"/>
        <v>1</v>
      </c>
      <c r="P308" s="16"/>
    </row>
    <row r="309" spans="1:16" ht="15.75" x14ac:dyDescent="0.25">
      <c r="A309" s="105">
        <v>294</v>
      </c>
      <c r="B309" s="260"/>
      <c r="C309" s="260"/>
      <c r="D309" s="248"/>
      <c r="E309" s="248"/>
      <c r="F309" s="248"/>
      <c r="G309" s="249"/>
      <c r="H309" s="249"/>
      <c r="I309" s="250"/>
      <c r="J309" s="250"/>
      <c r="K309" s="250"/>
      <c r="L309" s="106">
        <f t="shared" si="13"/>
        <v>0</v>
      </c>
      <c r="M309" s="250"/>
      <c r="N309" s="16" t="b">
        <f t="shared" si="14"/>
        <v>1</v>
      </c>
      <c r="O309" s="16" t="b">
        <f t="shared" si="15"/>
        <v>1</v>
      </c>
      <c r="P309" s="16"/>
    </row>
    <row r="310" spans="1:16" ht="15.75" x14ac:dyDescent="0.25">
      <c r="A310" s="105">
        <v>295</v>
      </c>
      <c r="B310" s="260"/>
      <c r="C310" s="260"/>
      <c r="D310" s="248"/>
      <c r="E310" s="248"/>
      <c r="F310" s="248"/>
      <c r="G310" s="249"/>
      <c r="H310" s="249"/>
      <c r="I310" s="250"/>
      <c r="J310" s="250"/>
      <c r="K310" s="250"/>
      <c r="L310" s="106">
        <f t="shared" si="13"/>
        <v>0</v>
      </c>
      <c r="M310" s="250"/>
      <c r="N310" s="16" t="b">
        <f t="shared" si="14"/>
        <v>1</v>
      </c>
      <c r="O310" s="16" t="b">
        <f t="shared" si="15"/>
        <v>1</v>
      </c>
      <c r="P310" s="16"/>
    </row>
    <row r="311" spans="1:16" ht="15.75" x14ac:dyDescent="0.25">
      <c r="A311" s="105">
        <v>296</v>
      </c>
      <c r="B311" s="260"/>
      <c r="C311" s="260"/>
      <c r="D311" s="248"/>
      <c r="E311" s="248"/>
      <c r="F311" s="248"/>
      <c r="G311" s="249"/>
      <c r="H311" s="249"/>
      <c r="I311" s="250"/>
      <c r="J311" s="250"/>
      <c r="K311" s="250"/>
      <c r="L311" s="106">
        <f t="shared" si="13"/>
        <v>0</v>
      </c>
      <c r="M311" s="250"/>
      <c r="N311" s="16" t="b">
        <f t="shared" si="14"/>
        <v>1</v>
      </c>
      <c r="O311" s="16" t="b">
        <f t="shared" si="15"/>
        <v>1</v>
      </c>
      <c r="P311" s="16"/>
    </row>
    <row r="312" spans="1:16" ht="15.75" x14ac:dyDescent="0.25">
      <c r="A312" s="105">
        <v>297</v>
      </c>
      <c r="B312" s="260"/>
      <c r="C312" s="260"/>
      <c r="D312" s="248"/>
      <c r="E312" s="248"/>
      <c r="F312" s="248"/>
      <c r="G312" s="249"/>
      <c r="H312" s="249"/>
      <c r="I312" s="250"/>
      <c r="J312" s="250"/>
      <c r="K312" s="250"/>
      <c r="L312" s="106">
        <f t="shared" si="13"/>
        <v>0</v>
      </c>
      <c r="M312" s="250"/>
      <c r="N312" s="16" t="b">
        <f t="shared" si="14"/>
        <v>1</v>
      </c>
      <c r="O312" s="16" t="b">
        <f t="shared" si="15"/>
        <v>1</v>
      </c>
      <c r="P312" s="16"/>
    </row>
    <row r="313" spans="1:16" ht="15.75" x14ac:dyDescent="0.25">
      <c r="A313" s="105">
        <v>298</v>
      </c>
      <c r="B313" s="260"/>
      <c r="C313" s="260"/>
      <c r="D313" s="248"/>
      <c r="E313" s="248"/>
      <c r="F313" s="248"/>
      <c r="G313" s="249"/>
      <c r="H313" s="249"/>
      <c r="I313" s="250"/>
      <c r="J313" s="250"/>
      <c r="K313" s="250"/>
      <c r="L313" s="106">
        <f t="shared" si="13"/>
        <v>0</v>
      </c>
      <c r="M313" s="250"/>
      <c r="N313" s="16" t="b">
        <f t="shared" si="14"/>
        <v>1</v>
      </c>
      <c r="O313" s="16" t="b">
        <f t="shared" si="15"/>
        <v>1</v>
      </c>
      <c r="P313" s="16"/>
    </row>
    <row r="314" spans="1:16" ht="15.75" x14ac:dyDescent="0.25">
      <c r="A314" s="105">
        <v>299</v>
      </c>
      <c r="B314" s="260"/>
      <c r="C314" s="260"/>
      <c r="D314" s="248"/>
      <c r="E314" s="248"/>
      <c r="F314" s="248"/>
      <c r="G314" s="249"/>
      <c r="H314" s="249"/>
      <c r="I314" s="250"/>
      <c r="J314" s="250"/>
      <c r="K314" s="250"/>
      <c r="L314" s="106">
        <f t="shared" si="13"/>
        <v>0</v>
      </c>
      <c r="M314" s="250"/>
      <c r="N314" s="16" t="b">
        <f t="shared" si="14"/>
        <v>1</v>
      </c>
      <c r="O314" s="16" t="b">
        <f t="shared" si="15"/>
        <v>1</v>
      </c>
      <c r="P314" s="16"/>
    </row>
    <row r="315" spans="1:16" ht="15.75" x14ac:dyDescent="0.25">
      <c r="A315" s="105">
        <v>300</v>
      </c>
      <c r="B315" s="260"/>
      <c r="C315" s="260"/>
      <c r="D315" s="248"/>
      <c r="E315" s="248"/>
      <c r="F315" s="248"/>
      <c r="G315" s="249"/>
      <c r="H315" s="249"/>
      <c r="I315" s="250"/>
      <c r="J315" s="250"/>
      <c r="K315" s="250"/>
      <c r="L315" s="106">
        <f t="shared" si="13"/>
        <v>0</v>
      </c>
      <c r="M315" s="250"/>
      <c r="N315" s="16" t="b">
        <f t="shared" si="14"/>
        <v>1</v>
      </c>
      <c r="O315" s="16" t="b">
        <f t="shared" si="15"/>
        <v>1</v>
      </c>
      <c r="P315" s="16"/>
    </row>
    <row r="316" spans="1:16" ht="15.75" x14ac:dyDescent="0.25">
      <c r="A316" s="105">
        <v>301</v>
      </c>
      <c r="B316" s="260"/>
      <c r="C316" s="260"/>
      <c r="D316" s="248"/>
      <c r="E316" s="248"/>
      <c r="F316" s="248"/>
      <c r="G316" s="249"/>
      <c r="H316" s="249"/>
      <c r="I316" s="250"/>
      <c r="J316" s="250"/>
      <c r="K316" s="250"/>
      <c r="L316" s="106">
        <f t="shared" si="13"/>
        <v>0</v>
      </c>
      <c r="M316" s="250"/>
      <c r="N316" s="16" t="b">
        <f t="shared" si="14"/>
        <v>1</v>
      </c>
      <c r="O316" s="16" t="b">
        <f t="shared" si="15"/>
        <v>1</v>
      </c>
      <c r="P316" s="16"/>
    </row>
    <row r="317" spans="1:16" ht="15.75" x14ac:dyDescent="0.25">
      <c r="A317" s="105">
        <v>302</v>
      </c>
      <c r="B317" s="260"/>
      <c r="C317" s="260"/>
      <c r="D317" s="248"/>
      <c r="E317" s="248"/>
      <c r="F317" s="248"/>
      <c r="G317" s="249"/>
      <c r="H317" s="249"/>
      <c r="I317" s="250"/>
      <c r="J317" s="250"/>
      <c r="K317" s="250"/>
      <c r="L317" s="106">
        <f t="shared" si="13"/>
        <v>0</v>
      </c>
      <c r="M317" s="250"/>
      <c r="N317" s="16" t="b">
        <f t="shared" si="14"/>
        <v>1</v>
      </c>
      <c r="O317" s="16" t="b">
        <f t="shared" si="15"/>
        <v>1</v>
      </c>
      <c r="P317" s="16"/>
    </row>
    <row r="318" spans="1:16" ht="15.75" x14ac:dyDescent="0.25">
      <c r="A318" s="105">
        <v>303</v>
      </c>
      <c r="B318" s="260"/>
      <c r="C318" s="260"/>
      <c r="D318" s="248"/>
      <c r="E318" s="248"/>
      <c r="F318" s="248"/>
      <c r="G318" s="249"/>
      <c r="H318" s="249"/>
      <c r="I318" s="250"/>
      <c r="J318" s="250"/>
      <c r="K318" s="250"/>
      <c r="L318" s="106">
        <f t="shared" si="13"/>
        <v>0</v>
      </c>
      <c r="M318" s="250"/>
      <c r="N318" s="16" t="b">
        <f t="shared" si="14"/>
        <v>1</v>
      </c>
      <c r="O318" s="16" t="b">
        <f t="shared" si="15"/>
        <v>1</v>
      </c>
      <c r="P318" s="16"/>
    </row>
    <row r="319" spans="1:16" ht="15.75" x14ac:dyDescent="0.25">
      <c r="A319" s="105">
        <v>304</v>
      </c>
      <c r="B319" s="260"/>
      <c r="C319" s="260"/>
      <c r="D319" s="248"/>
      <c r="E319" s="248"/>
      <c r="F319" s="248"/>
      <c r="G319" s="249"/>
      <c r="H319" s="249"/>
      <c r="I319" s="250"/>
      <c r="J319" s="250"/>
      <c r="K319" s="250"/>
      <c r="L319" s="106">
        <f t="shared" si="13"/>
        <v>0</v>
      </c>
      <c r="M319" s="250"/>
      <c r="N319" s="16" t="b">
        <f t="shared" si="14"/>
        <v>1</v>
      </c>
      <c r="O319" s="16" t="b">
        <f t="shared" si="15"/>
        <v>1</v>
      </c>
      <c r="P319" s="16"/>
    </row>
    <row r="320" spans="1:16" ht="15.75" x14ac:dyDescent="0.25">
      <c r="A320" s="105">
        <v>305</v>
      </c>
      <c r="B320" s="260"/>
      <c r="C320" s="260"/>
      <c r="D320" s="248"/>
      <c r="E320" s="248"/>
      <c r="F320" s="248"/>
      <c r="G320" s="249"/>
      <c r="H320" s="249"/>
      <c r="I320" s="250"/>
      <c r="J320" s="250"/>
      <c r="K320" s="250"/>
      <c r="L320" s="106">
        <f t="shared" si="13"/>
        <v>0</v>
      </c>
      <c r="M320" s="250"/>
      <c r="N320" s="16" t="b">
        <f t="shared" si="14"/>
        <v>1</v>
      </c>
      <c r="O320" s="16" t="b">
        <f t="shared" si="15"/>
        <v>1</v>
      </c>
      <c r="P320" s="16"/>
    </row>
    <row r="321" spans="1:16" ht="15.75" x14ac:dyDescent="0.25">
      <c r="A321" s="105">
        <v>306</v>
      </c>
      <c r="B321" s="260"/>
      <c r="C321" s="260"/>
      <c r="D321" s="248"/>
      <c r="E321" s="248"/>
      <c r="F321" s="248"/>
      <c r="G321" s="249"/>
      <c r="H321" s="249"/>
      <c r="I321" s="250"/>
      <c r="J321" s="250"/>
      <c r="K321" s="250"/>
      <c r="L321" s="106">
        <f t="shared" si="13"/>
        <v>0</v>
      </c>
      <c r="M321" s="250"/>
      <c r="N321" s="16" t="b">
        <f t="shared" si="14"/>
        <v>1</v>
      </c>
      <c r="O321" s="16" t="b">
        <f t="shared" si="15"/>
        <v>1</v>
      </c>
      <c r="P321" s="16"/>
    </row>
    <row r="322" spans="1:16" ht="15.75" x14ac:dyDescent="0.25">
      <c r="A322" s="105">
        <v>307</v>
      </c>
      <c r="B322" s="260"/>
      <c r="C322" s="260"/>
      <c r="D322" s="248"/>
      <c r="E322" s="248"/>
      <c r="F322" s="248"/>
      <c r="G322" s="249"/>
      <c r="H322" s="249"/>
      <c r="I322" s="250"/>
      <c r="J322" s="250"/>
      <c r="K322" s="250"/>
      <c r="L322" s="106">
        <f t="shared" si="13"/>
        <v>0</v>
      </c>
      <c r="M322" s="250"/>
      <c r="N322" s="16" t="b">
        <f t="shared" si="14"/>
        <v>1</v>
      </c>
      <c r="O322" s="16" t="b">
        <f t="shared" si="15"/>
        <v>1</v>
      </c>
      <c r="P322" s="16"/>
    </row>
    <row r="323" spans="1:16" ht="15.75" x14ac:dyDescent="0.25">
      <c r="A323" s="105">
        <v>308</v>
      </c>
      <c r="B323" s="260"/>
      <c r="C323" s="260"/>
      <c r="D323" s="248"/>
      <c r="E323" s="248"/>
      <c r="F323" s="248"/>
      <c r="G323" s="249"/>
      <c r="H323" s="249"/>
      <c r="I323" s="250"/>
      <c r="J323" s="250"/>
      <c r="K323" s="250"/>
      <c r="L323" s="106">
        <f t="shared" si="13"/>
        <v>0</v>
      </c>
      <c r="M323" s="250"/>
      <c r="N323" s="16" t="b">
        <f t="shared" si="14"/>
        <v>1</v>
      </c>
      <c r="O323" s="16" t="b">
        <f t="shared" si="15"/>
        <v>1</v>
      </c>
      <c r="P323" s="16"/>
    </row>
    <row r="324" spans="1:16" ht="15.75" x14ac:dyDescent="0.25">
      <c r="A324" s="105">
        <v>309</v>
      </c>
      <c r="B324" s="260"/>
      <c r="C324" s="260"/>
      <c r="D324" s="248"/>
      <c r="E324" s="248"/>
      <c r="F324" s="248"/>
      <c r="G324" s="249"/>
      <c r="H324" s="249"/>
      <c r="I324" s="250"/>
      <c r="J324" s="250"/>
      <c r="K324" s="250"/>
      <c r="L324" s="106">
        <f t="shared" si="13"/>
        <v>0</v>
      </c>
      <c r="M324" s="250"/>
      <c r="N324" s="16" t="b">
        <f t="shared" si="14"/>
        <v>1</v>
      </c>
      <c r="O324" s="16" t="b">
        <f t="shared" si="15"/>
        <v>1</v>
      </c>
      <c r="P324" s="16"/>
    </row>
    <row r="325" spans="1:16" ht="15.75" x14ac:dyDescent="0.25">
      <c r="A325" s="105">
        <v>310</v>
      </c>
      <c r="B325" s="260"/>
      <c r="C325" s="260"/>
      <c r="D325" s="248"/>
      <c r="E325" s="248"/>
      <c r="F325" s="248"/>
      <c r="G325" s="249"/>
      <c r="H325" s="249"/>
      <c r="I325" s="250"/>
      <c r="J325" s="250"/>
      <c r="K325" s="250"/>
      <c r="L325" s="106">
        <f t="shared" si="13"/>
        <v>0</v>
      </c>
      <c r="M325" s="250"/>
      <c r="N325" s="16" t="b">
        <f t="shared" si="14"/>
        <v>1</v>
      </c>
      <c r="O325" s="16" t="b">
        <f t="shared" si="15"/>
        <v>1</v>
      </c>
      <c r="P325" s="16"/>
    </row>
    <row r="326" spans="1:16" ht="15.75" x14ac:dyDescent="0.25">
      <c r="A326" s="105">
        <v>311</v>
      </c>
      <c r="B326" s="260"/>
      <c r="C326" s="260"/>
      <c r="D326" s="248"/>
      <c r="E326" s="248"/>
      <c r="F326" s="248"/>
      <c r="G326" s="249"/>
      <c r="H326" s="249"/>
      <c r="I326" s="250"/>
      <c r="J326" s="250"/>
      <c r="K326" s="250"/>
      <c r="L326" s="106">
        <f t="shared" si="13"/>
        <v>0</v>
      </c>
      <c r="M326" s="250"/>
      <c r="N326" s="16" t="b">
        <f t="shared" si="14"/>
        <v>1</v>
      </c>
      <c r="O326" s="16" t="b">
        <f t="shared" si="15"/>
        <v>1</v>
      </c>
      <c r="P326" s="16"/>
    </row>
    <row r="327" spans="1:16" ht="15.75" x14ac:dyDescent="0.25">
      <c r="A327" s="105">
        <v>312</v>
      </c>
      <c r="B327" s="260"/>
      <c r="C327" s="260"/>
      <c r="D327" s="248"/>
      <c r="E327" s="248"/>
      <c r="F327" s="248"/>
      <c r="G327" s="249"/>
      <c r="H327" s="249"/>
      <c r="I327" s="250"/>
      <c r="J327" s="250"/>
      <c r="K327" s="250"/>
      <c r="L327" s="106">
        <f t="shared" si="13"/>
        <v>0</v>
      </c>
      <c r="M327" s="250"/>
      <c r="N327" s="16" t="b">
        <f t="shared" si="14"/>
        <v>1</v>
      </c>
      <c r="O327" s="16" t="b">
        <f t="shared" si="15"/>
        <v>1</v>
      </c>
      <c r="P327" s="16"/>
    </row>
    <row r="328" spans="1:16" ht="15.75" x14ac:dyDescent="0.25">
      <c r="A328" s="105">
        <v>313</v>
      </c>
      <c r="B328" s="260"/>
      <c r="C328" s="260"/>
      <c r="D328" s="248"/>
      <c r="E328" s="248"/>
      <c r="F328" s="248"/>
      <c r="G328" s="249"/>
      <c r="H328" s="249"/>
      <c r="I328" s="250"/>
      <c r="J328" s="250"/>
      <c r="K328" s="250"/>
      <c r="L328" s="106">
        <f t="shared" si="13"/>
        <v>0</v>
      </c>
      <c r="M328" s="250"/>
      <c r="N328" s="16" t="b">
        <f t="shared" si="14"/>
        <v>1</v>
      </c>
      <c r="O328" s="16" t="b">
        <f t="shared" si="15"/>
        <v>1</v>
      </c>
      <c r="P328" s="16"/>
    </row>
    <row r="329" spans="1:16" ht="15.75" x14ac:dyDescent="0.25">
      <c r="A329" s="105">
        <v>314</v>
      </c>
      <c r="B329" s="260"/>
      <c r="C329" s="260"/>
      <c r="D329" s="248"/>
      <c r="E329" s="248"/>
      <c r="F329" s="248"/>
      <c r="G329" s="249"/>
      <c r="H329" s="249"/>
      <c r="I329" s="250"/>
      <c r="J329" s="250"/>
      <c r="K329" s="250"/>
      <c r="L329" s="106">
        <f t="shared" si="13"/>
        <v>0</v>
      </c>
      <c r="M329" s="250"/>
      <c r="N329" s="16" t="b">
        <f t="shared" si="14"/>
        <v>1</v>
      </c>
      <c r="O329" s="16" t="b">
        <f t="shared" si="15"/>
        <v>1</v>
      </c>
      <c r="P329" s="16"/>
    </row>
    <row r="330" spans="1:16" ht="15.75" x14ac:dyDescent="0.25">
      <c r="A330" s="105">
        <v>315</v>
      </c>
      <c r="B330" s="260"/>
      <c r="C330" s="260"/>
      <c r="D330" s="248"/>
      <c r="E330" s="248"/>
      <c r="F330" s="248"/>
      <c r="G330" s="249"/>
      <c r="H330" s="249"/>
      <c r="I330" s="250"/>
      <c r="J330" s="250"/>
      <c r="K330" s="250"/>
      <c r="L330" s="106">
        <f t="shared" si="13"/>
        <v>0</v>
      </c>
      <c r="M330" s="250"/>
      <c r="N330" s="16" t="b">
        <f t="shared" si="14"/>
        <v>1</v>
      </c>
      <c r="O330" s="16" t="b">
        <f t="shared" si="15"/>
        <v>1</v>
      </c>
      <c r="P330" s="16"/>
    </row>
    <row r="331" spans="1:16" ht="15.75" x14ac:dyDescent="0.25">
      <c r="A331" s="105">
        <v>316</v>
      </c>
      <c r="B331" s="260"/>
      <c r="C331" s="260"/>
      <c r="D331" s="248"/>
      <c r="E331" s="248"/>
      <c r="F331" s="248"/>
      <c r="G331" s="249"/>
      <c r="H331" s="249"/>
      <c r="I331" s="250"/>
      <c r="J331" s="250"/>
      <c r="K331" s="250"/>
      <c r="L331" s="106">
        <f t="shared" si="13"/>
        <v>0</v>
      </c>
      <c r="M331" s="250"/>
      <c r="N331" s="16" t="b">
        <f t="shared" si="14"/>
        <v>1</v>
      </c>
      <c r="O331" s="16" t="b">
        <f t="shared" si="15"/>
        <v>1</v>
      </c>
      <c r="P331" s="16"/>
    </row>
    <row r="332" spans="1:16" ht="15.75" x14ac:dyDescent="0.25">
      <c r="A332" s="105">
        <v>317</v>
      </c>
      <c r="B332" s="260"/>
      <c r="C332" s="260"/>
      <c r="D332" s="248"/>
      <c r="E332" s="248"/>
      <c r="F332" s="248"/>
      <c r="G332" s="249"/>
      <c r="H332" s="249"/>
      <c r="I332" s="250"/>
      <c r="J332" s="250"/>
      <c r="K332" s="250"/>
      <c r="L332" s="106">
        <f t="shared" si="13"/>
        <v>0</v>
      </c>
      <c r="M332" s="250"/>
      <c r="N332" s="16" t="b">
        <f t="shared" si="14"/>
        <v>1</v>
      </c>
      <c r="O332" s="16" t="b">
        <f t="shared" si="15"/>
        <v>1</v>
      </c>
      <c r="P332" s="16"/>
    </row>
    <row r="333" spans="1:16" ht="15.75" x14ac:dyDescent="0.25">
      <c r="A333" s="105">
        <v>318</v>
      </c>
      <c r="B333" s="260"/>
      <c r="C333" s="260"/>
      <c r="D333" s="248"/>
      <c r="E333" s="248"/>
      <c r="F333" s="248"/>
      <c r="G333" s="249"/>
      <c r="H333" s="249"/>
      <c r="I333" s="250"/>
      <c r="J333" s="250"/>
      <c r="K333" s="250"/>
      <c r="L333" s="106">
        <f t="shared" si="13"/>
        <v>0</v>
      </c>
      <c r="M333" s="250"/>
      <c r="N333" s="16" t="b">
        <f t="shared" si="14"/>
        <v>1</v>
      </c>
      <c r="O333" s="16" t="b">
        <f t="shared" si="15"/>
        <v>1</v>
      </c>
      <c r="P333" s="16"/>
    </row>
    <row r="334" spans="1:16" ht="15.75" x14ac:dyDescent="0.25">
      <c r="A334" s="105">
        <v>319</v>
      </c>
      <c r="B334" s="260"/>
      <c r="C334" s="260"/>
      <c r="D334" s="248"/>
      <c r="E334" s="248"/>
      <c r="F334" s="248"/>
      <c r="G334" s="249"/>
      <c r="H334" s="249"/>
      <c r="I334" s="250"/>
      <c r="J334" s="250"/>
      <c r="K334" s="250"/>
      <c r="L334" s="106">
        <f t="shared" si="13"/>
        <v>0</v>
      </c>
      <c r="M334" s="250"/>
      <c r="N334" s="16" t="b">
        <f t="shared" si="14"/>
        <v>1</v>
      </c>
      <c r="O334" s="16" t="b">
        <f t="shared" si="15"/>
        <v>1</v>
      </c>
      <c r="P334" s="16"/>
    </row>
    <row r="335" spans="1:16" ht="15.75" x14ac:dyDescent="0.25">
      <c r="A335" s="105">
        <v>320</v>
      </c>
      <c r="B335" s="260"/>
      <c r="C335" s="260"/>
      <c r="D335" s="248"/>
      <c r="E335" s="248"/>
      <c r="F335" s="248"/>
      <c r="G335" s="249"/>
      <c r="H335" s="249"/>
      <c r="I335" s="250"/>
      <c r="J335" s="250"/>
      <c r="K335" s="250"/>
      <c r="L335" s="106">
        <f t="shared" si="13"/>
        <v>0</v>
      </c>
      <c r="M335" s="250"/>
      <c r="N335" s="16" t="b">
        <f t="shared" si="14"/>
        <v>1</v>
      </c>
      <c r="O335" s="16" t="b">
        <f t="shared" si="15"/>
        <v>1</v>
      </c>
      <c r="P335" s="16"/>
    </row>
    <row r="336" spans="1:16" ht="15.75" x14ac:dyDescent="0.25">
      <c r="A336" s="105">
        <v>321</v>
      </c>
      <c r="B336" s="260"/>
      <c r="C336" s="260"/>
      <c r="D336" s="248"/>
      <c r="E336" s="248"/>
      <c r="F336" s="248"/>
      <c r="G336" s="249"/>
      <c r="H336" s="249"/>
      <c r="I336" s="250"/>
      <c r="J336" s="250"/>
      <c r="K336" s="250"/>
      <c r="L336" s="106">
        <f t="shared" si="13"/>
        <v>0</v>
      </c>
      <c r="M336" s="250"/>
      <c r="N336" s="16" t="b">
        <f t="shared" si="14"/>
        <v>1</v>
      </c>
      <c r="O336" s="16" t="b">
        <f t="shared" si="15"/>
        <v>1</v>
      </c>
      <c r="P336" s="16"/>
    </row>
    <row r="337" spans="1:16" ht="15.75" x14ac:dyDescent="0.25">
      <c r="A337" s="105">
        <v>322</v>
      </c>
      <c r="B337" s="260"/>
      <c r="C337" s="260"/>
      <c r="D337" s="248"/>
      <c r="E337" s="248"/>
      <c r="F337" s="248"/>
      <c r="G337" s="249"/>
      <c r="H337" s="249"/>
      <c r="I337" s="250"/>
      <c r="J337" s="250"/>
      <c r="K337" s="250"/>
      <c r="L337" s="106">
        <f t="shared" si="13"/>
        <v>0</v>
      </c>
      <c r="M337" s="250"/>
      <c r="N337" s="16" t="b">
        <f t="shared" si="14"/>
        <v>1</v>
      </c>
      <c r="O337" s="16" t="b">
        <f t="shared" si="15"/>
        <v>1</v>
      </c>
      <c r="P337" s="16"/>
    </row>
    <row r="338" spans="1:16" ht="15.75" x14ac:dyDescent="0.25">
      <c r="A338" s="105">
        <v>323</v>
      </c>
      <c r="B338" s="260"/>
      <c r="C338" s="260"/>
      <c r="D338" s="248"/>
      <c r="E338" s="248"/>
      <c r="F338" s="248"/>
      <c r="G338" s="249"/>
      <c r="H338" s="249"/>
      <c r="I338" s="250"/>
      <c r="J338" s="250"/>
      <c r="K338" s="250"/>
      <c r="L338" s="106">
        <f t="shared" ref="L338:L401" si="16">SUM(I338:K338)</f>
        <v>0</v>
      </c>
      <c r="M338" s="250"/>
      <c r="N338" s="16" t="b">
        <f t="shared" ref="N338:N401" si="17">IF(ISBLANK(B338),TRUE,IF(OR(ISBLANK(C338),ISBLANK(D338),ISBLANK(E338),ISBLANK(F338),ISBLANK(G338),ISBLANK(H338),ISBLANK(I338),ISBLANK(J338),ISBLANK(K338),ISBLANK(L338),ISBLANK(M338)),FALSE,TRUE))</f>
        <v>1</v>
      </c>
      <c r="O338" s="16" t="b">
        <f t="shared" ref="O338:O401" si="18">IF(OR(AND(B338="N/A",D338="N/A",E338="N/A",F338="N/A",G338=0,H338=0,L338=0,M338=0),AND(ISBLANK(B338),ISBLANK(D338),ISBLANK(E338),ISBLANK(F338),ISBLANK(G338),ISBLANK(H338),L338=0,ISBLANK(M338)),AND(NOT(ISBLANK(B338)),NOT(ISBLANK(D338)),NOT(ISBLANK(E338)),NOT(ISBLANK(F338)),B338&lt;&gt;"N/A",D338&lt;&gt;"N/A",E338&lt;&gt;"N/A",F338&lt;&gt;"N/A",OR(G338&lt;&gt;0,H338&lt;&gt;0,L338&gt;0,M338&lt;&gt;0))),TRUE,FALSE)</f>
        <v>1</v>
      </c>
      <c r="P338" s="16"/>
    </row>
    <row r="339" spans="1:16" ht="15.75" x14ac:dyDescent="0.25">
      <c r="A339" s="105">
        <v>324</v>
      </c>
      <c r="B339" s="260"/>
      <c r="C339" s="260"/>
      <c r="D339" s="248"/>
      <c r="E339" s="248"/>
      <c r="F339" s="248"/>
      <c r="G339" s="249"/>
      <c r="H339" s="249"/>
      <c r="I339" s="250"/>
      <c r="J339" s="250"/>
      <c r="K339" s="250"/>
      <c r="L339" s="106">
        <f t="shared" si="16"/>
        <v>0</v>
      </c>
      <c r="M339" s="250"/>
      <c r="N339" s="16" t="b">
        <f t="shared" si="17"/>
        <v>1</v>
      </c>
      <c r="O339" s="16" t="b">
        <f t="shared" si="18"/>
        <v>1</v>
      </c>
      <c r="P339" s="16"/>
    </row>
    <row r="340" spans="1:16" ht="15.75" x14ac:dyDescent="0.25">
      <c r="A340" s="105">
        <v>325</v>
      </c>
      <c r="B340" s="260"/>
      <c r="C340" s="260"/>
      <c r="D340" s="248"/>
      <c r="E340" s="248"/>
      <c r="F340" s="248"/>
      <c r="G340" s="249"/>
      <c r="H340" s="249"/>
      <c r="I340" s="250"/>
      <c r="J340" s="250"/>
      <c r="K340" s="250"/>
      <c r="L340" s="106">
        <f t="shared" si="16"/>
        <v>0</v>
      </c>
      <c r="M340" s="250"/>
      <c r="N340" s="16" t="b">
        <f t="shared" si="17"/>
        <v>1</v>
      </c>
      <c r="O340" s="16" t="b">
        <f t="shared" si="18"/>
        <v>1</v>
      </c>
      <c r="P340" s="16"/>
    </row>
    <row r="341" spans="1:16" ht="15.75" x14ac:dyDescent="0.25">
      <c r="A341" s="105">
        <v>326</v>
      </c>
      <c r="B341" s="260"/>
      <c r="C341" s="260"/>
      <c r="D341" s="248"/>
      <c r="E341" s="248"/>
      <c r="F341" s="248"/>
      <c r="G341" s="249"/>
      <c r="H341" s="249"/>
      <c r="I341" s="250"/>
      <c r="J341" s="250"/>
      <c r="K341" s="250"/>
      <c r="L341" s="106">
        <f t="shared" si="16"/>
        <v>0</v>
      </c>
      <c r="M341" s="250"/>
      <c r="N341" s="16" t="b">
        <f t="shared" si="17"/>
        <v>1</v>
      </c>
      <c r="O341" s="16" t="b">
        <f t="shared" si="18"/>
        <v>1</v>
      </c>
      <c r="P341" s="16"/>
    </row>
    <row r="342" spans="1:16" ht="15.75" x14ac:dyDescent="0.25">
      <c r="A342" s="105">
        <v>327</v>
      </c>
      <c r="B342" s="260"/>
      <c r="C342" s="260"/>
      <c r="D342" s="248"/>
      <c r="E342" s="248"/>
      <c r="F342" s="248"/>
      <c r="G342" s="249"/>
      <c r="H342" s="249"/>
      <c r="I342" s="250"/>
      <c r="J342" s="250"/>
      <c r="K342" s="250"/>
      <c r="L342" s="106">
        <f t="shared" si="16"/>
        <v>0</v>
      </c>
      <c r="M342" s="250"/>
      <c r="N342" s="16" t="b">
        <f t="shared" si="17"/>
        <v>1</v>
      </c>
      <c r="O342" s="16" t="b">
        <f t="shared" si="18"/>
        <v>1</v>
      </c>
      <c r="P342" s="16"/>
    </row>
    <row r="343" spans="1:16" ht="15.75" x14ac:dyDescent="0.25">
      <c r="A343" s="105">
        <v>328</v>
      </c>
      <c r="B343" s="260"/>
      <c r="C343" s="260"/>
      <c r="D343" s="248"/>
      <c r="E343" s="248"/>
      <c r="F343" s="248"/>
      <c r="G343" s="249"/>
      <c r="H343" s="249"/>
      <c r="I343" s="250"/>
      <c r="J343" s="250"/>
      <c r="K343" s="250"/>
      <c r="L343" s="106">
        <f t="shared" si="16"/>
        <v>0</v>
      </c>
      <c r="M343" s="250"/>
      <c r="N343" s="16" t="b">
        <f t="shared" si="17"/>
        <v>1</v>
      </c>
      <c r="O343" s="16" t="b">
        <f t="shared" si="18"/>
        <v>1</v>
      </c>
      <c r="P343" s="16"/>
    </row>
    <row r="344" spans="1:16" ht="15.75" x14ac:dyDescent="0.25">
      <c r="A344" s="105">
        <v>329</v>
      </c>
      <c r="B344" s="260"/>
      <c r="C344" s="260"/>
      <c r="D344" s="248"/>
      <c r="E344" s="248"/>
      <c r="F344" s="248"/>
      <c r="G344" s="249"/>
      <c r="H344" s="249"/>
      <c r="I344" s="250"/>
      <c r="J344" s="250"/>
      <c r="K344" s="250"/>
      <c r="L344" s="106">
        <f t="shared" si="16"/>
        <v>0</v>
      </c>
      <c r="M344" s="250"/>
      <c r="N344" s="16" t="b">
        <f t="shared" si="17"/>
        <v>1</v>
      </c>
      <c r="O344" s="16" t="b">
        <f t="shared" si="18"/>
        <v>1</v>
      </c>
      <c r="P344" s="16"/>
    </row>
    <row r="345" spans="1:16" ht="15.75" x14ac:dyDescent="0.25">
      <c r="A345" s="105">
        <v>330</v>
      </c>
      <c r="B345" s="260"/>
      <c r="C345" s="260"/>
      <c r="D345" s="248"/>
      <c r="E345" s="248"/>
      <c r="F345" s="248"/>
      <c r="G345" s="249"/>
      <c r="H345" s="249"/>
      <c r="I345" s="250"/>
      <c r="J345" s="250"/>
      <c r="K345" s="250"/>
      <c r="L345" s="106">
        <f t="shared" si="16"/>
        <v>0</v>
      </c>
      <c r="M345" s="250"/>
      <c r="N345" s="16" t="b">
        <f t="shared" si="17"/>
        <v>1</v>
      </c>
      <c r="O345" s="16" t="b">
        <f t="shared" si="18"/>
        <v>1</v>
      </c>
      <c r="P345" s="16"/>
    </row>
    <row r="346" spans="1:16" ht="15.75" x14ac:dyDescent="0.25">
      <c r="A346" s="105">
        <v>331</v>
      </c>
      <c r="B346" s="260"/>
      <c r="C346" s="260"/>
      <c r="D346" s="248"/>
      <c r="E346" s="248"/>
      <c r="F346" s="248"/>
      <c r="G346" s="249"/>
      <c r="H346" s="249"/>
      <c r="I346" s="250"/>
      <c r="J346" s="250"/>
      <c r="K346" s="250"/>
      <c r="L346" s="106">
        <f t="shared" si="16"/>
        <v>0</v>
      </c>
      <c r="M346" s="250"/>
      <c r="N346" s="16" t="b">
        <f t="shared" si="17"/>
        <v>1</v>
      </c>
      <c r="O346" s="16" t="b">
        <f t="shared" si="18"/>
        <v>1</v>
      </c>
      <c r="P346" s="16"/>
    </row>
    <row r="347" spans="1:16" ht="15.75" x14ac:dyDescent="0.25">
      <c r="A347" s="105">
        <v>332</v>
      </c>
      <c r="B347" s="260"/>
      <c r="C347" s="260"/>
      <c r="D347" s="248"/>
      <c r="E347" s="248"/>
      <c r="F347" s="248"/>
      <c r="G347" s="249"/>
      <c r="H347" s="249"/>
      <c r="I347" s="250"/>
      <c r="J347" s="250"/>
      <c r="K347" s="250"/>
      <c r="L347" s="106">
        <f t="shared" si="16"/>
        <v>0</v>
      </c>
      <c r="M347" s="250"/>
      <c r="N347" s="16" t="b">
        <f t="shared" si="17"/>
        <v>1</v>
      </c>
      <c r="O347" s="16" t="b">
        <f t="shared" si="18"/>
        <v>1</v>
      </c>
      <c r="P347" s="16"/>
    </row>
    <row r="348" spans="1:16" ht="15.75" x14ac:dyDescent="0.25">
      <c r="A348" s="105">
        <v>333</v>
      </c>
      <c r="B348" s="260"/>
      <c r="C348" s="260"/>
      <c r="D348" s="248"/>
      <c r="E348" s="248"/>
      <c r="F348" s="248"/>
      <c r="G348" s="249"/>
      <c r="H348" s="249"/>
      <c r="I348" s="250"/>
      <c r="J348" s="250"/>
      <c r="K348" s="250"/>
      <c r="L348" s="106">
        <f t="shared" si="16"/>
        <v>0</v>
      </c>
      <c r="M348" s="250"/>
      <c r="N348" s="16" t="b">
        <f t="shared" si="17"/>
        <v>1</v>
      </c>
      <c r="O348" s="16" t="b">
        <f t="shared" si="18"/>
        <v>1</v>
      </c>
      <c r="P348" s="16"/>
    </row>
    <row r="349" spans="1:16" ht="15.75" x14ac:dyDescent="0.25">
      <c r="A349" s="105">
        <v>334</v>
      </c>
      <c r="B349" s="260"/>
      <c r="C349" s="260"/>
      <c r="D349" s="248"/>
      <c r="E349" s="248"/>
      <c r="F349" s="248"/>
      <c r="G349" s="249"/>
      <c r="H349" s="249"/>
      <c r="I349" s="250"/>
      <c r="J349" s="250"/>
      <c r="K349" s="250"/>
      <c r="L349" s="106">
        <f t="shared" si="16"/>
        <v>0</v>
      </c>
      <c r="M349" s="250"/>
      <c r="N349" s="16" t="b">
        <f t="shared" si="17"/>
        <v>1</v>
      </c>
      <c r="O349" s="16" t="b">
        <f t="shared" si="18"/>
        <v>1</v>
      </c>
      <c r="P349" s="16"/>
    </row>
    <row r="350" spans="1:16" ht="15.75" x14ac:dyDescent="0.25">
      <c r="A350" s="105">
        <v>335</v>
      </c>
      <c r="B350" s="260"/>
      <c r="C350" s="260"/>
      <c r="D350" s="248"/>
      <c r="E350" s="248"/>
      <c r="F350" s="248"/>
      <c r="G350" s="249"/>
      <c r="H350" s="249"/>
      <c r="I350" s="250"/>
      <c r="J350" s="250"/>
      <c r="K350" s="250"/>
      <c r="L350" s="106">
        <f t="shared" si="16"/>
        <v>0</v>
      </c>
      <c r="M350" s="250"/>
      <c r="N350" s="16" t="b">
        <f t="shared" si="17"/>
        <v>1</v>
      </c>
      <c r="O350" s="16" t="b">
        <f t="shared" si="18"/>
        <v>1</v>
      </c>
      <c r="P350" s="16"/>
    </row>
    <row r="351" spans="1:16" ht="15.75" x14ac:dyDescent="0.25">
      <c r="A351" s="105">
        <v>336</v>
      </c>
      <c r="B351" s="260"/>
      <c r="C351" s="260"/>
      <c r="D351" s="248"/>
      <c r="E351" s="248"/>
      <c r="F351" s="248"/>
      <c r="G351" s="249"/>
      <c r="H351" s="249"/>
      <c r="I351" s="250"/>
      <c r="J351" s="250"/>
      <c r="K351" s="250"/>
      <c r="L351" s="106">
        <f t="shared" si="16"/>
        <v>0</v>
      </c>
      <c r="M351" s="250"/>
      <c r="N351" s="16" t="b">
        <f t="shared" si="17"/>
        <v>1</v>
      </c>
      <c r="O351" s="16" t="b">
        <f t="shared" si="18"/>
        <v>1</v>
      </c>
      <c r="P351" s="16"/>
    </row>
    <row r="352" spans="1:16" ht="15.75" x14ac:dyDescent="0.25">
      <c r="A352" s="105">
        <v>337</v>
      </c>
      <c r="B352" s="260"/>
      <c r="C352" s="260"/>
      <c r="D352" s="248"/>
      <c r="E352" s="248"/>
      <c r="F352" s="248"/>
      <c r="G352" s="249"/>
      <c r="H352" s="249"/>
      <c r="I352" s="250"/>
      <c r="J352" s="250"/>
      <c r="K352" s="250"/>
      <c r="L352" s="106">
        <f t="shared" si="16"/>
        <v>0</v>
      </c>
      <c r="M352" s="250"/>
      <c r="N352" s="16" t="b">
        <f t="shared" si="17"/>
        <v>1</v>
      </c>
      <c r="O352" s="16" t="b">
        <f t="shared" si="18"/>
        <v>1</v>
      </c>
      <c r="P352" s="16"/>
    </row>
    <row r="353" spans="1:16" ht="15.75" x14ac:dyDescent="0.25">
      <c r="A353" s="105">
        <v>338</v>
      </c>
      <c r="B353" s="260"/>
      <c r="C353" s="260"/>
      <c r="D353" s="248"/>
      <c r="E353" s="248"/>
      <c r="F353" s="248"/>
      <c r="G353" s="249"/>
      <c r="H353" s="249"/>
      <c r="I353" s="250"/>
      <c r="J353" s="250"/>
      <c r="K353" s="250"/>
      <c r="L353" s="106">
        <f t="shared" si="16"/>
        <v>0</v>
      </c>
      <c r="M353" s="250"/>
      <c r="N353" s="16" t="b">
        <f t="shared" si="17"/>
        <v>1</v>
      </c>
      <c r="O353" s="16" t="b">
        <f t="shared" si="18"/>
        <v>1</v>
      </c>
      <c r="P353" s="16"/>
    </row>
    <row r="354" spans="1:16" ht="15.75" x14ac:dyDescent="0.25">
      <c r="A354" s="105">
        <v>339</v>
      </c>
      <c r="B354" s="260"/>
      <c r="C354" s="260"/>
      <c r="D354" s="248"/>
      <c r="E354" s="248"/>
      <c r="F354" s="248"/>
      <c r="G354" s="249"/>
      <c r="H354" s="249"/>
      <c r="I354" s="250"/>
      <c r="J354" s="250"/>
      <c r="K354" s="250"/>
      <c r="L354" s="106">
        <f t="shared" si="16"/>
        <v>0</v>
      </c>
      <c r="M354" s="250"/>
      <c r="N354" s="16" t="b">
        <f t="shared" si="17"/>
        <v>1</v>
      </c>
      <c r="O354" s="16" t="b">
        <f t="shared" si="18"/>
        <v>1</v>
      </c>
      <c r="P354" s="16"/>
    </row>
    <row r="355" spans="1:16" ht="15.75" x14ac:dyDescent="0.25">
      <c r="A355" s="105">
        <v>340</v>
      </c>
      <c r="B355" s="260"/>
      <c r="C355" s="260"/>
      <c r="D355" s="248"/>
      <c r="E355" s="248"/>
      <c r="F355" s="248"/>
      <c r="G355" s="249"/>
      <c r="H355" s="249"/>
      <c r="I355" s="250"/>
      <c r="J355" s="250"/>
      <c r="K355" s="250"/>
      <c r="L355" s="106">
        <f t="shared" si="16"/>
        <v>0</v>
      </c>
      <c r="M355" s="250"/>
      <c r="N355" s="16" t="b">
        <f t="shared" si="17"/>
        <v>1</v>
      </c>
      <c r="O355" s="16" t="b">
        <f t="shared" si="18"/>
        <v>1</v>
      </c>
      <c r="P355" s="16"/>
    </row>
    <row r="356" spans="1:16" ht="15.75" x14ac:dyDescent="0.25">
      <c r="A356" s="105">
        <v>341</v>
      </c>
      <c r="B356" s="260"/>
      <c r="C356" s="260"/>
      <c r="D356" s="248"/>
      <c r="E356" s="248"/>
      <c r="F356" s="248"/>
      <c r="G356" s="249"/>
      <c r="H356" s="249"/>
      <c r="I356" s="250"/>
      <c r="J356" s="250"/>
      <c r="K356" s="250"/>
      <c r="L356" s="106">
        <f t="shared" si="16"/>
        <v>0</v>
      </c>
      <c r="M356" s="250"/>
      <c r="N356" s="16" t="b">
        <f t="shared" si="17"/>
        <v>1</v>
      </c>
      <c r="O356" s="16" t="b">
        <f t="shared" si="18"/>
        <v>1</v>
      </c>
      <c r="P356" s="16"/>
    </row>
    <row r="357" spans="1:16" ht="15.75" x14ac:dyDescent="0.25">
      <c r="A357" s="105">
        <v>342</v>
      </c>
      <c r="B357" s="260"/>
      <c r="C357" s="260"/>
      <c r="D357" s="248"/>
      <c r="E357" s="248"/>
      <c r="F357" s="248"/>
      <c r="G357" s="249"/>
      <c r="H357" s="249"/>
      <c r="I357" s="250"/>
      <c r="J357" s="250"/>
      <c r="K357" s="250"/>
      <c r="L357" s="106">
        <f t="shared" si="16"/>
        <v>0</v>
      </c>
      <c r="M357" s="250"/>
      <c r="N357" s="16" t="b">
        <f t="shared" si="17"/>
        <v>1</v>
      </c>
      <c r="O357" s="16" t="b">
        <f t="shared" si="18"/>
        <v>1</v>
      </c>
      <c r="P357" s="16"/>
    </row>
    <row r="358" spans="1:16" ht="15.75" x14ac:dyDescent="0.25">
      <c r="A358" s="105">
        <v>343</v>
      </c>
      <c r="B358" s="260"/>
      <c r="C358" s="260"/>
      <c r="D358" s="248"/>
      <c r="E358" s="248"/>
      <c r="F358" s="248"/>
      <c r="G358" s="249"/>
      <c r="H358" s="249"/>
      <c r="I358" s="250"/>
      <c r="J358" s="250"/>
      <c r="K358" s="250"/>
      <c r="L358" s="106">
        <f t="shared" si="16"/>
        <v>0</v>
      </c>
      <c r="M358" s="250"/>
      <c r="N358" s="16" t="b">
        <f t="shared" si="17"/>
        <v>1</v>
      </c>
      <c r="O358" s="16" t="b">
        <f t="shared" si="18"/>
        <v>1</v>
      </c>
      <c r="P358" s="16"/>
    </row>
    <row r="359" spans="1:16" ht="15.75" x14ac:dyDescent="0.25">
      <c r="A359" s="105">
        <v>344</v>
      </c>
      <c r="B359" s="260"/>
      <c r="C359" s="260"/>
      <c r="D359" s="248"/>
      <c r="E359" s="248"/>
      <c r="F359" s="248"/>
      <c r="G359" s="249"/>
      <c r="H359" s="249"/>
      <c r="I359" s="250"/>
      <c r="J359" s="250"/>
      <c r="K359" s="250"/>
      <c r="L359" s="106">
        <f t="shared" si="16"/>
        <v>0</v>
      </c>
      <c r="M359" s="250"/>
      <c r="N359" s="16" t="b">
        <f t="shared" si="17"/>
        <v>1</v>
      </c>
      <c r="O359" s="16" t="b">
        <f t="shared" si="18"/>
        <v>1</v>
      </c>
      <c r="P359" s="16"/>
    </row>
    <row r="360" spans="1:16" ht="15.75" x14ac:dyDescent="0.25">
      <c r="A360" s="105">
        <v>345</v>
      </c>
      <c r="B360" s="260"/>
      <c r="C360" s="260"/>
      <c r="D360" s="248"/>
      <c r="E360" s="248"/>
      <c r="F360" s="248"/>
      <c r="G360" s="249"/>
      <c r="H360" s="249"/>
      <c r="I360" s="250"/>
      <c r="J360" s="250"/>
      <c r="K360" s="250"/>
      <c r="L360" s="106">
        <f t="shared" si="16"/>
        <v>0</v>
      </c>
      <c r="M360" s="250"/>
      <c r="N360" s="16" t="b">
        <f t="shared" si="17"/>
        <v>1</v>
      </c>
      <c r="O360" s="16" t="b">
        <f t="shared" si="18"/>
        <v>1</v>
      </c>
      <c r="P360" s="16"/>
    </row>
    <row r="361" spans="1:16" ht="15.75" x14ac:dyDescent="0.25">
      <c r="A361" s="105">
        <v>346</v>
      </c>
      <c r="B361" s="260"/>
      <c r="C361" s="260"/>
      <c r="D361" s="248"/>
      <c r="E361" s="248"/>
      <c r="F361" s="248"/>
      <c r="G361" s="249"/>
      <c r="H361" s="249"/>
      <c r="I361" s="250"/>
      <c r="J361" s="250"/>
      <c r="K361" s="250"/>
      <c r="L361" s="106">
        <f t="shared" si="16"/>
        <v>0</v>
      </c>
      <c r="M361" s="250"/>
      <c r="N361" s="16" t="b">
        <f t="shared" si="17"/>
        <v>1</v>
      </c>
      <c r="O361" s="16" t="b">
        <f t="shared" si="18"/>
        <v>1</v>
      </c>
      <c r="P361" s="16"/>
    </row>
    <row r="362" spans="1:16" ht="15.75" x14ac:dyDescent="0.25">
      <c r="A362" s="105">
        <v>347</v>
      </c>
      <c r="B362" s="260"/>
      <c r="C362" s="260"/>
      <c r="D362" s="248"/>
      <c r="E362" s="248"/>
      <c r="F362" s="248"/>
      <c r="G362" s="249"/>
      <c r="H362" s="249"/>
      <c r="I362" s="250"/>
      <c r="J362" s="250"/>
      <c r="K362" s="250"/>
      <c r="L362" s="106">
        <f t="shared" si="16"/>
        <v>0</v>
      </c>
      <c r="M362" s="250"/>
      <c r="N362" s="16" t="b">
        <f t="shared" si="17"/>
        <v>1</v>
      </c>
      <c r="O362" s="16" t="b">
        <f t="shared" si="18"/>
        <v>1</v>
      </c>
      <c r="P362" s="16"/>
    </row>
    <row r="363" spans="1:16" ht="15.75" x14ac:dyDescent="0.25">
      <c r="A363" s="105">
        <v>348</v>
      </c>
      <c r="B363" s="260"/>
      <c r="C363" s="260"/>
      <c r="D363" s="248"/>
      <c r="E363" s="248"/>
      <c r="F363" s="248"/>
      <c r="G363" s="249"/>
      <c r="H363" s="249"/>
      <c r="I363" s="250"/>
      <c r="J363" s="250"/>
      <c r="K363" s="250"/>
      <c r="L363" s="106">
        <f t="shared" si="16"/>
        <v>0</v>
      </c>
      <c r="M363" s="250"/>
      <c r="N363" s="16" t="b">
        <f t="shared" si="17"/>
        <v>1</v>
      </c>
      <c r="O363" s="16" t="b">
        <f t="shared" si="18"/>
        <v>1</v>
      </c>
      <c r="P363" s="16"/>
    </row>
    <row r="364" spans="1:16" ht="15.75" x14ac:dyDescent="0.25">
      <c r="A364" s="105">
        <v>349</v>
      </c>
      <c r="B364" s="260"/>
      <c r="C364" s="260"/>
      <c r="D364" s="248"/>
      <c r="E364" s="248"/>
      <c r="F364" s="248"/>
      <c r="G364" s="249"/>
      <c r="H364" s="249"/>
      <c r="I364" s="250"/>
      <c r="J364" s="250"/>
      <c r="K364" s="250"/>
      <c r="L364" s="106">
        <f t="shared" si="16"/>
        <v>0</v>
      </c>
      <c r="M364" s="250"/>
      <c r="N364" s="16" t="b">
        <f t="shared" si="17"/>
        <v>1</v>
      </c>
      <c r="O364" s="16" t="b">
        <f t="shared" si="18"/>
        <v>1</v>
      </c>
      <c r="P364" s="16"/>
    </row>
    <row r="365" spans="1:16" ht="15.75" x14ac:dyDescent="0.25">
      <c r="A365" s="105">
        <v>350</v>
      </c>
      <c r="B365" s="260"/>
      <c r="C365" s="260"/>
      <c r="D365" s="248"/>
      <c r="E365" s="248"/>
      <c r="F365" s="248"/>
      <c r="G365" s="249"/>
      <c r="H365" s="249"/>
      <c r="I365" s="250"/>
      <c r="J365" s="250"/>
      <c r="K365" s="250"/>
      <c r="L365" s="106">
        <f t="shared" si="16"/>
        <v>0</v>
      </c>
      <c r="M365" s="250"/>
      <c r="N365" s="16" t="b">
        <f t="shared" si="17"/>
        <v>1</v>
      </c>
      <c r="O365" s="16" t="b">
        <f t="shared" si="18"/>
        <v>1</v>
      </c>
      <c r="P365" s="16"/>
    </row>
    <row r="366" spans="1:16" ht="15.75" x14ac:dyDescent="0.25">
      <c r="A366" s="105">
        <v>351</v>
      </c>
      <c r="B366" s="260"/>
      <c r="C366" s="260"/>
      <c r="D366" s="248"/>
      <c r="E366" s="248"/>
      <c r="F366" s="248"/>
      <c r="G366" s="249"/>
      <c r="H366" s="249"/>
      <c r="I366" s="250"/>
      <c r="J366" s="250"/>
      <c r="K366" s="250"/>
      <c r="L366" s="106">
        <f t="shared" si="16"/>
        <v>0</v>
      </c>
      <c r="M366" s="250"/>
      <c r="N366" s="16" t="b">
        <f t="shared" si="17"/>
        <v>1</v>
      </c>
      <c r="O366" s="16" t="b">
        <f t="shared" si="18"/>
        <v>1</v>
      </c>
      <c r="P366" s="16"/>
    </row>
    <row r="367" spans="1:16" ht="15.75" x14ac:dyDescent="0.25">
      <c r="A367" s="105">
        <v>352</v>
      </c>
      <c r="B367" s="260"/>
      <c r="C367" s="260"/>
      <c r="D367" s="248"/>
      <c r="E367" s="248"/>
      <c r="F367" s="248"/>
      <c r="G367" s="249"/>
      <c r="H367" s="249"/>
      <c r="I367" s="250"/>
      <c r="J367" s="250"/>
      <c r="K367" s="250"/>
      <c r="L367" s="106">
        <f t="shared" si="16"/>
        <v>0</v>
      </c>
      <c r="M367" s="250"/>
      <c r="N367" s="16" t="b">
        <f t="shared" si="17"/>
        <v>1</v>
      </c>
      <c r="O367" s="16" t="b">
        <f t="shared" si="18"/>
        <v>1</v>
      </c>
      <c r="P367" s="16"/>
    </row>
    <row r="368" spans="1:16" ht="15.75" x14ac:dyDescent="0.25">
      <c r="A368" s="105">
        <v>353</v>
      </c>
      <c r="B368" s="260"/>
      <c r="C368" s="260"/>
      <c r="D368" s="248"/>
      <c r="E368" s="248"/>
      <c r="F368" s="248"/>
      <c r="G368" s="249"/>
      <c r="H368" s="249"/>
      <c r="I368" s="250"/>
      <c r="J368" s="250"/>
      <c r="K368" s="250"/>
      <c r="L368" s="106">
        <f t="shared" si="16"/>
        <v>0</v>
      </c>
      <c r="M368" s="250"/>
      <c r="N368" s="16" t="b">
        <f t="shared" si="17"/>
        <v>1</v>
      </c>
      <c r="O368" s="16" t="b">
        <f t="shared" si="18"/>
        <v>1</v>
      </c>
      <c r="P368" s="16"/>
    </row>
    <row r="369" spans="1:16" ht="15.75" x14ac:dyDescent="0.25">
      <c r="A369" s="105">
        <v>354</v>
      </c>
      <c r="B369" s="260"/>
      <c r="C369" s="260"/>
      <c r="D369" s="248"/>
      <c r="E369" s="248"/>
      <c r="F369" s="248"/>
      <c r="G369" s="249"/>
      <c r="H369" s="249"/>
      <c r="I369" s="250"/>
      <c r="J369" s="250"/>
      <c r="K369" s="250"/>
      <c r="L369" s="106">
        <f t="shared" si="16"/>
        <v>0</v>
      </c>
      <c r="M369" s="250"/>
      <c r="N369" s="16" t="b">
        <f t="shared" si="17"/>
        <v>1</v>
      </c>
      <c r="O369" s="16" t="b">
        <f t="shared" si="18"/>
        <v>1</v>
      </c>
      <c r="P369" s="16"/>
    </row>
    <row r="370" spans="1:16" ht="15.75" x14ac:dyDescent="0.25">
      <c r="A370" s="105">
        <v>355</v>
      </c>
      <c r="B370" s="260"/>
      <c r="C370" s="260"/>
      <c r="D370" s="248"/>
      <c r="E370" s="248"/>
      <c r="F370" s="248"/>
      <c r="G370" s="249"/>
      <c r="H370" s="249"/>
      <c r="I370" s="250"/>
      <c r="J370" s="250"/>
      <c r="K370" s="250"/>
      <c r="L370" s="106">
        <f t="shared" si="16"/>
        <v>0</v>
      </c>
      <c r="M370" s="250"/>
      <c r="N370" s="16" t="b">
        <f t="shared" si="17"/>
        <v>1</v>
      </c>
      <c r="O370" s="16" t="b">
        <f t="shared" si="18"/>
        <v>1</v>
      </c>
      <c r="P370" s="16"/>
    </row>
    <row r="371" spans="1:16" ht="15.75" x14ac:dyDescent="0.25">
      <c r="A371" s="105">
        <v>356</v>
      </c>
      <c r="B371" s="260"/>
      <c r="C371" s="260"/>
      <c r="D371" s="248"/>
      <c r="E371" s="248"/>
      <c r="F371" s="248"/>
      <c r="G371" s="249"/>
      <c r="H371" s="249"/>
      <c r="I371" s="250"/>
      <c r="J371" s="250"/>
      <c r="K371" s="250"/>
      <c r="L371" s="106">
        <f t="shared" si="16"/>
        <v>0</v>
      </c>
      <c r="M371" s="250"/>
      <c r="N371" s="16" t="b">
        <f t="shared" si="17"/>
        <v>1</v>
      </c>
      <c r="O371" s="16" t="b">
        <f t="shared" si="18"/>
        <v>1</v>
      </c>
      <c r="P371" s="16"/>
    </row>
    <row r="372" spans="1:16" ht="15.75" x14ac:dyDescent="0.25">
      <c r="A372" s="105">
        <v>357</v>
      </c>
      <c r="B372" s="260"/>
      <c r="C372" s="260"/>
      <c r="D372" s="248"/>
      <c r="E372" s="248"/>
      <c r="F372" s="248"/>
      <c r="G372" s="249"/>
      <c r="H372" s="249"/>
      <c r="I372" s="250"/>
      <c r="J372" s="250"/>
      <c r="K372" s="250"/>
      <c r="L372" s="106">
        <f t="shared" si="16"/>
        <v>0</v>
      </c>
      <c r="M372" s="250"/>
      <c r="N372" s="16" t="b">
        <f t="shared" si="17"/>
        <v>1</v>
      </c>
      <c r="O372" s="16" t="b">
        <f t="shared" si="18"/>
        <v>1</v>
      </c>
      <c r="P372" s="16"/>
    </row>
    <row r="373" spans="1:16" ht="15.75" x14ac:dyDescent="0.25">
      <c r="A373" s="105">
        <v>358</v>
      </c>
      <c r="B373" s="260"/>
      <c r="C373" s="260"/>
      <c r="D373" s="248"/>
      <c r="E373" s="248"/>
      <c r="F373" s="248"/>
      <c r="G373" s="249"/>
      <c r="H373" s="249"/>
      <c r="I373" s="250"/>
      <c r="J373" s="250"/>
      <c r="K373" s="250"/>
      <c r="L373" s="106">
        <f t="shared" si="16"/>
        <v>0</v>
      </c>
      <c r="M373" s="250"/>
      <c r="N373" s="16" t="b">
        <f t="shared" si="17"/>
        <v>1</v>
      </c>
      <c r="O373" s="16" t="b">
        <f t="shared" si="18"/>
        <v>1</v>
      </c>
      <c r="P373" s="16"/>
    </row>
    <row r="374" spans="1:16" ht="15.75" x14ac:dyDescent="0.25">
      <c r="A374" s="105">
        <v>359</v>
      </c>
      <c r="B374" s="260"/>
      <c r="C374" s="260"/>
      <c r="D374" s="248"/>
      <c r="E374" s="248"/>
      <c r="F374" s="248"/>
      <c r="G374" s="249"/>
      <c r="H374" s="249"/>
      <c r="I374" s="250"/>
      <c r="J374" s="250"/>
      <c r="K374" s="250"/>
      <c r="L374" s="106">
        <f t="shared" si="16"/>
        <v>0</v>
      </c>
      <c r="M374" s="250"/>
      <c r="N374" s="16" t="b">
        <f t="shared" si="17"/>
        <v>1</v>
      </c>
      <c r="O374" s="16" t="b">
        <f t="shared" si="18"/>
        <v>1</v>
      </c>
      <c r="P374" s="16"/>
    </row>
    <row r="375" spans="1:16" ht="15.75" x14ac:dyDescent="0.25">
      <c r="A375" s="105">
        <v>360</v>
      </c>
      <c r="B375" s="260"/>
      <c r="C375" s="260"/>
      <c r="D375" s="248"/>
      <c r="E375" s="248"/>
      <c r="F375" s="248"/>
      <c r="G375" s="249"/>
      <c r="H375" s="249"/>
      <c r="I375" s="250"/>
      <c r="J375" s="250"/>
      <c r="K375" s="250"/>
      <c r="L375" s="106">
        <f t="shared" si="16"/>
        <v>0</v>
      </c>
      <c r="M375" s="250"/>
      <c r="N375" s="16" t="b">
        <f t="shared" si="17"/>
        <v>1</v>
      </c>
      <c r="O375" s="16" t="b">
        <f t="shared" si="18"/>
        <v>1</v>
      </c>
      <c r="P375" s="16"/>
    </row>
    <row r="376" spans="1:16" ht="15.75" x14ac:dyDescent="0.25">
      <c r="A376" s="105">
        <v>361</v>
      </c>
      <c r="B376" s="260"/>
      <c r="C376" s="260"/>
      <c r="D376" s="248"/>
      <c r="E376" s="248"/>
      <c r="F376" s="248"/>
      <c r="G376" s="249"/>
      <c r="H376" s="249"/>
      <c r="I376" s="250"/>
      <c r="J376" s="250"/>
      <c r="K376" s="250"/>
      <c r="L376" s="106">
        <f t="shared" si="16"/>
        <v>0</v>
      </c>
      <c r="M376" s="250"/>
      <c r="N376" s="16" t="b">
        <f t="shared" si="17"/>
        <v>1</v>
      </c>
      <c r="O376" s="16" t="b">
        <f t="shared" si="18"/>
        <v>1</v>
      </c>
      <c r="P376" s="16"/>
    </row>
    <row r="377" spans="1:16" ht="15.75" x14ac:dyDescent="0.25">
      <c r="A377" s="105">
        <v>362</v>
      </c>
      <c r="B377" s="260"/>
      <c r="C377" s="260"/>
      <c r="D377" s="248"/>
      <c r="E377" s="248"/>
      <c r="F377" s="248"/>
      <c r="G377" s="249"/>
      <c r="H377" s="249"/>
      <c r="I377" s="250"/>
      <c r="J377" s="250"/>
      <c r="K377" s="250"/>
      <c r="L377" s="106">
        <f t="shared" si="16"/>
        <v>0</v>
      </c>
      <c r="M377" s="250"/>
      <c r="N377" s="16" t="b">
        <f t="shared" si="17"/>
        <v>1</v>
      </c>
      <c r="O377" s="16" t="b">
        <f t="shared" si="18"/>
        <v>1</v>
      </c>
      <c r="P377" s="16"/>
    </row>
    <row r="378" spans="1:16" ht="15.75" x14ac:dyDescent="0.25">
      <c r="A378" s="105">
        <v>363</v>
      </c>
      <c r="B378" s="260"/>
      <c r="C378" s="260"/>
      <c r="D378" s="248"/>
      <c r="E378" s="248"/>
      <c r="F378" s="248"/>
      <c r="G378" s="249"/>
      <c r="H378" s="249"/>
      <c r="I378" s="250"/>
      <c r="J378" s="250"/>
      <c r="K378" s="250"/>
      <c r="L378" s="106">
        <f t="shared" si="16"/>
        <v>0</v>
      </c>
      <c r="M378" s="250"/>
      <c r="N378" s="16" t="b">
        <f t="shared" si="17"/>
        <v>1</v>
      </c>
      <c r="O378" s="16" t="b">
        <f t="shared" si="18"/>
        <v>1</v>
      </c>
      <c r="P378" s="16"/>
    </row>
    <row r="379" spans="1:16" ht="15.75" x14ac:dyDescent="0.25">
      <c r="A379" s="105">
        <v>364</v>
      </c>
      <c r="B379" s="260"/>
      <c r="C379" s="260"/>
      <c r="D379" s="248"/>
      <c r="E379" s="248"/>
      <c r="F379" s="248"/>
      <c r="G379" s="249"/>
      <c r="H379" s="249"/>
      <c r="I379" s="250"/>
      <c r="J379" s="250"/>
      <c r="K379" s="250"/>
      <c r="L379" s="106">
        <f t="shared" si="16"/>
        <v>0</v>
      </c>
      <c r="M379" s="250"/>
      <c r="N379" s="16" t="b">
        <f t="shared" si="17"/>
        <v>1</v>
      </c>
      <c r="O379" s="16" t="b">
        <f t="shared" si="18"/>
        <v>1</v>
      </c>
      <c r="P379" s="16"/>
    </row>
    <row r="380" spans="1:16" ht="15.75" x14ac:dyDescent="0.25">
      <c r="A380" s="105">
        <v>365</v>
      </c>
      <c r="B380" s="260"/>
      <c r="C380" s="260"/>
      <c r="D380" s="248"/>
      <c r="E380" s="248"/>
      <c r="F380" s="248"/>
      <c r="G380" s="249"/>
      <c r="H380" s="249"/>
      <c r="I380" s="250"/>
      <c r="J380" s="250"/>
      <c r="K380" s="250"/>
      <c r="L380" s="106">
        <f t="shared" si="16"/>
        <v>0</v>
      </c>
      <c r="M380" s="250"/>
      <c r="N380" s="16" t="b">
        <f t="shared" si="17"/>
        <v>1</v>
      </c>
      <c r="O380" s="16" t="b">
        <f t="shared" si="18"/>
        <v>1</v>
      </c>
      <c r="P380" s="16"/>
    </row>
    <row r="381" spans="1:16" ht="15.75" x14ac:dyDescent="0.25">
      <c r="A381" s="105">
        <v>366</v>
      </c>
      <c r="B381" s="260"/>
      <c r="C381" s="260"/>
      <c r="D381" s="248"/>
      <c r="E381" s="248"/>
      <c r="F381" s="248"/>
      <c r="G381" s="249"/>
      <c r="H381" s="249"/>
      <c r="I381" s="250"/>
      <c r="J381" s="250"/>
      <c r="K381" s="250"/>
      <c r="L381" s="106">
        <f t="shared" si="16"/>
        <v>0</v>
      </c>
      <c r="M381" s="250"/>
      <c r="N381" s="16" t="b">
        <f t="shared" si="17"/>
        <v>1</v>
      </c>
      <c r="O381" s="16" t="b">
        <f t="shared" si="18"/>
        <v>1</v>
      </c>
      <c r="P381" s="16"/>
    </row>
    <row r="382" spans="1:16" ht="15.75" x14ac:dyDescent="0.25">
      <c r="A382" s="105">
        <v>367</v>
      </c>
      <c r="B382" s="260"/>
      <c r="C382" s="260"/>
      <c r="D382" s="248"/>
      <c r="E382" s="248"/>
      <c r="F382" s="248"/>
      <c r="G382" s="249"/>
      <c r="H382" s="249"/>
      <c r="I382" s="250"/>
      <c r="J382" s="250"/>
      <c r="K382" s="250"/>
      <c r="L382" s="106">
        <f t="shared" si="16"/>
        <v>0</v>
      </c>
      <c r="M382" s="250"/>
      <c r="N382" s="16" t="b">
        <f t="shared" si="17"/>
        <v>1</v>
      </c>
      <c r="O382" s="16" t="b">
        <f t="shared" si="18"/>
        <v>1</v>
      </c>
      <c r="P382" s="16"/>
    </row>
    <row r="383" spans="1:16" ht="15.75" x14ac:dyDescent="0.25">
      <c r="A383" s="105">
        <v>368</v>
      </c>
      <c r="B383" s="260"/>
      <c r="C383" s="260"/>
      <c r="D383" s="248"/>
      <c r="E383" s="248"/>
      <c r="F383" s="248"/>
      <c r="G383" s="249"/>
      <c r="H383" s="249"/>
      <c r="I383" s="250"/>
      <c r="J383" s="250"/>
      <c r="K383" s="250"/>
      <c r="L383" s="106">
        <f t="shared" si="16"/>
        <v>0</v>
      </c>
      <c r="M383" s="250"/>
      <c r="N383" s="16" t="b">
        <f t="shared" si="17"/>
        <v>1</v>
      </c>
      <c r="O383" s="16" t="b">
        <f t="shared" si="18"/>
        <v>1</v>
      </c>
      <c r="P383" s="16"/>
    </row>
    <row r="384" spans="1:16" ht="15.75" x14ac:dyDescent="0.25">
      <c r="A384" s="105">
        <v>369</v>
      </c>
      <c r="B384" s="260"/>
      <c r="C384" s="260"/>
      <c r="D384" s="248"/>
      <c r="E384" s="248"/>
      <c r="F384" s="248"/>
      <c r="G384" s="249"/>
      <c r="H384" s="249"/>
      <c r="I384" s="250"/>
      <c r="J384" s="250"/>
      <c r="K384" s="250"/>
      <c r="L384" s="106">
        <f t="shared" si="16"/>
        <v>0</v>
      </c>
      <c r="M384" s="250"/>
      <c r="N384" s="16" t="b">
        <f t="shared" si="17"/>
        <v>1</v>
      </c>
      <c r="O384" s="16" t="b">
        <f t="shared" si="18"/>
        <v>1</v>
      </c>
      <c r="P384" s="16"/>
    </row>
    <row r="385" spans="1:16" ht="15.75" x14ac:dyDescent="0.25">
      <c r="A385" s="105">
        <v>370</v>
      </c>
      <c r="B385" s="260"/>
      <c r="C385" s="260"/>
      <c r="D385" s="248"/>
      <c r="E385" s="248"/>
      <c r="F385" s="248"/>
      <c r="G385" s="249"/>
      <c r="H385" s="249"/>
      <c r="I385" s="250"/>
      <c r="J385" s="250"/>
      <c r="K385" s="250"/>
      <c r="L385" s="106">
        <f t="shared" si="16"/>
        <v>0</v>
      </c>
      <c r="M385" s="250"/>
      <c r="N385" s="16" t="b">
        <f t="shared" si="17"/>
        <v>1</v>
      </c>
      <c r="O385" s="16" t="b">
        <f t="shared" si="18"/>
        <v>1</v>
      </c>
      <c r="P385" s="16"/>
    </row>
    <row r="386" spans="1:16" ht="15.75" x14ac:dyDescent="0.25">
      <c r="A386" s="105">
        <v>371</v>
      </c>
      <c r="B386" s="260"/>
      <c r="C386" s="260"/>
      <c r="D386" s="248"/>
      <c r="E386" s="248"/>
      <c r="F386" s="248"/>
      <c r="G386" s="249"/>
      <c r="H386" s="249"/>
      <c r="I386" s="250"/>
      <c r="J386" s="250"/>
      <c r="K386" s="250"/>
      <c r="L386" s="106">
        <f t="shared" si="16"/>
        <v>0</v>
      </c>
      <c r="M386" s="250"/>
      <c r="N386" s="16" t="b">
        <f t="shared" si="17"/>
        <v>1</v>
      </c>
      <c r="O386" s="16" t="b">
        <f t="shared" si="18"/>
        <v>1</v>
      </c>
      <c r="P386" s="16"/>
    </row>
    <row r="387" spans="1:16" ht="15.75" x14ac:dyDescent="0.25">
      <c r="A387" s="105">
        <v>372</v>
      </c>
      <c r="B387" s="260"/>
      <c r="C387" s="260"/>
      <c r="D387" s="248"/>
      <c r="E387" s="248"/>
      <c r="F387" s="248"/>
      <c r="G387" s="249"/>
      <c r="H387" s="249"/>
      <c r="I387" s="250"/>
      <c r="J387" s="250"/>
      <c r="K387" s="250"/>
      <c r="L387" s="106">
        <f t="shared" si="16"/>
        <v>0</v>
      </c>
      <c r="M387" s="250"/>
      <c r="N387" s="16" t="b">
        <f t="shared" si="17"/>
        <v>1</v>
      </c>
      <c r="O387" s="16" t="b">
        <f t="shared" si="18"/>
        <v>1</v>
      </c>
      <c r="P387" s="16"/>
    </row>
    <row r="388" spans="1:16" ht="15.75" x14ac:dyDescent="0.25">
      <c r="A388" s="105">
        <v>373</v>
      </c>
      <c r="B388" s="260"/>
      <c r="C388" s="260"/>
      <c r="D388" s="248"/>
      <c r="E388" s="248"/>
      <c r="F388" s="248"/>
      <c r="G388" s="249"/>
      <c r="H388" s="249"/>
      <c r="I388" s="250"/>
      <c r="J388" s="250"/>
      <c r="K388" s="250"/>
      <c r="L388" s="106">
        <f t="shared" si="16"/>
        <v>0</v>
      </c>
      <c r="M388" s="250"/>
      <c r="N388" s="16" t="b">
        <f t="shared" si="17"/>
        <v>1</v>
      </c>
      <c r="O388" s="16" t="b">
        <f t="shared" si="18"/>
        <v>1</v>
      </c>
      <c r="P388" s="16"/>
    </row>
    <row r="389" spans="1:16" ht="15.75" x14ac:dyDescent="0.25">
      <c r="A389" s="105">
        <v>374</v>
      </c>
      <c r="B389" s="260"/>
      <c r="C389" s="260"/>
      <c r="D389" s="248"/>
      <c r="E389" s="248"/>
      <c r="F389" s="248"/>
      <c r="G389" s="249"/>
      <c r="H389" s="249"/>
      <c r="I389" s="250"/>
      <c r="J389" s="250"/>
      <c r="K389" s="250"/>
      <c r="L389" s="106">
        <f t="shared" si="16"/>
        <v>0</v>
      </c>
      <c r="M389" s="250"/>
      <c r="N389" s="16" t="b">
        <f t="shared" si="17"/>
        <v>1</v>
      </c>
      <c r="O389" s="16" t="b">
        <f t="shared" si="18"/>
        <v>1</v>
      </c>
      <c r="P389" s="16"/>
    </row>
    <row r="390" spans="1:16" ht="15.75" x14ac:dyDescent="0.25">
      <c r="A390" s="105">
        <v>375</v>
      </c>
      <c r="B390" s="260"/>
      <c r="C390" s="260"/>
      <c r="D390" s="248"/>
      <c r="E390" s="248"/>
      <c r="F390" s="248"/>
      <c r="G390" s="249"/>
      <c r="H390" s="249"/>
      <c r="I390" s="250"/>
      <c r="J390" s="250"/>
      <c r="K390" s="250"/>
      <c r="L390" s="106">
        <f t="shared" si="16"/>
        <v>0</v>
      </c>
      <c r="M390" s="250"/>
      <c r="N390" s="16" t="b">
        <f t="shared" si="17"/>
        <v>1</v>
      </c>
      <c r="O390" s="16" t="b">
        <f t="shared" si="18"/>
        <v>1</v>
      </c>
      <c r="P390" s="16"/>
    </row>
    <row r="391" spans="1:16" ht="15.75" x14ac:dyDescent="0.25">
      <c r="A391" s="105">
        <v>376</v>
      </c>
      <c r="B391" s="260"/>
      <c r="C391" s="260"/>
      <c r="D391" s="248"/>
      <c r="E391" s="248"/>
      <c r="F391" s="248"/>
      <c r="G391" s="249"/>
      <c r="H391" s="249"/>
      <c r="I391" s="250"/>
      <c r="J391" s="250"/>
      <c r="K391" s="250"/>
      <c r="L391" s="106">
        <f t="shared" si="16"/>
        <v>0</v>
      </c>
      <c r="M391" s="250"/>
      <c r="N391" s="16" t="b">
        <f t="shared" si="17"/>
        <v>1</v>
      </c>
      <c r="O391" s="16" t="b">
        <f t="shared" si="18"/>
        <v>1</v>
      </c>
      <c r="P391" s="16"/>
    </row>
    <row r="392" spans="1:16" ht="15.75" x14ac:dyDescent="0.25">
      <c r="A392" s="105">
        <v>377</v>
      </c>
      <c r="B392" s="260"/>
      <c r="C392" s="260"/>
      <c r="D392" s="248"/>
      <c r="E392" s="248"/>
      <c r="F392" s="248"/>
      <c r="G392" s="249"/>
      <c r="H392" s="249"/>
      <c r="I392" s="250"/>
      <c r="J392" s="250"/>
      <c r="K392" s="250"/>
      <c r="L392" s="106">
        <f t="shared" si="16"/>
        <v>0</v>
      </c>
      <c r="M392" s="250"/>
      <c r="N392" s="16" t="b">
        <f t="shared" si="17"/>
        <v>1</v>
      </c>
      <c r="O392" s="16" t="b">
        <f t="shared" si="18"/>
        <v>1</v>
      </c>
      <c r="P392" s="16"/>
    </row>
    <row r="393" spans="1:16" ht="15.75" x14ac:dyDescent="0.25">
      <c r="A393" s="105">
        <v>378</v>
      </c>
      <c r="B393" s="260"/>
      <c r="C393" s="260"/>
      <c r="D393" s="248"/>
      <c r="E393" s="248"/>
      <c r="F393" s="248"/>
      <c r="G393" s="249"/>
      <c r="H393" s="249"/>
      <c r="I393" s="250"/>
      <c r="J393" s="250"/>
      <c r="K393" s="250"/>
      <c r="L393" s="106">
        <f t="shared" si="16"/>
        <v>0</v>
      </c>
      <c r="M393" s="250"/>
      <c r="N393" s="16" t="b">
        <f t="shared" si="17"/>
        <v>1</v>
      </c>
      <c r="O393" s="16" t="b">
        <f t="shared" si="18"/>
        <v>1</v>
      </c>
      <c r="P393" s="16"/>
    </row>
    <row r="394" spans="1:16" ht="15.75" x14ac:dyDescent="0.25">
      <c r="A394" s="105">
        <v>379</v>
      </c>
      <c r="B394" s="260"/>
      <c r="C394" s="260"/>
      <c r="D394" s="248"/>
      <c r="E394" s="248"/>
      <c r="F394" s="248"/>
      <c r="G394" s="249"/>
      <c r="H394" s="249"/>
      <c r="I394" s="250"/>
      <c r="J394" s="250"/>
      <c r="K394" s="250"/>
      <c r="L394" s="106">
        <f t="shared" si="16"/>
        <v>0</v>
      </c>
      <c r="M394" s="250"/>
      <c r="N394" s="16" t="b">
        <f t="shared" si="17"/>
        <v>1</v>
      </c>
      <c r="O394" s="16" t="b">
        <f t="shared" si="18"/>
        <v>1</v>
      </c>
      <c r="P394" s="16"/>
    </row>
    <row r="395" spans="1:16" ht="15.75" x14ac:dyDescent="0.25">
      <c r="A395" s="105">
        <v>380</v>
      </c>
      <c r="B395" s="260"/>
      <c r="C395" s="260"/>
      <c r="D395" s="248"/>
      <c r="E395" s="248"/>
      <c r="F395" s="248"/>
      <c r="G395" s="249"/>
      <c r="H395" s="249"/>
      <c r="I395" s="250"/>
      <c r="J395" s="250"/>
      <c r="K395" s="250"/>
      <c r="L395" s="106">
        <f t="shared" si="16"/>
        <v>0</v>
      </c>
      <c r="M395" s="250"/>
      <c r="N395" s="16" t="b">
        <f t="shared" si="17"/>
        <v>1</v>
      </c>
      <c r="O395" s="16" t="b">
        <f t="shared" si="18"/>
        <v>1</v>
      </c>
      <c r="P395" s="16"/>
    </row>
    <row r="396" spans="1:16" ht="15.75" x14ac:dyDescent="0.25">
      <c r="A396" s="105">
        <v>381</v>
      </c>
      <c r="B396" s="260"/>
      <c r="C396" s="260"/>
      <c r="D396" s="248"/>
      <c r="E396" s="248"/>
      <c r="F396" s="248"/>
      <c r="G396" s="249"/>
      <c r="H396" s="249"/>
      <c r="I396" s="250"/>
      <c r="J396" s="250"/>
      <c r="K396" s="250"/>
      <c r="L396" s="106">
        <f t="shared" si="16"/>
        <v>0</v>
      </c>
      <c r="M396" s="250"/>
      <c r="N396" s="16" t="b">
        <f t="shared" si="17"/>
        <v>1</v>
      </c>
      <c r="O396" s="16" t="b">
        <f t="shared" si="18"/>
        <v>1</v>
      </c>
      <c r="P396" s="16"/>
    </row>
    <row r="397" spans="1:16" ht="15.75" x14ac:dyDescent="0.25">
      <c r="A397" s="105">
        <v>382</v>
      </c>
      <c r="B397" s="260"/>
      <c r="C397" s="260"/>
      <c r="D397" s="248"/>
      <c r="E397" s="248"/>
      <c r="F397" s="248"/>
      <c r="G397" s="249"/>
      <c r="H397" s="249"/>
      <c r="I397" s="250"/>
      <c r="J397" s="250"/>
      <c r="K397" s="250"/>
      <c r="L397" s="106">
        <f t="shared" si="16"/>
        <v>0</v>
      </c>
      <c r="M397" s="250"/>
      <c r="N397" s="16" t="b">
        <f t="shared" si="17"/>
        <v>1</v>
      </c>
      <c r="O397" s="16" t="b">
        <f t="shared" si="18"/>
        <v>1</v>
      </c>
      <c r="P397" s="16"/>
    </row>
    <row r="398" spans="1:16" ht="15.75" x14ac:dyDescent="0.25">
      <c r="A398" s="105">
        <v>383</v>
      </c>
      <c r="B398" s="260"/>
      <c r="C398" s="260"/>
      <c r="D398" s="248"/>
      <c r="E398" s="248"/>
      <c r="F398" s="248"/>
      <c r="G398" s="249"/>
      <c r="H398" s="249"/>
      <c r="I398" s="250"/>
      <c r="J398" s="250"/>
      <c r="K398" s="250"/>
      <c r="L398" s="106">
        <f t="shared" si="16"/>
        <v>0</v>
      </c>
      <c r="M398" s="250"/>
      <c r="N398" s="16" t="b">
        <f t="shared" si="17"/>
        <v>1</v>
      </c>
      <c r="O398" s="16" t="b">
        <f t="shared" si="18"/>
        <v>1</v>
      </c>
      <c r="P398" s="16"/>
    </row>
    <row r="399" spans="1:16" ht="15.75" x14ac:dyDescent="0.25">
      <c r="A399" s="105">
        <v>384</v>
      </c>
      <c r="B399" s="260"/>
      <c r="C399" s="260"/>
      <c r="D399" s="248"/>
      <c r="E399" s="248"/>
      <c r="F399" s="248"/>
      <c r="G399" s="249"/>
      <c r="H399" s="249"/>
      <c r="I399" s="250"/>
      <c r="J399" s="250"/>
      <c r="K399" s="250"/>
      <c r="L399" s="106">
        <f t="shared" si="16"/>
        <v>0</v>
      </c>
      <c r="M399" s="250"/>
      <c r="N399" s="16" t="b">
        <f t="shared" si="17"/>
        <v>1</v>
      </c>
      <c r="O399" s="16" t="b">
        <f t="shared" si="18"/>
        <v>1</v>
      </c>
      <c r="P399" s="16"/>
    </row>
    <row r="400" spans="1:16" ht="15.75" x14ac:dyDescent="0.25">
      <c r="A400" s="105">
        <v>385</v>
      </c>
      <c r="B400" s="260"/>
      <c r="C400" s="260"/>
      <c r="D400" s="248"/>
      <c r="E400" s="248"/>
      <c r="F400" s="248"/>
      <c r="G400" s="249"/>
      <c r="H400" s="249"/>
      <c r="I400" s="250"/>
      <c r="J400" s="250"/>
      <c r="K400" s="250"/>
      <c r="L400" s="106">
        <f t="shared" si="16"/>
        <v>0</v>
      </c>
      <c r="M400" s="250"/>
      <c r="N400" s="16" t="b">
        <f t="shared" si="17"/>
        <v>1</v>
      </c>
      <c r="O400" s="16" t="b">
        <f t="shared" si="18"/>
        <v>1</v>
      </c>
      <c r="P400" s="16"/>
    </row>
    <row r="401" spans="1:16" ht="15.75" x14ac:dyDescent="0.25">
      <c r="A401" s="105">
        <v>386</v>
      </c>
      <c r="B401" s="260"/>
      <c r="C401" s="260"/>
      <c r="D401" s="248"/>
      <c r="E401" s="248"/>
      <c r="F401" s="248"/>
      <c r="G401" s="249"/>
      <c r="H401" s="249"/>
      <c r="I401" s="250"/>
      <c r="J401" s="250"/>
      <c r="K401" s="250"/>
      <c r="L401" s="106">
        <f t="shared" si="16"/>
        <v>0</v>
      </c>
      <c r="M401" s="250"/>
      <c r="N401" s="16" t="b">
        <f t="shared" si="17"/>
        <v>1</v>
      </c>
      <c r="O401" s="16" t="b">
        <f t="shared" si="18"/>
        <v>1</v>
      </c>
      <c r="P401" s="16"/>
    </row>
    <row r="402" spans="1:16" ht="15.75" x14ac:dyDescent="0.25">
      <c r="A402" s="105">
        <v>387</v>
      </c>
      <c r="B402" s="260"/>
      <c r="C402" s="260"/>
      <c r="D402" s="248"/>
      <c r="E402" s="248"/>
      <c r="F402" s="248"/>
      <c r="G402" s="249"/>
      <c r="H402" s="249"/>
      <c r="I402" s="250"/>
      <c r="J402" s="250"/>
      <c r="K402" s="250"/>
      <c r="L402" s="106">
        <f t="shared" ref="L402:L465" si="19">SUM(I402:K402)</f>
        <v>0</v>
      </c>
      <c r="M402" s="250"/>
      <c r="N402" s="16" t="b">
        <f t="shared" ref="N402:N465" si="20">IF(ISBLANK(B402),TRUE,IF(OR(ISBLANK(C402),ISBLANK(D402),ISBLANK(E402),ISBLANK(F402),ISBLANK(G402),ISBLANK(H402),ISBLANK(I402),ISBLANK(J402),ISBLANK(K402),ISBLANK(L402),ISBLANK(M402)),FALSE,TRUE))</f>
        <v>1</v>
      </c>
      <c r="O402" s="16" t="b">
        <f t="shared" ref="O402:O465" si="21">IF(OR(AND(B402="N/A",D402="N/A",E402="N/A",F402="N/A",G402=0,H402=0,L402=0,M402=0),AND(ISBLANK(B402),ISBLANK(D402),ISBLANK(E402),ISBLANK(F402),ISBLANK(G402),ISBLANK(H402),L402=0,ISBLANK(M402)),AND(NOT(ISBLANK(B402)),NOT(ISBLANK(D402)),NOT(ISBLANK(E402)),NOT(ISBLANK(F402)),B402&lt;&gt;"N/A",D402&lt;&gt;"N/A",E402&lt;&gt;"N/A",F402&lt;&gt;"N/A",OR(G402&lt;&gt;0,H402&lt;&gt;0,L402&gt;0,M402&lt;&gt;0))),TRUE,FALSE)</f>
        <v>1</v>
      </c>
      <c r="P402" s="16"/>
    </row>
    <row r="403" spans="1:16" ht="15.75" x14ac:dyDescent="0.25">
      <c r="A403" s="105">
        <v>388</v>
      </c>
      <c r="B403" s="260"/>
      <c r="C403" s="260"/>
      <c r="D403" s="248"/>
      <c r="E403" s="248"/>
      <c r="F403" s="248"/>
      <c r="G403" s="249"/>
      <c r="H403" s="249"/>
      <c r="I403" s="250"/>
      <c r="J403" s="250"/>
      <c r="K403" s="250"/>
      <c r="L403" s="106">
        <f t="shared" si="19"/>
        <v>0</v>
      </c>
      <c r="M403" s="250"/>
      <c r="N403" s="16" t="b">
        <f t="shared" si="20"/>
        <v>1</v>
      </c>
      <c r="O403" s="16" t="b">
        <f t="shared" si="21"/>
        <v>1</v>
      </c>
      <c r="P403" s="16"/>
    </row>
    <row r="404" spans="1:16" ht="15.75" x14ac:dyDescent="0.25">
      <c r="A404" s="105">
        <v>389</v>
      </c>
      <c r="B404" s="260"/>
      <c r="C404" s="260"/>
      <c r="D404" s="248"/>
      <c r="E404" s="248"/>
      <c r="F404" s="248"/>
      <c r="G404" s="249"/>
      <c r="H404" s="249"/>
      <c r="I404" s="250"/>
      <c r="J404" s="250"/>
      <c r="K404" s="250"/>
      <c r="L404" s="106">
        <f t="shared" si="19"/>
        <v>0</v>
      </c>
      <c r="M404" s="250"/>
      <c r="N404" s="16" t="b">
        <f t="shared" si="20"/>
        <v>1</v>
      </c>
      <c r="O404" s="16" t="b">
        <f t="shared" si="21"/>
        <v>1</v>
      </c>
      <c r="P404" s="16"/>
    </row>
    <row r="405" spans="1:16" ht="15.75" x14ac:dyDescent="0.25">
      <c r="A405" s="105">
        <v>390</v>
      </c>
      <c r="B405" s="260"/>
      <c r="C405" s="260"/>
      <c r="D405" s="248"/>
      <c r="E405" s="248"/>
      <c r="F405" s="248"/>
      <c r="G405" s="249"/>
      <c r="H405" s="249"/>
      <c r="I405" s="250"/>
      <c r="J405" s="250"/>
      <c r="K405" s="250"/>
      <c r="L405" s="106">
        <f t="shared" si="19"/>
        <v>0</v>
      </c>
      <c r="M405" s="250"/>
      <c r="N405" s="16" t="b">
        <f t="shared" si="20"/>
        <v>1</v>
      </c>
      <c r="O405" s="16" t="b">
        <f t="shared" si="21"/>
        <v>1</v>
      </c>
      <c r="P405" s="16"/>
    </row>
    <row r="406" spans="1:16" ht="15.75" x14ac:dyDescent="0.25">
      <c r="A406" s="105">
        <v>391</v>
      </c>
      <c r="B406" s="260"/>
      <c r="C406" s="260"/>
      <c r="D406" s="248"/>
      <c r="E406" s="248"/>
      <c r="F406" s="248"/>
      <c r="G406" s="249"/>
      <c r="H406" s="249"/>
      <c r="I406" s="250"/>
      <c r="J406" s="250"/>
      <c r="K406" s="250"/>
      <c r="L406" s="106">
        <f t="shared" si="19"/>
        <v>0</v>
      </c>
      <c r="M406" s="250"/>
      <c r="N406" s="16" t="b">
        <f t="shared" si="20"/>
        <v>1</v>
      </c>
      <c r="O406" s="16" t="b">
        <f t="shared" si="21"/>
        <v>1</v>
      </c>
      <c r="P406" s="16"/>
    </row>
    <row r="407" spans="1:16" ht="15.75" x14ac:dyDescent="0.25">
      <c r="A407" s="105">
        <v>392</v>
      </c>
      <c r="B407" s="260"/>
      <c r="C407" s="260"/>
      <c r="D407" s="248"/>
      <c r="E407" s="248"/>
      <c r="F407" s="248"/>
      <c r="G407" s="249"/>
      <c r="H407" s="249"/>
      <c r="I407" s="250"/>
      <c r="J407" s="250"/>
      <c r="K407" s="250"/>
      <c r="L407" s="106">
        <f t="shared" si="19"/>
        <v>0</v>
      </c>
      <c r="M407" s="250"/>
      <c r="N407" s="16" t="b">
        <f t="shared" si="20"/>
        <v>1</v>
      </c>
      <c r="O407" s="16" t="b">
        <f t="shared" si="21"/>
        <v>1</v>
      </c>
      <c r="P407" s="16"/>
    </row>
    <row r="408" spans="1:16" ht="15.75" x14ac:dyDescent="0.25">
      <c r="A408" s="105">
        <v>393</v>
      </c>
      <c r="B408" s="260"/>
      <c r="C408" s="260"/>
      <c r="D408" s="248"/>
      <c r="E408" s="248"/>
      <c r="F408" s="248"/>
      <c r="G408" s="249"/>
      <c r="H408" s="249"/>
      <c r="I408" s="250"/>
      <c r="J408" s="250"/>
      <c r="K408" s="250"/>
      <c r="L408" s="106">
        <f t="shared" si="19"/>
        <v>0</v>
      </c>
      <c r="M408" s="250"/>
      <c r="N408" s="16" t="b">
        <f t="shared" si="20"/>
        <v>1</v>
      </c>
      <c r="O408" s="16" t="b">
        <f t="shared" si="21"/>
        <v>1</v>
      </c>
      <c r="P408" s="16"/>
    </row>
    <row r="409" spans="1:16" ht="15.75" x14ac:dyDescent="0.25">
      <c r="A409" s="105">
        <v>394</v>
      </c>
      <c r="B409" s="260"/>
      <c r="C409" s="260"/>
      <c r="D409" s="248"/>
      <c r="E409" s="248"/>
      <c r="F409" s="248"/>
      <c r="G409" s="249"/>
      <c r="H409" s="249"/>
      <c r="I409" s="250"/>
      <c r="J409" s="250"/>
      <c r="K409" s="250"/>
      <c r="L409" s="106">
        <f t="shared" si="19"/>
        <v>0</v>
      </c>
      <c r="M409" s="250"/>
      <c r="N409" s="16" t="b">
        <f t="shared" si="20"/>
        <v>1</v>
      </c>
      <c r="O409" s="16" t="b">
        <f t="shared" si="21"/>
        <v>1</v>
      </c>
      <c r="P409" s="16"/>
    </row>
    <row r="410" spans="1:16" ht="15.75" x14ac:dyDescent="0.25">
      <c r="A410" s="105">
        <v>395</v>
      </c>
      <c r="B410" s="260"/>
      <c r="C410" s="260"/>
      <c r="D410" s="248"/>
      <c r="E410" s="248"/>
      <c r="F410" s="248"/>
      <c r="G410" s="249"/>
      <c r="H410" s="249"/>
      <c r="I410" s="250"/>
      <c r="J410" s="250"/>
      <c r="K410" s="250"/>
      <c r="L410" s="106">
        <f t="shared" si="19"/>
        <v>0</v>
      </c>
      <c r="M410" s="250"/>
      <c r="N410" s="16" t="b">
        <f t="shared" si="20"/>
        <v>1</v>
      </c>
      <c r="O410" s="16" t="b">
        <f t="shared" si="21"/>
        <v>1</v>
      </c>
      <c r="P410" s="16"/>
    </row>
    <row r="411" spans="1:16" ht="15.75" x14ac:dyDescent="0.25">
      <c r="A411" s="105">
        <v>396</v>
      </c>
      <c r="B411" s="260"/>
      <c r="C411" s="260"/>
      <c r="D411" s="248"/>
      <c r="E411" s="248"/>
      <c r="F411" s="248"/>
      <c r="G411" s="249"/>
      <c r="H411" s="249"/>
      <c r="I411" s="250"/>
      <c r="J411" s="250"/>
      <c r="K411" s="250"/>
      <c r="L411" s="106">
        <f t="shared" si="19"/>
        <v>0</v>
      </c>
      <c r="M411" s="250"/>
      <c r="N411" s="16" t="b">
        <f t="shared" si="20"/>
        <v>1</v>
      </c>
      <c r="O411" s="16" t="b">
        <f t="shared" si="21"/>
        <v>1</v>
      </c>
      <c r="P411" s="16"/>
    </row>
    <row r="412" spans="1:16" ht="15.75" x14ac:dyDescent="0.25">
      <c r="A412" s="105">
        <v>397</v>
      </c>
      <c r="B412" s="260"/>
      <c r="C412" s="260"/>
      <c r="D412" s="248"/>
      <c r="E412" s="248"/>
      <c r="F412" s="248"/>
      <c r="G412" s="249"/>
      <c r="H412" s="249"/>
      <c r="I412" s="250"/>
      <c r="J412" s="250"/>
      <c r="K412" s="250"/>
      <c r="L412" s="106">
        <f t="shared" si="19"/>
        <v>0</v>
      </c>
      <c r="M412" s="250"/>
      <c r="N412" s="16" t="b">
        <f t="shared" si="20"/>
        <v>1</v>
      </c>
      <c r="O412" s="16" t="b">
        <f t="shared" si="21"/>
        <v>1</v>
      </c>
      <c r="P412" s="16"/>
    </row>
    <row r="413" spans="1:16" ht="15.75" x14ac:dyDescent="0.25">
      <c r="A413" s="105">
        <v>398</v>
      </c>
      <c r="B413" s="260"/>
      <c r="C413" s="260"/>
      <c r="D413" s="248"/>
      <c r="E413" s="248"/>
      <c r="F413" s="248"/>
      <c r="G413" s="249"/>
      <c r="H413" s="249"/>
      <c r="I413" s="250"/>
      <c r="J413" s="250"/>
      <c r="K413" s="250"/>
      <c r="L413" s="106">
        <f t="shared" si="19"/>
        <v>0</v>
      </c>
      <c r="M413" s="250"/>
      <c r="N413" s="16" t="b">
        <f t="shared" si="20"/>
        <v>1</v>
      </c>
      <c r="O413" s="16" t="b">
        <f t="shared" si="21"/>
        <v>1</v>
      </c>
      <c r="P413" s="16"/>
    </row>
    <row r="414" spans="1:16" ht="15.75" x14ac:dyDescent="0.25">
      <c r="A414" s="105">
        <v>399</v>
      </c>
      <c r="B414" s="260"/>
      <c r="C414" s="260"/>
      <c r="D414" s="248"/>
      <c r="E414" s="248"/>
      <c r="F414" s="248"/>
      <c r="G414" s="249"/>
      <c r="H414" s="249"/>
      <c r="I414" s="250"/>
      <c r="J414" s="250"/>
      <c r="K414" s="250"/>
      <c r="L414" s="106">
        <f t="shared" si="19"/>
        <v>0</v>
      </c>
      <c r="M414" s="250"/>
      <c r="N414" s="16" t="b">
        <f t="shared" si="20"/>
        <v>1</v>
      </c>
      <c r="O414" s="16" t="b">
        <f t="shared" si="21"/>
        <v>1</v>
      </c>
      <c r="P414" s="16"/>
    </row>
    <row r="415" spans="1:16" ht="15.75" x14ac:dyDescent="0.25">
      <c r="A415" s="105">
        <v>400</v>
      </c>
      <c r="B415" s="260"/>
      <c r="C415" s="260"/>
      <c r="D415" s="248"/>
      <c r="E415" s="248"/>
      <c r="F415" s="248"/>
      <c r="G415" s="249"/>
      <c r="H415" s="249"/>
      <c r="I415" s="250"/>
      <c r="J415" s="250"/>
      <c r="K415" s="250"/>
      <c r="L415" s="106">
        <f t="shared" si="19"/>
        <v>0</v>
      </c>
      <c r="M415" s="250"/>
      <c r="N415" s="16" t="b">
        <f t="shared" si="20"/>
        <v>1</v>
      </c>
      <c r="O415" s="16" t="b">
        <f t="shared" si="21"/>
        <v>1</v>
      </c>
      <c r="P415" s="16"/>
    </row>
    <row r="416" spans="1:16" ht="15.75" x14ac:dyDescent="0.25">
      <c r="A416" s="105">
        <v>401</v>
      </c>
      <c r="B416" s="260"/>
      <c r="C416" s="260"/>
      <c r="D416" s="248"/>
      <c r="E416" s="248"/>
      <c r="F416" s="248"/>
      <c r="G416" s="249"/>
      <c r="H416" s="249"/>
      <c r="I416" s="250"/>
      <c r="J416" s="250"/>
      <c r="K416" s="250"/>
      <c r="L416" s="106">
        <f t="shared" si="19"/>
        <v>0</v>
      </c>
      <c r="M416" s="250"/>
      <c r="N416" s="16" t="b">
        <f t="shared" si="20"/>
        <v>1</v>
      </c>
      <c r="O416" s="16" t="b">
        <f t="shared" si="21"/>
        <v>1</v>
      </c>
      <c r="P416" s="16"/>
    </row>
    <row r="417" spans="1:16" ht="15.75" x14ac:dyDescent="0.25">
      <c r="A417" s="105">
        <v>402</v>
      </c>
      <c r="B417" s="260"/>
      <c r="C417" s="260"/>
      <c r="D417" s="248"/>
      <c r="E417" s="248"/>
      <c r="F417" s="248"/>
      <c r="G417" s="249"/>
      <c r="H417" s="249"/>
      <c r="I417" s="250"/>
      <c r="J417" s="250"/>
      <c r="K417" s="250"/>
      <c r="L417" s="106">
        <f t="shared" si="19"/>
        <v>0</v>
      </c>
      <c r="M417" s="250"/>
      <c r="N417" s="16" t="b">
        <f t="shared" si="20"/>
        <v>1</v>
      </c>
      <c r="O417" s="16" t="b">
        <f t="shared" si="21"/>
        <v>1</v>
      </c>
      <c r="P417" s="16"/>
    </row>
    <row r="418" spans="1:16" ht="15.75" x14ac:dyDescent="0.25">
      <c r="A418" s="105">
        <v>403</v>
      </c>
      <c r="B418" s="260"/>
      <c r="C418" s="260"/>
      <c r="D418" s="248"/>
      <c r="E418" s="248"/>
      <c r="F418" s="248"/>
      <c r="G418" s="249"/>
      <c r="H418" s="249"/>
      <c r="I418" s="250"/>
      <c r="J418" s="250"/>
      <c r="K418" s="250"/>
      <c r="L418" s="106">
        <f t="shared" si="19"/>
        <v>0</v>
      </c>
      <c r="M418" s="250"/>
      <c r="N418" s="16" t="b">
        <f t="shared" si="20"/>
        <v>1</v>
      </c>
      <c r="O418" s="16" t="b">
        <f t="shared" si="21"/>
        <v>1</v>
      </c>
      <c r="P418" s="16"/>
    </row>
    <row r="419" spans="1:16" ht="15.75" x14ac:dyDescent="0.25">
      <c r="A419" s="105">
        <v>404</v>
      </c>
      <c r="B419" s="260"/>
      <c r="C419" s="260"/>
      <c r="D419" s="248"/>
      <c r="E419" s="248"/>
      <c r="F419" s="248"/>
      <c r="G419" s="249"/>
      <c r="H419" s="249"/>
      <c r="I419" s="250"/>
      <c r="J419" s="250"/>
      <c r="K419" s="250"/>
      <c r="L419" s="106">
        <f t="shared" si="19"/>
        <v>0</v>
      </c>
      <c r="M419" s="250"/>
      <c r="N419" s="16" t="b">
        <f t="shared" si="20"/>
        <v>1</v>
      </c>
      <c r="O419" s="16" t="b">
        <f t="shared" si="21"/>
        <v>1</v>
      </c>
      <c r="P419" s="16"/>
    </row>
    <row r="420" spans="1:16" ht="15.75" x14ac:dyDescent="0.25">
      <c r="A420" s="105">
        <v>405</v>
      </c>
      <c r="B420" s="260"/>
      <c r="C420" s="260"/>
      <c r="D420" s="248"/>
      <c r="E420" s="248"/>
      <c r="F420" s="248"/>
      <c r="G420" s="249"/>
      <c r="H420" s="249"/>
      <c r="I420" s="250"/>
      <c r="J420" s="250"/>
      <c r="K420" s="250"/>
      <c r="L420" s="106">
        <f t="shared" si="19"/>
        <v>0</v>
      </c>
      <c r="M420" s="250"/>
      <c r="N420" s="16" t="b">
        <f t="shared" si="20"/>
        <v>1</v>
      </c>
      <c r="O420" s="16" t="b">
        <f t="shared" si="21"/>
        <v>1</v>
      </c>
      <c r="P420" s="16"/>
    </row>
    <row r="421" spans="1:16" ht="15.75" x14ac:dyDescent="0.25">
      <c r="A421" s="105">
        <v>406</v>
      </c>
      <c r="B421" s="260"/>
      <c r="C421" s="260"/>
      <c r="D421" s="248"/>
      <c r="E421" s="248"/>
      <c r="F421" s="248"/>
      <c r="G421" s="249"/>
      <c r="H421" s="249"/>
      <c r="I421" s="250"/>
      <c r="J421" s="250"/>
      <c r="K421" s="250"/>
      <c r="L421" s="106">
        <f t="shared" si="19"/>
        <v>0</v>
      </c>
      <c r="M421" s="250"/>
      <c r="N421" s="16" t="b">
        <f t="shared" si="20"/>
        <v>1</v>
      </c>
      <c r="O421" s="16" t="b">
        <f t="shared" si="21"/>
        <v>1</v>
      </c>
      <c r="P421" s="16"/>
    </row>
    <row r="422" spans="1:16" ht="15.75" x14ac:dyDescent="0.25">
      <c r="A422" s="105">
        <v>407</v>
      </c>
      <c r="B422" s="260"/>
      <c r="C422" s="260"/>
      <c r="D422" s="248"/>
      <c r="E422" s="248"/>
      <c r="F422" s="248"/>
      <c r="G422" s="249"/>
      <c r="H422" s="249"/>
      <c r="I422" s="250"/>
      <c r="J422" s="250"/>
      <c r="K422" s="250"/>
      <c r="L422" s="106">
        <f t="shared" si="19"/>
        <v>0</v>
      </c>
      <c r="M422" s="250"/>
      <c r="N422" s="16" t="b">
        <f t="shared" si="20"/>
        <v>1</v>
      </c>
      <c r="O422" s="16" t="b">
        <f t="shared" si="21"/>
        <v>1</v>
      </c>
      <c r="P422" s="16"/>
    </row>
    <row r="423" spans="1:16" ht="15.75" x14ac:dyDescent="0.25">
      <c r="A423" s="105">
        <v>408</v>
      </c>
      <c r="B423" s="260"/>
      <c r="C423" s="260"/>
      <c r="D423" s="248"/>
      <c r="E423" s="248"/>
      <c r="F423" s="248"/>
      <c r="G423" s="249"/>
      <c r="H423" s="249"/>
      <c r="I423" s="250"/>
      <c r="J423" s="250"/>
      <c r="K423" s="250"/>
      <c r="L423" s="106">
        <f t="shared" si="19"/>
        <v>0</v>
      </c>
      <c r="M423" s="250"/>
      <c r="N423" s="16" t="b">
        <f t="shared" si="20"/>
        <v>1</v>
      </c>
      <c r="O423" s="16" t="b">
        <f t="shared" si="21"/>
        <v>1</v>
      </c>
      <c r="P423" s="16"/>
    </row>
    <row r="424" spans="1:16" ht="15.75" x14ac:dyDescent="0.25">
      <c r="A424" s="105">
        <v>409</v>
      </c>
      <c r="B424" s="260"/>
      <c r="C424" s="260"/>
      <c r="D424" s="248"/>
      <c r="E424" s="248"/>
      <c r="F424" s="248"/>
      <c r="G424" s="249"/>
      <c r="H424" s="249"/>
      <c r="I424" s="250"/>
      <c r="J424" s="250"/>
      <c r="K424" s="250"/>
      <c r="L424" s="106">
        <f t="shared" si="19"/>
        <v>0</v>
      </c>
      <c r="M424" s="250"/>
      <c r="N424" s="16" t="b">
        <f t="shared" si="20"/>
        <v>1</v>
      </c>
      <c r="O424" s="16" t="b">
        <f t="shared" si="21"/>
        <v>1</v>
      </c>
      <c r="P424" s="16"/>
    </row>
    <row r="425" spans="1:16" ht="15.75" x14ac:dyDescent="0.25">
      <c r="A425" s="105">
        <v>410</v>
      </c>
      <c r="B425" s="260"/>
      <c r="C425" s="260"/>
      <c r="D425" s="248"/>
      <c r="E425" s="248"/>
      <c r="F425" s="248"/>
      <c r="G425" s="249"/>
      <c r="H425" s="249"/>
      <c r="I425" s="250"/>
      <c r="J425" s="250"/>
      <c r="K425" s="250"/>
      <c r="L425" s="106">
        <f t="shared" si="19"/>
        <v>0</v>
      </c>
      <c r="M425" s="250"/>
      <c r="N425" s="16" t="b">
        <f t="shared" si="20"/>
        <v>1</v>
      </c>
      <c r="O425" s="16" t="b">
        <f t="shared" si="21"/>
        <v>1</v>
      </c>
      <c r="P425" s="16"/>
    </row>
    <row r="426" spans="1:16" ht="15.75" x14ac:dyDescent="0.25">
      <c r="A426" s="105">
        <v>411</v>
      </c>
      <c r="B426" s="260"/>
      <c r="C426" s="260"/>
      <c r="D426" s="248"/>
      <c r="E426" s="248"/>
      <c r="F426" s="248"/>
      <c r="G426" s="249"/>
      <c r="H426" s="249"/>
      <c r="I426" s="250"/>
      <c r="J426" s="250"/>
      <c r="K426" s="250"/>
      <c r="L426" s="106">
        <f t="shared" si="19"/>
        <v>0</v>
      </c>
      <c r="M426" s="250"/>
      <c r="N426" s="16" t="b">
        <f t="shared" si="20"/>
        <v>1</v>
      </c>
      <c r="O426" s="16" t="b">
        <f t="shared" si="21"/>
        <v>1</v>
      </c>
      <c r="P426" s="16"/>
    </row>
    <row r="427" spans="1:16" ht="15.75" x14ac:dyDescent="0.25">
      <c r="A427" s="105">
        <v>412</v>
      </c>
      <c r="B427" s="260"/>
      <c r="C427" s="260"/>
      <c r="D427" s="248"/>
      <c r="E427" s="248"/>
      <c r="F427" s="248"/>
      <c r="G427" s="249"/>
      <c r="H427" s="249"/>
      <c r="I427" s="250"/>
      <c r="J427" s="250"/>
      <c r="K427" s="250"/>
      <c r="L427" s="106">
        <f t="shared" si="19"/>
        <v>0</v>
      </c>
      <c r="M427" s="250"/>
      <c r="N427" s="16" t="b">
        <f t="shared" si="20"/>
        <v>1</v>
      </c>
      <c r="O427" s="16" t="b">
        <f t="shared" si="21"/>
        <v>1</v>
      </c>
      <c r="P427" s="16"/>
    </row>
    <row r="428" spans="1:16" ht="15.75" x14ac:dyDescent="0.25">
      <c r="A428" s="105">
        <v>413</v>
      </c>
      <c r="B428" s="260"/>
      <c r="C428" s="260"/>
      <c r="D428" s="248"/>
      <c r="E428" s="248"/>
      <c r="F428" s="248"/>
      <c r="G428" s="249"/>
      <c r="H428" s="249"/>
      <c r="I428" s="250"/>
      <c r="J428" s="250"/>
      <c r="K428" s="250"/>
      <c r="L428" s="106">
        <f t="shared" si="19"/>
        <v>0</v>
      </c>
      <c r="M428" s="250"/>
      <c r="N428" s="16" t="b">
        <f t="shared" si="20"/>
        <v>1</v>
      </c>
      <c r="O428" s="16" t="b">
        <f t="shared" si="21"/>
        <v>1</v>
      </c>
      <c r="P428" s="16"/>
    </row>
    <row r="429" spans="1:16" ht="15.75" x14ac:dyDescent="0.25">
      <c r="A429" s="105">
        <v>414</v>
      </c>
      <c r="B429" s="260"/>
      <c r="C429" s="260"/>
      <c r="D429" s="248"/>
      <c r="E429" s="248"/>
      <c r="F429" s="248"/>
      <c r="G429" s="249"/>
      <c r="H429" s="249"/>
      <c r="I429" s="250"/>
      <c r="J429" s="250"/>
      <c r="K429" s="250"/>
      <c r="L429" s="106">
        <f t="shared" si="19"/>
        <v>0</v>
      </c>
      <c r="M429" s="250"/>
      <c r="N429" s="16" t="b">
        <f t="shared" si="20"/>
        <v>1</v>
      </c>
      <c r="O429" s="16" t="b">
        <f t="shared" si="21"/>
        <v>1</v>
      </c>
      <c r="P429" s="16"/>
    </row>
    <row r="430" spans="1:16" ht="15.75" x14ac:dyDescent="0.25">
      <c r="A430" s="105">
        <v>415</v>
      </c>
      <c r="B430" s="260"/>
      <c r="C430" s="260"/>
      <c r="D430" s="248"/>
      <c r="E430" s="248"/>
      <c r="F430" s="248"/>
      <c r="G430" s="249"/>
      <c r="H430" s="249"/>
      <c r="I430" s="250"/>
      <c r="J430" s="250"/>
      <c r="K430" s="250"/>
      <c r="L430" s="106">
        <f t="shared" si="19"/>
        <v>0</v>
      </c>
      <c r="M430" s="250"/>
      <c r="N430" s="16" t="b">
        <f t="shared" si="20"/>
        <v>1</v>
      </c>
      <c r="O430" s="16" t="b">
        <f t="shared" si="21"/>
        <v>1</v>
      </c>
      <c r="P430" s="16"/>
    </row>
    <row r="431" spans="1:16" ht="15.75" x14ac:dyDescent="0.25">
      <c r="A431" s="105">
        <v>416</v>
      </c>
      <c r="B431" s="260"/>
      <c r="C431" s="260"/>
      <c r="D431" s="248"/>
      <c r="E431" s="248"/>
      <c r="F431" s="248"/>
      <c r="G431" s="249"/>
      <c r="H431" s="249"/>
      <c r="I431" s="250"/>
      <c r="J431" s="250"/>
      <c r="K431" s="250"/>
      <c r="L431" s="106">
        <f t="shared" si="19"/>
        <v>0</v>
      </c>
      <c r="M431" s="250"/>
      <c r="N431" s="16" t="b">
        <f t="shared" si="20"/>
        <v>1</v>
      </c>
      <c r="O431" s="16" t="b">
        <f t="shared" si="21"/>
        <v>1</v>
      </c>
      <c r="P431" s="16"/>
    </row>
    <row r="432" spans="1:16" ht="15.75" x14ac:dyDescent="0.25">
      <c r="A432" s="105">
        <v>417</v>
      </c>
      <c r="B432" s="260"/>
      <c r="C432" s="260"/>
      <c r="D432" s="248"/>
      <c r="E432" s="248"/>
      <c r="F432" s="248"/>
      <c r="G432" s="249"/>
      <c r="H432" s="249"/>
      <c r="I432" s="250"/>
      <c r="J432" s="250"/>
      <c r="K432" s="250"/>
      <c r="L432" s="106">
        <f t="shared" si="19"/>
        <v>0</v>
      </c>
      <c r="M432" s="250"/>
      <c r="N432" s="16" t="b">
        <f t="shared" si="20"/>
        <v>1</v>
      </c>
      <c r="O432" s="16" t="b">
        <f t="shared" si="21"/>
        <v>1</v>
      </c>
      <c r="P432" s="16"/>
    </row>
    <row r="433" spans="1:16" ht="15.75" x14ac:dyDescent="0.25">
      <c r="A433" s="105">
        <v>418</v>
      </c>
      <c r="B433" s="260"/>
      <c r="C433" s="260"/>
      <c r="D433" s="248"/>
      <c r="E433" s="248"/>
      <c r="F433" s="248"/>
      <c r="G433" s="249"/>
      <c r="H433" s="249"/>
      <c r="I433" s="250"/>
      <c r="J433" s="250"/>
      <c r="K433" s="250"/>
      <c r="L433" s="106">
        <f t="shared" si="19"/>
        <v>0</v>
      </c>
      <c r="M433" s="250"/>
      <c r="N433" s="16" t="b">
        <f t="shared" si="20"/>
        <v>1</v>
      </c>
      <c r="O433" s="16" t="b">
        <f t="shared" si="21"/>
        <v>1</v>
      </c>
      <c r="P433" s="16"/>
    </row>
    <row r="434" spans="1:16" ht="15.75" x14ac:dyDescent="0.25">
      <c r="A434" s="105">
        <v>419</v>
      </c>
      <c r="B434" s="260"/>
      <c r="C434" s="260"/>
      <c r="D434" s="248"/>
      <c r="E434" s="248"/>
      <c r="F434" s="248"/>
      <c r="G434" s="249"/>
      <c r="H434" s="249"/>
      <c r="I434" s="250"/>
      <c r="J434" s="250"/>
      <c r="K434" s="250"/>
      <c r="L434" s="106">
        <f t="shared" si="19"/>
        <v>0</v>
      </c>
      <c r="M434" s="250"/>
      <c r="N434" s="16" t="b">
        <f t="shared" si="20"/>
        <v>1</v>
      </c>
      <c r="O434" s="16" t="b">
        <f t="shared" si="21"/>
        <v>1</v>
      </c>
      <c r="P434" s="16"/>
    </row>
    <row r="435" spans="1:16" ht="15.75" x14ac:dyDescent="0.25">
      <c r="A435" s="105">
        <v>420</v>
      </c>
      <c r="B435" s="260"/>
      <c r="C435" s="260"/>
      <c r="D435" s="248"/>
      <c r="E435" s="248"/>
      <c r="F435" s="248"/>
      <c r="G435" s="249"/>
      <c r="H435" s="249"/>
      <c r="I435" s="250"/>
      <c r="J435" s="250"/>
      <c r="K435" s="250"/>
      <c r="L435" s="106">
        <f t="shared" si="19"/>
        <v>0</v>
      </c>
      <c r="M435" s="250"/>
      <c r="N435" s="16" t="b">
        <f t="shared" si="20"/>
        <v>1</v>
      </c>
      <c r="O435" s="16" t="b">
        <f t="shared" si="21"/>
        <v>1</v>
      </c>
      <c r="P435" s="16"/>
    </row>
    <row r="436" spans="1:16" ht="15.75" x14ac:dyDescent="0.25">
      <c r="A436" s="105">
        <v>421</v>
      </c>
      <c r="B436" s="260"/>
      <c r="C436" s="260"/>
      <c r="D436" s="248"/>
      <c r="E436" s="248"/>
      <c r="F436" s="248"/>
      <c r="G436" s="249"/>
      <c r="H436" s="249"/>
      <c r="I436" s="250"/>
      <c r="J436" s="250"/>
      <c r="K436" s="250"/>
      <c r="L436" s="106">
        <f t="shared" si="19"/>
        <v>0</v>
      </c>
      <c r="M436" s="250"/>
      <c r="N436" s="16" t="b">
        <f t="shared" si="20"/>
        <v>1</v>
      </c>
      <c r="O436" s="16" t="b">
        <f t="shared" si="21"/>
        <v>1</v>
      </c>
      <c r="P436" s="16"/>
    </row>
    <row r="437" spans="1:16" ht="15.75" x14ac:dyDescent="0.25">
      <c r="A437" s="105">
        <v>422</v>
      </c>
      <c r="B437" s="260"/>
      <c r="C437" s="260"/>
      <c r="D437" s="248"/>
      <c r="E437" s="248"/>
      <c r="F437" s="248"/>
      <c r="G437" s="249"/>
      <c r="H437" s="249"/>
      <c r="I437" s="250"/>
      <c r="J437" s="250"/>
      <c r="K437" s="250"/>
      <c r="L437" s="106">
        <f t="shared" si="19"/>
        <v>0</v>
      </c>
      <c r="M437" s="250"/>
      <c r="N437" s="16" t="b">
        <f t="shared" si="20"/>
        <v>1</v>
      </c>
      <c r="O437" s="16" t="b">
        <f t="shared" si="21"/>
        <v>1</v>
      </c>
      <c r="P437" s="16"/>
    </row>
    <row r="438" spans="1:16" ht="15.75" x14ac:dyDescent="0.25">
      <c r="A438" s="105">
        <v>423</v>
      </c>
      <c r="B438" s="260"/>
      <c r="C438" s="260"/>
      <c r="D438" s="248"/>
      <c r="E438" s="248"/>
      <c r="F438" s="248"/>
      <c r="G438" s="249"/>
      <c r="H438" s="249"/>
      <c r="I438" s="250"/>
      <c r="J438" s="250"/>
      <c r="K438" s="250"/>
      <c r="L438" s="106">
        <f t="shared" si="19"/>
        <v>0</v>
      </c>
      <c r="M438" s="250"/>
      <c r="N438" s="16" t="b">
        <f t="shared" si="20"/>
        <v>1</v>
      </c>
      <c r="O438" s="16" t="b">
        <f t="shared" si="21"/>
        <v>1</v>
      </c>
      <c r="P438" s="16"/>
    </row>
    <row r="439" spans="1:16" ht="15.75" x14ac:dyDescent="0.25">
      <c r="A439" s="105">
        <v>424</v>
      </c>
      <c r="B439" s="260"/>
      <c r="C439" s="260"/>
      <c r="D439" s="248"/>
      <c r="E439" s="248"/>
      <c r="F439" s="248"/>
      <c r="G439" s="249"/>
      <c r="H439" s="249"/>
      <c r="I439" s="250"/>
      <c r="J439" s="250"/>
      <c r="K439" s="250"/>
      <c r="L439" s="106">
        <f t="shared" si="19"/>
        <v>0</v>
      </c>
      <c r="M439" s="250"/>
      <c r="N439" s="16" t="b">
        <f t="shared" si="20"/>
        <v>1</v>
      </c>
      <c r="O439" s="16" t="b">
        <f t="shared" si="21"/>
        <v>1</v>
      </c>
      <c r="P439" s="16"/>
    </row>
    <row r="440" spans="1:16" ht="15.75" x14ac:dyDescent="0.25">
      <c r="A440" s="105">
        <v>425</v>
      </c>
      <c r="B440" s="260"/>
      <c r="C440" s="260"/>
      <c r="D440" s="248"/>
      <c r="E440" s="248"/>
      <c r="F440" s="248"/>
      <c r="G440" s="249"/>
      <c r="H440" s="249"/>
      <c r="I440" s="250"/>
      <c r="J440" s="250"/>
      <c r="K440" s="250"/>
      <c r="L440" s="106">
        <f t="shared" si="19"/>
        <v>0</v>
      </c>
      <c r="M440" s="250"/>
      <c r="N440" s="16" t="b">
        <f t="shared" si="20"/>
        <v>1</v>
      </c>
      <c r="O440" s="16" t="b">
        <f t="shared" si="21"/>
        <v>1</v>
      </c>
      <c r="P440" s="16"/>
    </row>
    <row r="441" spans="1:16" ht="15.75" x14ac:dyDescent="0.25">
      <c r="A441" s="105">
        <v>426</v>
      </c>
      <c r="B441" s="260"/>
      <c r="C441" s="260"/>
      <c r="D441" s="248"/>
      <c r="E441" s="248"/>
      <c r="F441" s="248"/>
      <c r="G441" s="249"/>
      <c r="H441" s="249"/>
      <c r="I441" s="250"/>
      <c r="J441" s="250"/>
      <c r="K441" s="250"/>
      <c r="L441" s="106">
        <f t="shared" si="19"/>
        <v>0</v>
      </c>
      <c r="M441" s="250"/>
      <c r="N441" s="16" t="b">
        <f t="shared" si="20"/>
        <v>1</v>
      </c>
      <c r="O441" s="16" t="b">
        <f t="shared" si="21"/>
        <v>1</v>
      </c>
      <c r="P441" s="16"/>
    </row>
    <row r="442" spans="1:16" ht="15.75" x14ac:dyDescent="0.25">
      <c r="A442" s="105">
        <v>427</v>
      </c>
      <c r="B442" s="260"/>
      <c r="C442" s="260"/>
      <c r="D442" s="248"/>
      <c r="E442" s="248"/>
      <c r="F442" s="248"/>
      <c r="G442" s="249"/>
      <c r="H442" s="249"/>
      <c r="I442" s="250"/>
      <c r="J442" s="250"/>
      <c r="K442" s="250"/>
      <c r="L442" s="106">
        <f t="shared" si="19"/>
        <v>0</v>
      </c>
      <c r="M442" s="250"/>
      <c r="N442" s="16" t="b">
        <f t="shared" si="20"/>
        <v>1</v>
      </c>
      <c r="O442" s="16" t="b">
        <f t="shared" si="21"/>
        <v>1</v>
      </c>
      <c r="P442" s="16"/>
    </row>
    <row r="443" spans="1:16" ht="15.75" x14ac:dyDescent="0.25">
      <c r="A443" s="105">
        <v>428</v>
      </c>
      <c r="B443" s="260"/>
      <c r="C443" s="260"/>
      <c r="D443" s="248"/>
      <c r="E443" s="248"/>
      <c r="F443" s="248"/>
      <c r="G443" s="249"/>
      <c r="H443" s="249"/>
      <c r="I443" s="250"/>
      <c r="J443" s="250"/>
      <c r="K443" s="250"/>
      <c r="L443" s="106">
        <f t="shared" si="19"/>
        <v>0</v>
      </c>
      <c r="M443" s="250"/>
      <c r="N443" s="16" t="b">
        <f t="shared" si="20"/>
        <v>1</v>
      </c>
      <c r="O443" s="16" t="b">
        <f t="shared" si="21"/>
        <v>1</v>
      </c>
      <c r="P443" s="16"/>
    </row>
    <row r="444" spans="1:16" ht="15.75" x14ac:dyDescent="0.25">
      <c r="A444" s="105">
        <v>429</v>
      </c>
      <c r="B444" s="260"/>
      <c r="C444" s="260"/>
      <c r="D444" s="248"/>
      <c r="E444" s="248"/>
      <c r="F444" s="248"/>
      <c r="G444" s="249"/>
      <c r="H444" s="249"/>
      <c r="I444" s="250"/>
      <c r="J444" s="250"/>
      <c r="K444" s="250"/>
      <c r="L444" s="106">
        <f t="shared" si="19"/>
        <v>0</v>
      </c>
      <c r="M444" s="250"/>
      <c r="N444" s="16" t="b">
        <f t="shared" si="20"/>
        <v>1</v>
      </c>
      <c r="O444" s="16" t="b">
        <f t="shared" si="21"/>
        <v>1</v>
      </c>
      <c r="P444" s="16"/>
    </row>
    <row r="445" spans="1:16" ht="15.75" x14ac:dyDescent="0.25">
      <c r="A445" s="105">
        <v>430</v>
      </c>
      <c r="B445" s="260"/>
      <c r="C445" s="260"/>
      <c r="D445" s="248"/>
      <c r="E445" s="248"/>
      <c r="F445" s="248"/>
      <c r="G445" s="249"/>
      <c r="H445" s="249"/>
      <c r="I445" s="250"/>
      <c r="J445" s="250"/>
      <c r="K445" s="250"/>
      <c r="L445" s="106">
        <f t="shared" si="19"/>
        <v>0</v>
      </c>
      <c r="M445" s="250"/>
      <c r="N445" s="16" t="b">
        <f t="shared" si="20"/>
        <v>1</v>
      </c>
      <c r="O445" s="16" t="b">
        <f t="shared" si="21"/>
        <v>1</v>
      </c>
      <c r="P445" s="16"/>
    </row>
    <row r="446" spans="1:16" ht="15.75" x14ac:dyDescent="0.25">
      <c r="A446" s="105">
        <v>431</v>
      </c>
      <c r="B446" s="260"/>
      <c r="C446" s="260"/>
      <c r="D446" s="248"/>
      <c r="E446" s="248"/>
      <c r="F446" s="248"/>
      <c r="G446" s="249"/>
      <c r="H446" s="249"/>
      <c r="I446" s="250"/>
      <c r="J446" s="250"/>
      <c r="K446" s="250"/>
      <c r="L446" s="106">
        <f t="shared" si="19"/>
        <v>0</v>
      </c>
      <c r="M446" s="250"/>
      <c r="N446" s="16" t="b">
        <f t="shared" si="20"/>
        <v>1</v>
      </c>
      <c r="O446" s="16" t="b">
        <f t="shared" si="21"/>
        <v>1</v>
      </c>
      <c r="P446" s="16"/>
    </row>
    <row r="447" spans="1:16" ht="15.75" x14ac:dyDescent="0.25">
      <c r="A447" s="105">
        <v>432</v>
      </c>
      <c r="B447" s="260"/>
      <c r="C447" s="260"/>
      <c r="D447" s="248"/>
      <c r="E447" s="248"/>
      <c r="F447" s="248"/>
      <c r="G447" s="249"/>
      <c r="H447" s="249"/>
      <c r="I447" s="250"/>
      <c r="J447" s="250"/>
      <c r="K447" s="250"/>
      <c r="L447" s="106">
        <f t="shared" si="19"/>
        <v>0</v>
      </c>
      <c r="M447" s="250"/>
      <c r="N447" s="16" t="b">
        <f t="shared" si="20"/>
        <v>1</v>
      </c>
      <c r="O447" s="16" t="b">
        <f t="shared" si="21"/>
        <v>1</v>
      </c>
      <c r="P447" s="16"/>
    </row>
    <row r="448" spans="1:16" ht="15.75" x14ac:dyDescent="0.25">
      <c r="A448" s="105">
        <v>433</v>
      </c>
      <c r="B448" s="260"/>
      <c r="C448" s="260"/>
      <c r="D448" s="248"/>
      <c r="E448" s="248"/>
      <c r="F448" s="248"/>
      <c r="G448" s="249"/>
      <c r="H448" s="249"/>
      <c r="I448" s="250"/>
      <c r="J448" s="250"/>
      <c r="K448" s="250"/>
      <c r="L448" s="106">
        <f t="shared" si="19"/>
        <v>0</v>
      </c>
      <c r="M448" s="250"/>
      <c r="N448" s="16" t="b">
        <f t="shared" si="20"/>
        <v>1</v>
      </c>
      <c r="O448" s="16" t="b">
        <f t="shared" si="21"/>
        <v>1</v>
      </c>
      <c r="P448" s="16"/>
    </row>
    <row r="449" spans="1:16" ht="15.75" x14ac:dyDescent="0.25">
      <c r="A449" s="105">
        <v>434</v>
      </c>
      <c r="B449" s="260"/>
      <c r="C449" s="260"/>
      <c r="D449" s="248"/>
      <c r="E449" s="248"/>
      <c r="F449" s="248"/>
      <c r="G449" s="249"/>
      <c r="H449" s="249"/>
      <c r="I449" s="250"/>
      <c r="J449" s="250"/>
      <c r="K449" s="250"/>
      <c r="L449" s="106">
        <f t="shared" si="19"/>
        <v>0</v>
      </c>
      <c r="M449" s="250"/>
      <c r="N449" s="16" t="b">
        <f t="shared" si="20"/>
        <v>1</v>
      </c>
      <c r="O449" s="16" t="b">
        <f t="shared" si="21"/>
        <v>1</v>
      </c>
      <c r="P449" s="16"/>
    </row>
    <row r="450" spans="1:16" ht="15.75" x14ac:dyDescent="0.25">
      <c r="A450" s="105">
        <v>435</v>
      </c>
      <c r="B450" s="260"/>
      <c r="C450" s="260"/>
      <c r="D450" s="248"/>
      <c r="E450" s="248"/>
      <c r="F450" s="248"/>
      <c r="G450" s="249"/>
      <c r="H450" s="249"/>
      <c r="I450" s="250"/>
      <c r="J450" s="250"/>
      <c r="K450" s="250"/>
      <c r="L450" s="106">
        <f t="shared" si="19"/>
        <v>0</v>
      </c>
      <c r="M450" s="250"/>
      <c r="N450" s="16" t="b">
        <f t="shared" si="20"/>
        <v>1</v>
      </c>
      <c r="O450" s="16" t="b">
        <f t="shared" si="21"/>
        <v>1</v>
      </c>
      <c r="P450" s="16"/>
    </row>
    <row r="451" spans="1:16" ht="15.75" x14ac:dyDescent="0.25">
      <c r="A451" s="105">
        <v>436</v>
      </c>
      <c r="B451" s="260"/>
      <c r="C451" s="260"/>
      <c r="D451" s="248"/>
      <c r="E451" s="248"/>
      <c r="F451" s="248"/>
      <c r="G451" s="249"/>
      <c r="H451" s="249"/>
      <c r="I451" s="250"/>
      <c r="J451" s="250"/>
      <c r="K451" s="250"/>
      <c r="L451" s="106">
        <f t="shared" si="19"/>
        <v>0</v>
      </c>
      <c r="M451" s="250"/>
      <c r="N451" s="16" t="b">
        <f t="shared" si="20"/>
        <v>1</v>
      </c>
      <c r="O451" s="16" t="b">
        <f t="shared" si="21"/>
        <v>1</v>
      </c>
      <c r="P451" s="16"/>
    </row>
    <row r="452" spans="1:16" ht="15.75" x14ac:dyDescent="0.25">
      <c r="A452" s="105">
        <v>437</v>
      </c>
      <c r="B452" s="260"/>
      <c r="C452" s="260"/>
      <c r="D452" s="248"/>
      <c r="E452" s="248"/>
      <c r="F452" s="248"/>
      <c r="G452" s="249"/>
      <c r="H452" s="249"/>
      <c r="I452" s="250"/>
      <c r="J452" s="250"/>
      <c r="K452" s="250"/>
      <c r="L452" s="106">
        <f t="shared" si="19"/>
        <v>0</v>
      </c>
      <c r="M452" s="250"/>
      <c r="N452" s="16" t="b">
        <f t="shared" si="20"/>
        <v>1</v>
      </c>
      <c r="O452" s="16" t="b">
        <f t="shared" si="21"/>
        <v>1</v>
      </c>
      <c r="P452" s="16"/>
    </row>
    <row r="453" spans="1:16" ht="15.75" x14ac:dyDescent="0.25">
      <c r="A453" s="105">
        <v>438</v>
      </c>
      <c r="B453" s="260"/>
      <c r="C453" s="260"/>
      <c r="D453" s="248"/>
      <c r="E453" s="248"/>
      <c r="F453" s="248"/>
      <c r="G453" s="249"/>
      <c r="H453" s="249"/>
      <c r="I453" s="250"/>
      <c r="J453" s="250"/>
      <c r="K453" s="250"/>
      <c r="L453" s="106">
        <f t="shared" si="19"/>
        <v>0</v>
      </c>
      <c r="M453" s="250"/>
      <c r="N453" s="16" t="b">
        <f t="shared" si="20"/>
        <v>1</v>
      </c>
      <c r="O453" s="16" t="b">
        <f t="shared" si="21"/>
        <v>1</v>
      </c>
      <c r="P453" s="16"/>
    </row>
    <row r="454" spans="1:16" ht="15.75" x14ac:dyDescent="0.25">
      <c r="A454" s="105">
        <v>439</v>
      </c>
      <c r="B454" s="260"/>
      <c r="C454" s="260"/>
      <c r="D454" s="248"/>
      <c r="E454" s="248"/>
      <c r="F454" s="248"/>
      <c r="G454" s="249"/>
      <c r="H454" s="249"/>
      <c r="I454" s="250"/>
      <c r="J454" s="250"/>
      <c r="K454" s="250"/>
      <c r="L454" s="106">
        <f t="shared" si="19"/>
        <v>0</v>
      </c>
      <c r="M454" s="250"/>
      <c r="N454" s="16" t="b">
        <f t="shared" si="20"/>
        <v>1</v>
      </c>
      <c r="O454" s="16" t="b">
        <f t="shared" si="21"/>
        <v>1</v>
      </c>
      <c r="P454" s="16"/>
    </row>
    <row r="455" spans="1:16" ht="15.75" x14ac:dyDescent="0.25">
      <c r="A455" s="105">
        <v>440</v>
      </c>
      <c r="B455" s="260"/>
      <c r="C455" s="260"/>
      <c r="D455" s="248"/>
      <c r="E455" s="248"/>
      <c r="F455" s="248"/>
      <c r="G455" s="249"/>
      <c r="H455" s="249"/>
      <c r="I455" s="250"/>
      <c r="J455" s="250"/>
      <c r="K455" s="250"/>
      <c r="L455" s="106">
        <f t="shared" si="19"/>
        <v>0</v>
      </c>
      <c r="M455" s="250"/>
      <c r="N455" s="16" t="b">
        <f t="shared" si="20"/>
        <v>1</v>
      </c>
      <c r="O455" s="16" t="b">
        <f t="shared" si="21"/>
        <v>1</v>
      </c>
      <c r="P455" s="16"/>
    </row>
    <row r="456" spans="1:16" ht="15.75" x14ac:dyDescent="0.25">
      <c r="A456" s="105">
        <v>441</v>
      </c>
      <c r="B456" s="260"/>
      <c r="C456" s="260"/>
      <c r="D456" s="248"/>
      <c r="E456" s="248"/>
      <c r="F456" s="248"/>
      <c r="G456" s="249"/>
      <c r="H456" s="249"/>
      <c r="I456" s="250"/>
      <c r="J456" s="250"/>
      <c r="K456" s="250"/>
      <c r="L456" s="106">
        <f t="shared" si="19"/>
        <v>0</v>
      </c>
      <c r="M456" s="250"/>
      <c r="N456" s="16" t="b">
        <f t="shared" si="20"/>
        <v>1</v>
      </c>
      <c r="O456" s="16" t="b">
        <f t="shared" si="21"/>
        <v>1</v>
      </c>
      <c r="P456" s="16"/>
    </row>
    <row r="457" spans="1:16" ht="15.75" x14ac:dyDescent="0.25">
      <c r="A457" s="105">
        <v>442</v>
      </c>
      <c r="B457" s="260"/>
      <c r="C457" s="260"/>
      <c r="D457" s="248"/>
      <c r="E457" s="248"/>
      <c r="F457" s="248"/>
      <c r="G457" s="249"/>
      <c r="H457" s="249"/>
      <c r="I457" s="250"/>
      <c r="J457" s="250"/>
      <c r="K457" s="250"/>
      <c r="L457" s="106">
        <f t="shared" si="19"/>
        <v>0</v>
      </c>
      <c r="M457" s="250"/>
      <c r="N457" s="16" t="b">
        <f t="shared" si="20"/>
        <v>1</v>
      </c>
      <c r="O457" s="16" t="b">
        <f t="shared" si="21"/>
        <v>1</v>
      </c>
      <c r="P457" s="16"/>
    </row>
    <row r="458" spans="1:16" ht="15.75" x14ac:dyDescent="0.25">
      <c r="A458" s="105">
        <v>443</v>
      </c>
      <c r="B458" s="260"/>
      <c r="C458" s="260"/>
      <c r="D458" s="248"/>
      <c r="E458" s="248"/>
      <c r="F458" s="248"/>
      <c r="G458" s="249"/>
      <c r="H458" s="249"/>
      <c r="I458" s="250"/>
      <c r="J458" s="250"/>
      <c r="K458" s="250"/>
      <c r="L458" s="106">
        <f t="shared" si="19"/>
        <v>0</v>
      </c>
      <c r="M458" s="250"/>
      <c r="N458" s="16" t="b">
        <f t="shared" si="20"/>
        <v>1</v>
      </c>
      <c r="O458" s="16" t="b">
        <f t="shared" si="21"/>
        <v>1</v>
      </c>
      <c r="P458" s="16"/>
    </row>
    <row r="459" spans="1:16" ht="15.75" x14ac:dyDescent="0.25">
      <c r="A459" s="105">
        <v>444</v>
      </c>
      <c r="B459" s="260"/>
      <c r="C459" s="260"/>
      <c r="D459" s="248"/>
      <c r="E459" s="248"/>
      <c r="F459" s="248"/>
      <c r="G459" s="249"/>
      <c r="H459" s="249"/>
      <c r="I459" s="250"/>
      <c r="J459" s="250"/>
      <c r="K459" s="250"/>
      <c r="L459" s="106">
        <f t="shared" si="19"/>
        <v>0</v>
      </c>
      <c r="M459" s="250"/>
      <c r="N459" s="16" t="b">
        <f t="shared" si="20"/>
        <v>1</v>
      </c>
      <c r="O459" s="16" t="b">
        <f t="shared" si="21"/>
        <v>1</v>
      </c>
      <c r="P459" s="16"/>
    </row>
    <row r="460" spans="1:16" ht="15.75" x14ac:dyDescent="0.25">
      <c r="A460" s="105">
        <v>445</v>
      </c>
      <c r="B460" s="260"/>
      <c r="C460" s="260"/>
      <c r="D460" s="248"/>
      <c r="E460" s="248"/>
      <c r="F460" s="248"/>
      <c r="G460" s="249"/>
      <c r="H460" s="249"/>
      <c r="I460" s="250"/>
      <c r="J460" s="250"/>
      <c r="K460" s="250"/>
      <c r="L460" s="106">
        <f t="shared" si="19"/>
        <v>0</v>
      </c>
      <c r="M460" s="250"/>
      <c r="N460" s="16" t="b">
        <f t="shared" si="20"/>
        <v>1</v>
      </c>
      <c r="O460" s="16" t="b">
        <f t="shared" si="21"/>
        <v>1</v>
      </c>
      <c r="P460" s="16"/>
    </row>
    <row r="461" spans="1:16" ht="15.75" x14ac:dyDescent="0.25">
      <c r="A461" s="105">
        <v>446</v>
      </c>
      <c r="B461" s="260"/>
      <c r="C461" s="260"/>
      <c r="D461" s="248"/>
      <c r="E461" s="248"/>
      <c r="F461" s="248"/>
      <c r="G461" s="249"/>
      <c r="H461" s="249"/>
      <c r="I461" s="250"/>
      <c r="J461" s="250"/>
      <c r="K461" s="250"/>
      <c r="L461" s="106">
        <f t="shared" si="19"/>
        <v>0</v>
      </c>
      <c r="M461" s="250"/>
      <c r="N461" s="16" t="b">
        <f t="shared" si="20"/>
        <v>1</v>
      </c>
      <c r="O461" s="16" t="b">
        <f t="shared" si="21"/>
        <v>1</v>
      </c>
      <c r="P461" s="16"/>
    </row>
    <row r="462" spans="1:16" ht="15.75" x14ac:dyDescent="0.25">
      <c r="A462" s="105">
        <v>447</v>
      </c>
      <c r="B462" s="260"/>
      <c r="C462" s="260"/>
      <c r="D462" s="248"/>
      <c r="E462" s="248"/>
      <c r="F462" s="248"/>
      <c r="G462" s="249"/>
      <c r="H462" s="249"/>
      <c r="I462" s="250"/>
      <c r="J462" s="250"/>
      <c r="K462" s="250"/>
      <c r="L462" s="106">
        <f t="shared" si="19"/>
        <v>0</v>
      </c>
      <c r="M462" s="250"/>
      <c r="N462" s="16" t="b">
        <f t="shared" si="20"/>
        <v>1</v>
      </c>
      <c r="O462" s="16" t="b">
        <f t="shared" si="21"/>
        <v>1</v>
      </c>
      <c r="P462" s="16"/>
    </row>
    <row r="463" spans="1:16" ht="15.75" x14ac:dyDescent="0.25">
      <c r="A463" s="105">
        <v>448</v>
      </c>
      <c r="B463" s="260"/>
      <c r="C463" s="260"/>
      <c r="D463" s="248"/>
      <c r="E463" s="248"/>
      <c r="F463" s="248"/>
      <c r="G463" s="249"/>
      <c r="H463" s="249"/>
      <c r="I463" s="250"/>
      <c r="J463" s="250"/>
      <c r="K463" s="250"/>
      <c r="L463" s="106">
        <f t="shared" si="19"/>
        <v>0</v>
      </c>
      <c r="M463" s="250"/>
      <c r="N463" s="16" t="b">
        <f t="shared" si="20"/>
        <v>1</v>
      </c>
      <c r="O463" s="16" t="b">
        <f t="shared" si="21"/>
        <v>1</v>
      </c>
      <c r="P463" s="16"/>
    </row>
    <row r="464" spans="1:16" ht="15.75" x14ac:dyDescent="0.25">
      <c r="A464" s="105">
        <v>449</v>
      </c>
      <c r="B464" s="260"/>
      <c r="C464" s="260"/>
      <c r="D464" s="248"/>
      <c r="E464" s="248"/>
      <c r="F464" s="248"/>
      <c r="G464" s="249"/>
      <c r="H464" s="249"/>
      <c r="I464" s="250"/>
      <c r="J464" s="250"/>
      <c r="K464" s="250"/>
      <c r="L464" s="106">
        <f t="shared" si="19"/>
        <v>0</v>
      </c>
      <c r="M464" s="250"/>
      <c r="N464" s="16" t="b">
        <f t="shared" si="20"/>
        <v>1</v>
      </c>
      <c r="O464" s="16" t="b">
        <f t="shared" si="21"/>
        <v>1</v>
      </c>
      <c r="P464" s="16"/>
    </row>
    <row r="465" spans="1:16" ht="15.75" x14ac:dyDescent="0.25">
      <c r="A465" s="105">
        <v>450</v>
      </c>
      <c r="B465" s="260"/>
      <c r="C465" s="260"/>
      <c r="D465" s="248"/>
      <c r="E465" s="248"/>
      <c r="F465" s="248"/>
      <c r="G465" s="249"/>
      <c r="H465" s="249"/>
      <c r="I465" s="250"/>
      <c r="J465" s="250"/>
      <c r="K465" s="250"/>
      <c r="L465" s="106">
        <f t="shared" si="19"/>
        <v>0</v>
      </c>
      <c r="M465" s="250"/>
      <c r="N465" s="16" t="b">
        <f t="shared" si="20"/>
        <v>1</v>
      </c>
      <c r="O465" s="16" t="b">
        <f t="shared" si="21"/>
        <v>1</v>
      </c>
      <c r="P465" s="16"/>
    </row>
    <row r="466" spans="1:16" ht="15.75" x14ac:dyDescent="0.25">
      <c r="A466" s="105">
        <v>451</v>
      </c>
      <c r="B466" s="260"/>
      <c r="C466" s="260"/>
      <c r="D466" s="248"/>
      <c r="E466" s="248"/>
      <c r="F466" s="248"/>
      <c r="G466" s="249"/>
      <c r="H466" s="249"/>
      <c r="I466" s="250"/>
      <c r="J466" s="250"/>
      <c r="K466" s="250"/>
      <c r="L466" s="106">
        <f t="shared" ref="L466:L529" si="22">SUM(I466:K466)</f>
        <v>0</v>
      </c>
      <c r="M466" s="250"/>
      <c r="N466" s="16" t="b">
        <f t="shared" ref="N466:N529" si="23">IF(ISBLANK(B466),TRUE,IF(OR(ISBLANK(C466),ISBLANK(D466),ISBLANK(E466),ISBLANK(F466),ISBLANK(G466),ISBLANK(H466),ISBLANK(I466),ISBLANK(J466),ISBLANK(K466),ISBLANK(L466),ISBLANK(M466)),FALSE,TRUE))</f>
        <v>1</v>
      </c>
      <c r="O466" s="16" t="b">
        <f t="shared" ref="O466:O529" si="24">IF(OR(AND(B466="N/A",D466="N/A",E466="N/A",F466="N/A",G466=0,H466=0,L466=0,M466=0),AND(ISBLANK(B466),ISBLANK(D466),ISBLANK(E466),ISBLANK(F466),ISBLANK(G466),ISBLANK(H466),L466=0,ISBLANK(M466)),AND(NOT(ISBLANK(B466)),NOT(ISBLANK(D466)),NOT(ISBLANK(E466)),NOT(ISBLANK(F466)),B466&lt;&gt;"N/A",D466&lt;&gt;"N/A",E466&lt;&gt;"N/A",F466&lt;&gt;"N/A",OR(G466&lt;&gt;0,H466&lt;&gt;0,L466&gt;0,M466&lt;&gt;0))),TRUE,FALSE)</f>
        <v>1</v>
      </c>
      <c r="P466" s="16"/>
    </row>
    <row r="467" spans="1:16" ht="15.75" x14ac:dyDescent="0.25">
      <c r="A467" s="105">
        <v>452</v>
      </c>
      <c r="B467" s="260"/>
      <c r="C467" s="260"/>
      <c r="D467" s="248"/>
      <c r="E467" s="248"/>
      <c r="F467" s="248"/>
      <c r="G467" s="249"/>
      <c r="H467" s="249"/>
      <c r="I467" s="250"/>
      <c r="J467" s="250"/>
      <c r="K467" s="250"/>
      <c r="L467" s="106">
        <f t="shared" si="22"/>
        <v>0</v>
      </c>
      <c r="M467" s="250"/>
      <c r="N467" s="16" t="b">
        <f t="shared" si="23"/>
        <v>1</v>
      </c>
      <c r="O467" s="16" t="b">
        <f t="shared" si="24"/>
        <v>1</v>
      </c>
      <c r="P467" s="16"/>
    </row>
    <row r="468" spans="1:16" ht="15.75" x14ac:dyDescent="0.25">
      <c r="A468" s="105">
        <v>453</v>
      </c>
      <c r="B468" s="260"/>
      <c r="C468" s="260"/>
      <c r="D468" s="248"/>
      <c r="E468" s="248"/>
      <c r="F468" s="248"/>
      <c r="G468" s="249"/>
      <c r="H468" s="249"/>
      <c r="I468" s="250"/>
      <c r="J468" s="250"/>
      <c r="K468" s="250"/>
      <c r="L468" s="106">
        <f t="shared" si="22"/>
        <v>0</v>
      </c>
      <c r="M468" s="250"/>
      <c r="N468" s="16" t="b">
        <f t="shared" si="23"/>
        <v>1</v>
      </c>
      <c r="O468" s="16" t="b">
        <f t="shared" si="24"/>
        <v>1</v>
      </c>
      <c r="P468" s="16"/>
    </row>
    <row r="469" spans="1:16" ht="15.75" x14ac:dyDescent="0.25">
      <c r="A469" s="105">
        <v>454</v>
      </c>
      <c r="B469" s="260"/>
      <c r="C469" s="260"/>
      <c r="D469" s="248"/>
      <c r="E469" s="248"/>
      <c r="F469" s="248"/>
      <c r="G469" s="249"/>
      <c r="H469" s="249"/>
      <c r="I469" s="250"/>
      <c r="J469" s="250"/>
      <c r="K469" s="250"/>
      <c r="L469" s="106">
        <f t="shared" si="22"/>
        <v>0</v>
      </c>
      <c r="M469" s="250"/>
      <c r="N469" s="16" t="b">
        <f t="shared" si="23"/>
        <v>1</v>
      </c>
      <c r="O469" s="16" t="b">
        <f t="shared" si="24"/>
        <v>1</v>
      </c>
      <c r="P469" s="16"/>
    </row>
    <row r="470" spans="1:16" ht="15.75" x14ac:dyDescent="0.25">
      <c r="A470" s="105">
        <v>455</v>
      </c>
      <c r="B470" s="260"/>
      <c r="C470" s="260"/>
      <c r="D470" s="248"/>
      <c r="E470" s="248"/>
      <c r="F470" s="248"/>
      <c r="G470" s="249"/>
      <c r="H470" s="249"/>
      <c r="I470" s="250"/>
      <c r="J470" s="250"/>
      <c r="K470" s="250"/>
      <c r="L470" s="106">
        <f t="shared" si="22"/>
        <v>0</v>
      </c>
      <c r="M470" s="250"/>
      <c r="N470" s="16" t="b">
        <f t="shared" si="23"/>
        <v>1</v>
      </c>
      <c r="O470" s="16" t="b">
        <f t="shared" si="24"/>
        <v>1</v>
      </c>
      <c r="P470" s="16"/>
    </row>
    <row r="471" spans="1:16" ht="15.75" x14ac:dyDescent="0.25">
      <c r="A471" s="105">
        <v>456</v>
      </c>
      <c r="B471" s="260"/>
      <c r="C471" s="260"/>
      <c r="D471" s="248"/>
      <c r="E471" s="248"/>
      <c r="F471" s="248"/>
      <c r="G471" s="249"/>
      <c r="H471" s="249"/>
      <c r="I471" s="250"/>
      <c r="J471" s="250"/>
      <c r="K471" s="250"/>
      <c r="L471" s="106">
        <f t="shared" si="22"/>
        <v>0</v>
      </c>
      <c r="M471" s="250"/>
      <c r="N471" s="16" t="b">
        <f t="shared" si="23"/>
        <v>1</v>
      </c>
      <c r="O471" s="16" t="b">
        <f t="shared" si="24"/>
        <v>1</v>
      </c>
      <c r="P471" s="16"/>
    </row>
    <row r="472" spans="1:16" ht="15.75" x14ac:dyDescent="0.25">
      <c r="A472" s="105">
        <v>457</v>
      </c>
      <c r="B472" s="260"/>
      <c r="C472" s="260"/>
      <c r="D472" s="248"/>
      <c r="E472" s="248"/>
      <c r="F472" s="248"/>
      <c r="G472" s="249"/>
      <c r="H472" s="249"/>
      <c r="I472" s="250"/>
      <c r="J472" s="250"/>
      <c r="K472" s="250"/>
      <c r="L472" s="106">
        <f t="shared" si="22"/>
        <v>0</v>
      </c>
      <c r="M472" s="250"/>
      <c r="N472" s="16" t="b">
        <f t="shared" si="23"/>
        <v>1</v>
      </c>
      <c r="O472" s="16" t="b">
        <f t="shared" si="24"/>
        <v>1</v>
      </c>
      <c r="P472" s="16"/>
    </row>
    <row r="473" spans="1:16" ht="15.75" x14ac:dyDescent="0.25">
      <c r="A473" s="105">
        <v>458</v>
      </c>
      <c r="B473" s="260"/>
      <c r="C473" s="260"/>
      <c r="D473" s="248"/>
      <c r="E473" s="248"/>
      <c r="F473" s="248"/>
      <c r="G473" s="249"/>
      <c r="H473" s="249"/>
      <c r="I473" s="250"/>
      <c r="J473" s="250"/>
      <c r="K473" s="250"/>
      <c r="L473" s="106">
        <f t="shared" si="22"/>
        <v>0</v>
      </c>
      <c r="M473" s="250"/>
      <c r="N473" s="16" t="b">
        <f t="shared" si="23"/>
        <v>1</v>
      </c>
      <c r="O473" s="16" t="b">
        <f t="shared" si="24"/>
        <v>1</v>
      </c>
      <c r="P473" s="16"/>
    </row>
    <row r="474" spans="1:16" ht="15.75" x14ac:dyDescent="0.25">
      <c r="A474" s="105">
        <v>459</v>
      </c>
      <c r="B474" s="260"/>
      <c r="C474" s="260"/>
      <c r="D474" s="248"/>
      <c r="E474" s="248"/>
      <c r="F474" s="248"/>
      <c r="G474" s="249"/>
      <c r="H474" s="249"/>
      <c r="I474" s="250"/>
      <c r="J474" s="250"/>
      <c r="K474" s="250"/>
      <c r="L474" s="106">
        <f t="shared" si="22"/>
        <v>0</v>
      </c>
      <c r="M474" s="250"/>
      <c r="N474" s="16" t="b">
        <f t="shared" si="23"/>
        <v>1</v>
      </c>
      <c r="O474" s="16" t="b">
        <f t="shared" si="24"/>
        <v>1</v>
      </c>
      <c r="P474" s="16"/>
    </row>
    <row r="475" spans="1:16" ht="15.75" x14ac:dyDescent="0.25">
      <c r="A475" s="105">
        <v>460</v>
      </c>
      <c r="B475" s="260"/>
      <c r="C475" s="260"/>
      <c r="D475" s="248"/>
      <c r="E475" s="248"/>
      <c r="F475" s="248"/>
      <c r="G475" s="249"/>
      <c r="H475" s="249"/>
      <c r="I475" s="250"/>
      <c r="J475" s="250"/>
      <c r="K475" s="250"/>
      <c r="L475" s="106">
        <f t="shared" si="22"/>
        <v>0</v>
      </c>
      <c r="M475" s="250"/>
      <c r="N475" s="16" t="b">
        <f t="shared" si="23"/>
        <v>1</v>
      </c>
      <c r="O475" s="16" t="b">
        <f t="shared" si="24"/>
        <v>1</v>
      </c>
      <c r="P475" s="16"/>
    </row>
    <row r="476" spans="1:16" ht="15.75" x14ac:dyDescent="0.25">
      <c r="A476" s="105">
        <v>461</v>
      </c>
      <c r="B476" s="260"/>
      <c r="C476" s="260"/>
      <c r="D476" s="248"/>
      <c r="E476" s="248"/>
      <c r="F476" s="248"/>
      <c r="G476" s="249"/>
      <c r="H476" s="249"/>
      <c r="I476" s="250"/>
      <c r="J476" s="250"/>
      <c r="K476" s="250"/>
      <c r="L476" s="106">
        <f t="shared" si="22"/>
        <v>0</v>
      </c>
      <c r="M476" s="250"/>
      <c r="N476" s="16" t="b">
        <f t="shared" si="23"/>
        <v>1</v>
      </c>
      <c r="O476" s="16" t="b">
        <f t="shared" si="24"/>
        <v>1</v>
      </c>
      <c r="P476" s="16"/>
    </row>
    <row r="477" spans="1:16" ht="15.75" x14ac:dyDescent="0.25">
      <c r="A477" s="105">
        <v>462</v>
      </c>
      <c r="B477" s="260"/>
      <c r="C477" s="260"/>
      <c r="D477" s="248"/>
      <c r="E477" s="248"/>
      <c r="F477" s="248"/>
      <c r="G477" s="249"/>
      <c r="H477" s="249"/>
      <c r="I477" s="250"/>
      <c r="J477" s="250"/>
      <c r="K477" s="250"/>
      <c r="L477" s="106">
        <f t="shared" si="22"/>
        <v>0</v>
      </c>
      <c r="M477" s="250"/>
      <c r="N477" s="16" t="b">
        <f t="shared" si="23"/>
        <v>1</v>
      </c>
      <c r="O477" s="16" t="b">
        <f t="shared" si="24"/>
        <v>1</v>
      </c>
      <c r="P477" s="16"/>
    </row>
    <row r="478" spans="1:16" ht="15.75" x14ac:dyDescent="0.25">
      <c r="A478" s="105">
        <v>463</v>
      </c>
      <c r="B478" s="260"/>
      <c r="C478" s="260"/>
      <c r="D478" s="248"/>
      <c r="E478" s="248"/>
      <c r="F478" s="248"/>
      <c r="G478" s="249"/>
      <c r="H478" s="249"/>
      <c r="I478" s="250"/>
      <c r="J478" s="250"/>
      <c r="K478" s="250"/>
      <c r="L478" s="106">
        <f t="shared" si="22"/>
        <v>0</v>
      </c>
      <c r="M478" s="250"/>
      <c r="N478" s="16" t="b">
        <f t="shared" si="23"/>
        <v>1</v>
      </c>
      <c r="O478" s="16" t="b">
        <f t="shared" si="24"/>
        <v>1</v>
      </c>
      <c r="P478" s="16"/>
    </row>
    <row r="479" spans="1:16" ht="15.75" x14ac:dyDescent="0.25">
      <c r="A479" s="105">
        <v>464</v>
      </c>
      <c r="B479" s="260"/>
      <c r="C479" s="260"/>
      <c r="D479" s="248"/>
      <c r="E479" s="248"/>
      <c r="F479" s="248"/>
      <c r="G479" s="249"/>
      <c r="H479" s="249"/>
      <c r="I479" s="250"/>
      <c r="J479" s="250"/>
      <c r="K479" s="250"/>
      <c r="L479" s="106">
        <f t="shared" si="22"/>
        <v>0</v>
      </c>
      <c r="M479" s="250"/>
      <c r="N479" s="16" t="b">
        <f t="shared" si="23"/>
        <v>1</v>
      </c>
      <c r="O479" s="16" t="b">
        <f t="shared" si="24"/>
        <v>1</v>
      </c>
      <c r="P479" s="16"/>
    </row>
    <row r="480" spans="1:16" ht="15.75" x14ac:dyDescent="0.25">
      <c r="A480" s="105">
        <v>465</v>
      </c>
      <c r="B480" s="260"/>
      <c r="C480" s="260"/>
      <c r="D480" s="248"/>
      <c r="E480" s="248"/>
      <c r="F480" s="248"/>
      <c r="G480" s="249"/>
      <c r="H480" s="249"/>
      <c r="I480" s="250"/>
      <c r="J480" s="250"/>
      <c r="K480" s="250"/>
      <c r="L480" s="106">
        <f t="shared" si="22"/>
        <v>0</v>
      </c>
      <c r="M480" s="250"/>
      <c r="N480" s="16" t="b">
        <f t="shared" si="23"/>
        <v>1</v>
      </c>
      <c r="O480" s="16" t="b">
        <f t="shared" si="24"/>
        <v>1</v>
      </c>
      <c r="P480" s="16"/>
    </row>
    <row r="481" spans="1:16" ht="15.75" x14ac:dyDescent="0.25">
      <c r="A481" s="105">
        <v>466</v>
      </c>
      <c r="B481" s="260"/>
      <c r="C481" s="260"/>
      <c r="D481" s="248"/>
      <c r="E481" s="248"/>
      <c r="F481" s="248"/>
      <c r="G481" s="249"/>
      <c r="H481" s="249"/>
      <c r="I481" s="250"/>
      <c r="J481" s="250"/>
      <c r="K481" s="250"/>
      <c r="L481" s="106">
        <f t="shared" si="22"/>
        <v>0</v>
      </c>
      <c r="M481" s="250"/>
      <c r="N481" s="16" t="b">
        <f t="shared" si="23"/>
        <v>1</v>
      </c>
      <c r="O481" s="16" t="b">
        <f t="shared" si="24"/>
        <v>1</v>
      </c>
      <c r="P481" s="16"/>
    </row>
    <row r="482" spans="1:16" ht="15.75" x14ac:dyDescent="0.25">
      <c r="A482" s="105">
        <v>467</v>
      </c>
      <c r="B482" s="260"/>
      <c r="C482" s="260"/>
      <c r="D482" s="248"/>
      <c r="E482" s="248"/>
      <c r="F482" s="248"/>
      <c r="G482" s="249"/>
      <c r="H482" s="249"/>
      <c r="I482" s="250"/>
      <c r="J482" s="250"/>
      <c r="K482" s="250"/>
      <c r="L482" s="106">
        <f t="shared" si="22"/>
        <v>0</v>
      </c>
      <c r="M482" s="250"/>
      <c r="N482" s="16" t="b">
        <f t="shared" si="23"/>
        <v>1</v>
      </c>
      <c r="O482" s="16" t="b">
        <f t="shared" si="24"/>
        <v>1</v>
      </c>
      <c r="P482" s="16"/>
    </row>
    <row r="483" spans="1:16" ht="15.75" x14ac:dyDescent="0.25">
      <c r="A483" s="105">
        <v>468</v>
      </c>
      <c r="B483" s="260"/>
      <c r="C483" s="260"/>
      <c r="D483" s="248"/>
      <c r="E483" s="248"/>
      <c r="F483" s="248"/>
      <c r="G483" s="249"/>
      <c r="H483" s="249"/>
      <c r="I483" s="250"/>
      <c r="J483" s="250"/>
      <c r="K483" s="250"/>
      <c r="L483" s="106">
        <f t="shared" si="22"/>
        <v>0</v>
      </c>
      <c r="M483" s="250"/>
      <c r="N483" s="16" t="b">
        <f t="shared" si="23"/>
        <v>1</v>
      </c>
      <c r="O483" s="16" t="b">
        <f t="shared" si="24"/>
        <v>1</v>
      </c>
      <c r="P483" s="16"/>
    </row>
    <row r="484" spans="1:16" ht="15.75" x14ac:dyDescent="0.25">
      <c r="A484" s="105">
        <v>469</v>
      </c>
      <c r="B484" s="260"/>
      <c r="C484" s="260"/>
      <c r="D484" s="248"/>
      <c r="E484" s="248"/>
      <c r="F484" s="248"/>
      <c r="G484" s="249"/>
      <c r="H484" s="249"/>
      <c r="I484" s="250"/>
      <c r="J484" s="250"/>
      <c r="K484" s="250"/>
      <c r="L484" s="106">
        <f t="shared" si="22"/>
        <v>0</v>
      </c>
      <c r="M484" s="250"/>
      <c r="N484" s="16" t="b">
        <f t="shared" si="23"/>
        <v>1</v>
      </c>
      <c r="O484" s="16" t="b">
        <f t="shared" si="24"/>
        <v>1</v>
      </c>
      <c r="P484" s="16"/>
    </row>
    <row r="485" spans="1:16" ht="15.75" x14ac:dyDescent="0.25">
      <c r="A485" s="105">
        <v>470</v>
      </c>
      <c r="B485" s="260"/>
      <c r="C485" s="260"/>
      <c r="D485" s="248"/>
      <c r="E485" s="248"/>
      <c r="F485" s="248"/>
      <c r="G485" s="249"/>
      <c r="H485" s="249"/>
      <c r="I485" s="250"/>
      <c r="J485" s="250"/>
      <c r="K485" s="250"/>
      <c r="L485" s="106">
        <f t="shared" si="22"/>
        <v>0</v>
      </c>
      <c r="M485" s="250"/>
      <c r="N485" s="16" t="b">
        <f t="shared" si="23"/>
        <v>1</v>
      </c>
      <c r="O485" s="16" t="b">
        <f t="shared" si="24"/>
        <v>1</v>
      </c>
      <c r="P485" s="16"/>
    </row>
    <row r="486" spans="1:16" ht="15.75" x14ac:dyDescent="0.25">
      <c r="A486" s="105">
        <v>471</v>
      </c>
      <c r="B486" s="260"/>
      <c r="C486" s="260"/>
      <c r="D486" s="248"/>
      <c r="E486" s="248"/>
      <c r="F486" s="248"/>
      <c r="G486" s="249"/>
      <c r="H486" s="249"/>
      <c r="I486" s="250"/>
      <c r="J486" s="250"/>
      <c r="K486" s="250"/>
      <c r="L486" s="106">
        <f t="shared" si="22"/>
        <v>0</v>
      </c>
      <c r="M486" s="250"/>
      <c r="N486" s="16" t="b">
        <f t="shared" si="23"/>
        <v>1</v>
      </c>
      <c r="O486" s="16" t="b">
        <f t="shared" si="24"/>
        <v>1</v>
      </c>
      <c r="P486" s="16"/>
    </row>
    <row r="487" spans="1:16" ht="15.75" x14ac:dyDescent="0.25">
      <c r="A487" s="105">
        <v>472</v>
      </c>
      <c r="B487" s="260"/>
      <c r="C487" s="260"/>
      <c r="D487" s="248"/>
      <c r="E487" s="248"/>
      <c r="F487" s="248"/>
      <c r="G487" s="249"/>
      <c r="H487" s="249"/>
      <c r="I487" s="250"/>
      <c r="J487" s="250"/>
      <c r="K487" s="250"/>
      <c r="L487" s="106">
        <f t="shared" si="22"/>
        <v>0</v>
      </c>
      <c r="M487" s="250"/>
      <c r="N487" s="16" t="b">
        <f t="shared" si="23"/>
        <v>1</v>
      </c>
      <c r="O487" s="16" t="b">
        <f t="shared" si="24"/>
        <v>1</v>
      </c>
      <c r="P487" s="16"/>
    </row>
    <row r="488" spans="1:16" ht="15.75" x14ac:dyDescent="0.25">
      <c r="A488" s="105">
        <v>473</v>
      </c>
      <c r="B488" s="260"/>
      <c r="C488" s="260"/>
      <c r="D488" s="248"/>
      <c r="E488" s="248"/>
      <c r="F488" s="248"/>
      <c r="G488" s="249"/>
      <c r="H488" s="249"/>
      <c r="I488" s="250"/>
      <c r="J488" s="250"/>
      <c r="K488" s="250"/>
      <c r="L488" s="106">
        <f t="shared" si="22"/>
        <v>0</v>
      </c>
      <c r="M488" s="250"/>
      <c r="N488" s="16" t="b">
        <f t="shared" si="23"/>
        <v>1</v>
      </c>
      <c r="O488" s="16" t="b">
        <f t="shared" si="24"/>
        <v>1</v>
      </c>
      <c r="P488" s="16"/>
    </row>
    <row r="489" spans="1:16" ht="15.75" x14ac:dyDescent="0.25">
      <c r="A489" s="105">
        <v>474</v>
      </c>
      <c r="B489" s="260"/>
      <c r="C489" s="260"/>
      <c r="D489" s="248"/>
      <c r="E489" s="248"/>
      <c r="F489" s="248"/>
      <c r="G489" s="249"/>
      <c r="H489" s="249"/>
      <c r="I489" s="250"/>
      <c r="J489" s="250"/>
      <c r="K489" s="250"/>
      <c r="L489" s="106">
        <f t="shared" si="22"/>
        <v>0</v>
      </c>
      <c r="M489" s="250"/>
      <c r="N489" s="16" t="b">
        <f t="shared" si="23"/>
        <v>1</v>
      </c>
      <c r="O489" s="16" t="b">
        <f t="shared" si="24"/>
        <v>1</v>
      </c>
      <c r="P489" s="16"/>
    </row>
    <row r="490" spans="1:16" ht="15.75" x14ac:dyDescent="0.25">
      <c r="A490" s="105">
        <v>475</v>
      </c>
      <c r="B490" s="260"/>
      <c r="C490" s="260"/>
      <c r="D490" s="248"/>
      <c r="E490" s="248"/>
      <c r="F490" s="248"/>
      <c r="G490" s="249"/>
      <c r="H490" s="249"/>
      <c r="I490" s="250"/>
      <c r="J490" s="250"/>
      <c r="K490" s="250"/>
      <c r="L490" s="106">
        <f t="shared" si="22"/>
        <v>0</v>
      </c>
      <c r="M490" s="250"/>
      <c r="N490" s="16" t="b">
        <f t="shared" si="23"/>
        <v>1</v>
      </c>
      <c r="O490" s="16" t="b">
        <f t="shared" si="24"/>
        <v>1</v>
      </c>
      <c r="P490" s="16"/>
    </row>
    <row r="491" spans="1:16" ht="15.75" x14ac:dyDescent="0.25">
      <c r="A491" s="105">
        <v>476</v>
      </c>
      <c r="B491" s="260"/>
      <c r="C491" s="260"/>
      <c r="D491" s="248"/>
      <c r="E491" s="248"/>
      <c r="F491" s="248"/>
      <c r="G491" s="249"/>
      <c r="H491" s="249"/>
      <c r="I491" s="250"/>
      <c r="J491" s="250"/>
      <c r="K491" s="250"/>
      <c r="L491" s="106">
        <f t="shared" si="22"/>
        <v>0</v>
      </c>
      <c r="M491" s="250"/>
      <c r="N491" s="16" t="b">
        <f t="shared" si="23"/>
        <v>1</v>
      </c>
      <c r="O491" s="16" t="b">
        <f t="shared" si="24"/>
        <v>1</v>
      </c>
      <c r="P491" s="16"/>
    </row>
    <row r="492" spans="1:16" ht="15.75" x14ac:dyDescent="0.25">
      <c r="A492" s="105">
        <v>477</v>
      </c>
      <c r="B492" s="260"/>
      <c r="C492" s="260"/>
      <c r="D492" s="248"/>
      <c r="E492" s="248"/>
      <c r="F492" s="248"/>
      <c r="G492" s="249"/>
      <c r="H492" s="249"/>
      <c r="I492" s="250"/>
      <c r="J492" s="250"/>
      <c r="K492" s="250"/>
      <c r="L492" s="106">
        <f t="shared" si="22"/>
        <v>0</v>
      </c>
      <c r="M492" s="250"/>
      <c r="N492" s="16" t="b">
        <f t="shared" si="23"/>
        <v>1</v>
      </c>
      <c r="O492" s="16" t="b">
        <f t="shared" si="24"/>
        <v>1</v>
      </c>
      <c r="P492" s="16"/>
    </row>
    <row r="493" spans="1:16" ht="15.75" x14ac:dyDescent="0.25">
      <c r="A493" s="105">
        <v>478</v>
      </c>
      <c r="B493" s="260"/>
      <c r="C493" s="260"/>
      <c r="D493" s="248"/>
      <c r="E493" s="248"/>
      <c r="F493" s="248"/>
      <c r="G493" s="249"/>
      <c r="H493" s="249"/>
      <c r="I493" s="250"/>
      <c r="J493" s="250"/>
      <c r="K493" s="250"/>
      <c r="L493" s="106">
        <f t="shared" si="22"/>
        <v>0</v>
      </c>
      <c r="M493" s="250"/>
      <c r="N493" s="16" t="b">
        <f t="shared" si="23"/>
        <v>1</v>
      </c>
      <c r="O493" s="16" t="b">
        <f t="shared" si="24"/>
        <v>1</v>
      </c>
      <c r="P493" s="16"/>
    </row>
    <row r="494" spans="1:16" ht="15.75" x14ac:dyDescent="0.25">
      <c r="A494" s="105">
        <v>479</v>
      </c>
      <c r="B494" s="260"/>
      <c r="C494" s="260"/>
      <c r="D494" s="248"/>
      <c r="E494" s="248"/>
      <c r="F494" s="248"/>
      <c r="G494" s="249"/>
      <c r="H494" s="249"/>
      <c r="I494" s="250"/>
      <c r="J494" s="250"/>
      <c r="K494" s="250"/>
      <c r="L494" s="106">
        <f t="shared" si="22"/>
        <v>0</v>
      </c>
      <c r="M494" s="250"/>
      <c r="N494" s="16" t="b">
        <f t="shared" si="23"/>
        <v>1</v>
      </c>
      <c r="O494" s="16" t="b">
        <f t="shared" si="24"/>
        <v>1</v>
      </c>
      <c r="P494" s="16"/>
    </row>
    <row r="495" spans="1:16" ht="15.75" x14ac:dyDescent="0.25">
      <c r="A495" s="105">
        <v>480</v>
      </c>
      <c r="B495" s="260"/>
      <c r="C495" s="260"/>
      <c r="D495" s="248"/>
      <c r="E495" s="248"/>
      <c r="F495" s="248"/>
      <c r="G495" s="249"/>
      <c r="H495" s="249"/>
      <c r="I495" s="250"/>
      <c r="J495" s="250"/>
      <c r="K495" s="250"/>
      <c r="L495" s="106">
        <f t="shared" si="22"/>
        <v>0</v>
      </c>
      <c r="M495" s="250"/>
      <c r="N495" s="16" t="b">
        <f t="shared" si="23"/>
        <v>1</v>
      </c>
      <c r="O495" s="16" t="b">
        <f t="shared" si="24"/>
        <v>1</v>
      </c>
      <c r="P495" s="16"/>
    </row>
    <row r="496" spans="1:16" ht="15.75" x14ac:dyDescent="0.25">
      <c r="A496" s="105">
        <v>481</v>
      </c>
      <c r="B496" s="260"/>
      <c r="C496" s="260"/>
      <c r="D496" s="248"/>
      <c r="E496" s="248"/>
      <c r="F496" s="248"/>
      <c r="G496" s="249"/>
      <c r="H496" s="249"/>
      <c r="I496" s="250"/>
      <c r="J496" s="250"/>
      <c r="K496" s="250"/>
      <c r="L496" s="106">
        <f t="shared" si="22"/>
        <v>0</v>
      </c>
      <c r="M496" s="250"/>
      <c r="N496" s="16" t="b">
        <f t="shared" si="23"/>
        <v>1</v>
      </c>
      <c r="O496" s="16" t="b">
        <f t="shared" si="24"/>
        <v>1</v>
      </c>
      <c r="P496" s="16"/>
    </row>
    <row r="497" spans="1:16" ht="15.75" x14ac:dyDescent="0.25">
      <c r="A497" s="105">
        <v>482</v>
      </c>
      <c r="B497" s="260"/>
      <c r="C497" s="260"/>
      <c r="D497" s="248"/>
      <c r="E497" s="248"/>
      <c r="F497" s="248"/>
      <c r="G497" s="249"/>
      <c r="H497" s="249"/>
      <c r="I497" s="250"/>
      <c r="J497" s="250"/>
      <c r="K497" s="250"/>
      <c r="L497" s="106">
        <f t="shared" si="22"/>
        <v>0</v>
      </c>
      <c r="M497" s="250"/>
      <c r="N497" s="16" t="b">
        <f t="shared" si="23"/>
        <v>1</v>
      </c>
      <c r="O497" s="16" t="b">
        <f t="shared" si="24"/>
        <v>1</v>
      </c>
      <c r="P497" s="16"/>
    </row>
    <row r="498" spans="1:16" ht="15.75" x14ac:dyDescent="0.25">
      <c r="A498" s="105">
        <v>483</v>
      </c>
      <c r="B498" s="260"/>
      <c r="C498" s="260"/>
      <c r="D498" s="248"/>
      <c r="E498" s="248"/>
      <c r="F498" s="248"/>
      <c r="G498" s="249"/>
      <c r="H498" s="249"/>
      <c r="I498" s="250"/>
      <c r="J498" s="250"/>
      <c r="K498" s="250"/>
      <c r="L498" s="106">
        <f t="shared" si="22"/>
        <v>0</v>
      </c>
      <c r="M498" s="250"/>
      <c r="N498" s="16" t="b">
        <f t="shared" si="23"/>
        <v>1</v>
      </c>
      <c r="O498" s="16" t="b">
        <f t="shared" si="24"/>
        <v>1</v>
      </c>
      <c r="P498" s="16"/>
    </row>
    <row r="499" spans="1:16" ht="15.75" x14ac:dyDescent="0.25">
      <c r="A499" s="105">
        <v>484</v>
      </c>
      <c r="B499" s="260"/>
      <c r="C499" s="260"/>
      <c r="D499" s="248"/>
      <c r="E499" s="248"/>
      <c r="F499" s="248"/>
      <c r="G499" s="249"/>
      <c r="H499" s="249"/>
      <c r="I499" s="250"/>
      <c r="J499" s="250"/>
      <c r="K499" s="250"/>
      <c r="L499" s="106">
        <f t="shared" si="22"/>
        <v>0</v>
      </c>
      <c r="M499" s="250"/>
      <c r="N499" s="16" t="b">
        <f t="shared" si="23"/>
        <v>1</v>
      </c>
      <c r="O499" s="16" t="b">
        <f t="shared" si="24"/>
        <v>1</v>
      </c>
      <c r="P499" s="16"/>
    </row>
    <row r="500" spans="1:16" ht="15.75" x14ac:dyDescent="0.25">
      <c r="A500" s="105">
        <v>485</v>
      </c>
      <c r="B500" s="260"/>
      <c r="C500" s="260"/>
      <c r="D500" s="248"/>
      <c r="E500" s="248"/>
      <c r="F500" s="248"/>
      <c r="G500" s="249"/>
      <c r="H500" s="249"/>
      <c r="I500" s="250"/>
      <c r="J500" s="250"/>
      <c r="K500" s="250"/>
      <c r="L500" s="106">
        <f t="shared" si="22"/>
        <v>0</v>
      </c>
      <c r="M500" s="250"/>
      <c r="N500" s="16" t="b">
        <f t="shared" si="23"/>
        <v>1</v>
      </c>
      <c r="O500" s="16" t="b">
        <f t="shared" si="24"/>
        <v>1</v>
      </c>
      <c r="P500" s="16"/>
    </row>
    <row r="501" spans="1:16" ht="15.75" x14ac:dyDescent="0.25">
      <c r="A501" s="105">
        <v>486</v>
      </c>
      <c r="B501" s="260"/>
      <c r="C501" s="260"/>
      <c r="D501" s="248"/>
      <c r="E501" s="248"/>
      <c r="F501" s="248"/>
      <c r="G501" s="249"/>
      <c r="H501" s="249"/>
      <c r="I501" s="250"/>
      <c r="J501" s="250"/>
      <c r="K501" s="250"/>
      <c r="L501" s="106">
        <f t="shared" si="22"/>
        <v>0</v>
      </c>
      <c r="M501" s="250"/>
      <c r="N501" s="16" t="b">
        <f t="shared" si="23"/>
        <v>1</v>
      </c>
      <c r="O501" s="16" t="b">
        <f t="shared" si="24"/>
        <v>1</v>
      </c>
      <c r="P501" s="16"/>
    </row>
    <row r="502" spans="1:16" ht="15.75" x14ac:dyDescent="0.25">
      <c r="A502" s="105">
        <v>487</v>
      </c>
      <c r="B502" s="260"/>
      <c r="C502" s="260"/>
      <c r="D502" s="248"/>
      <c r="E502" s="248"/>
      <c r="F502" s="248"/>
      <c r="G502" s="249"/>
      <c r="H502" s="249"/>
      <c r="I502" s="250"/>
      <c r="J502" s="250"/>
      <c r="K502" s="250"/>
      <c r="L502" s="106">
        <f t="shared" si="22"/>
        <v>0</v>
      </c>
      <c r="M502" s="250"/>
      <c r="N502" s="16" t="b">
        <f t="shared" si="23"/>
        <v>1</v>
      </c>
      <c r="O502" s="16" t="b">
        <f t="shared" si="24"/>
        <v>1</v>
      </c>
      <c r="P502" s="16"/>
    </row>
    <row r="503" spans="1:16" ht="15.75" x14ac:dyDescent="0.25">
      <c r="A503" s="105">
        <v>488</v>
      </c>
      <c r="B503" s="260"/>
      <c r="C503" s="260"/>
      <c r="D503" s="248"/>
      <c r="E503" s="248"/>
      <c r="F503" s="248"/>
      <c r="G503" s="249"/>
      <c r="H503" s="249"/>
      <c r="I503" s="250"/>
      <c r="J503" s="250"/>
      <c r="K503" s="250"/>
      <c r="L503" s="106">
        <f t="shared" si="22"/>
        <v>0</v>
      </c>
      <c r="M503" s="250"/>
      <c r="N503" s="16" t="b">
        <f t="shared" si="23"/>
        <v>1</v>
      </c>
      <c r="O503" s="16" t="b">
        <f t="shared" si="24"/>
        <v>1</v>
      </c>
      <c r="P503" s="16"/>
    </row>
    <row r="504" spans="1:16" ht="15.75" x14ac:dyDescent="0.25">
      <c r="A504" s="105">
        <v>489</v>
      </c>
      <c r="B504" s="260"/>
      <c r="C504" s="260"/>
      <c r="D504" s="248"/>
      <c r="E504" s="248"/>
      <c r="F504" s="248"/>
      <c r="G504" s="249"/>
      <c r="H504" s="249"/>
      <c r="I504" s="250"/>
      <c r="J504" s="250"/>
      <c r="K504" s="250"/>
      <c r="L504" s="106">
        <f t="shared" si="22"/>
        <v>0</v>
      </c>
      <c r="M504" s="250"/>
      <c r="N504" s="16" t="b">
        <f t="shared" si="23"/>
        <v>1</v>
      </c>
      <c r="O504" s="16" t="b">
        <f t="shared" si="24"/>
        <v>1</v>
      </c>
      <c r="P504" s="16"/>
    </row>
    <row r="505" spans="1:16" ht="15.75" x14ac:dyDescent="0.25">
      <c r="A505" s="105">
        <v>490</v>
      </c>
      <c r="B505" s="260"/>
      <c r="C505" s="260"/>
      <c r="D505" s="248"/>
      <c r="E505" s="248"/>
      <c r="F505" s="248"/>
      <c r="G505" s="249"/>
      <c r="H505" s="249"/>
      <c r="I505" s="250"/>
      <c r="J505" s="250"/>
      <c r="K505" s="250"/>
      <c r="L505" s="106">
        <f t="shared" si="22"/>
        <v>0</v>
      </c>
      <c r="M505" s="250"/>
      <c r="N505" s="16" t="b">
        <f t="shared" si="23"/>
        <v>1</v>
      </c>
      <c r="O505" s="16" t="b">
        <f t="shared" si="24"/>
        <v>1</v>
      </c>
      <c r="P505" s="16"/>
    </row>
    <row r="506" spans="1:16" ht="15.75" x14ac:dyDescent="0.25">
      <c r="A506" s="105">
        <v>491</v>
      </c>
      <c r="B506" s="260"/>
      <c r="C506" s="260"/>
      <c r="D506" s="248"/>
      <c r="E506" s="248"/>
      <c r="F506" s="248"/>
      <c r="G506" s="249"/>
      <c r="H506" s="249"/>
      <c r="I506" s="250"/>
      <c r="J506" s="250"/>
      <c r="K506" s="250"/>
      <c r="L506" s="106">
        <f t="shared" si="22"/>
        <v>0</v>
      </c>
      <c r="M506" s="250"/>
      <c r="N506" s="16" t="b">
        <f t="shared" si="23"/>
        <v>1</v>
      </c>
      <c r="O506" s="16" t="b">
        <f t="shared" si="24"/>
        <v>1</v>
      </c>
      <c r="P506" s="16"/>
    </row>
    <row r="507" spans="1:16" ht="15.75" x14ac:dyDescent="0.25">
      <c r="A507" s="105">
        <v>492</v>
      </c>
      <c r="B507" s="260"/>
      <c r="C507" s="260"/>
      <c r="D507" s="248"/>
      <c r="E507" s="248"/>
      <c r="F507" s="248"/>
      <c r="G507" s="249"/>
      <c r="H507" s="249"/>
      <c r="I507" s="250"/>
      <c r="J507" s="250"/>
      <c r="K507" s="250"/>
      <c r="L507" s="106">
        <f t="shared" si="22"/>
        <v>0</v>
      </c>
      <c r="M507" s="250"/>
      <c r="N507" s="16" t="b">
        <f t="shared" si="23"/>
        <v>1</v>
      </c>
      <c r="O507" s="16" t="b">
        <f t="shared" si="24"/>
        <v>1</v>
      </c>
      <c r="P507" s="16"/>
    </row>
    <row r="508" spans="1:16" ht="15.75" x14ac:dyDescent="0.25">
      <c r="A508" s="105">
        <v>493</v>
      </c>
      <c r="B508" s="260"/>
      <c r="C508" s="260"/>
      <c r="D508" s="248"/>
      <c r="E508" s="248"/>
      <c r="F508" s="248"/>
      <c r="G508" s="249"/>
      <c r="H508" s="249"/>
      <c r="I508" s="250"/>
      <c r="J508" s="250"/>
      <c r="K508" s="250"/>
      <c r="L508" s="106">
        <f t="shared" si="22"/>
        <v>0</v>
      </c>
      <c r="M508" s="250"/>
      <c r="N508" s="16" t="b">
        <f t="shared" si="23"/>
        <v>1</v>
      </c>
      <c r="O508" s="16" t="b">
        <f t="shared" si="24"/>
        <v>1</v>
      </c>
      <c r="P508" s="16"/>
    </row>
    <row r="509" spans="1:16" ht="15.75" x14ac:dyDescent="0.25">
      <c r="A509" s="105">
        <v>494</v>
      </c>
      <c r="B509" s="260"/>
      <c r="C509" s="260"/>
      <c r="D509" s="248"/>
      <c r="E509" s="248"/>
      <c r="F509" s="248"/>
      <c r="G509" s="249"/>
      <c r="H509" s="249"/>
      <c r="I509" s="250"/>
      <c r="J509" s="250"/>
      <c r="K509" s="250"/>
      <c r="L509" s="106">
        <f t="shared" si="22"/>
        <v>0</v>
      </c>
      <c r="M509" s="250"/>
      <c r="N509" s="16" t="b">
        <f t="shared" si="23"/>
        <v>1</v>
      </c>
      <c r="O509" s="16" t="b">
        <f t="shared" si="24"/>
        <v>1</v>
      </c>
      <c r="P509" s="16"/>
    </row>
    <row r="510" spans="1:16" ht="15.75" x14ac:dyDescent="0.25">
      <c r="A510" s="105">
        <v>495</v>
      </c>
      <c r="B510" s="260"/>
      <c r="C510" s="260"/>
      <c r="D510" s="248"/>
      <c r="E510" s="248"/>
      <c r="F510" s="248"/>
      <c r="G510" s="249"/>
      <c r="H510" s="249"/>
      <c r="I510" s="250"/>
      <c r="J510" s="250"/>
      <c r="K510" s="250"/>
      <c r="L510" s="106">
        <f t="shared" si="22"/>
        <v>0</v>
      </c>
      <c r="M510" s="250"/>
      <c r="N510" s="16" t="b">
        <f t="shared" si="23"/>
        <v>1</v>
      </c>
      <c r="O510" s="16" t="b">
        <f t="shared" si="24"/>
        <v>1</v>
      </c>
      <c r="P510" s="16"/>
    </row>
    <row r="511" spans="1:16" ht="15.75" x14ac:dyDescent="0.25">
      <c r="A511" s="105">
        <v>496</v>
      </c>
      <c r="B511" s="260"/>
      <c r="C511" s="260"/>
      <c r="D511" s="248"/>
      <c r="E511" s="248"/>
      <c r="F511" s="248"/>
      <c r="G511" s="249"/>
      <c r="H511" s="249"/>
      <c r="I511" s="250"/>
      <c r="J511" s="250"/>
      <c r="K511" s="250"/>
      <c r="L511" s="106">
        <f t="shared" si="22"/>
        <v>0</v>
      </c>
      <c r="M511" s="250"/>
      <c r="N511" s="16" t="b">
        <f t="shared" si="23"/>
        <v>1</v>
      </c>
      <c r="O511" s="16" t="b">
        <f t="shared" si="24"/>
        <v>1</v>
      </c>
      <c r="P511" s="16"/>
    </row>
    <row r="512" spans="1:16" ht="15.75" x14ac:dyDescent="0.25">
      <c r="A512" s="105">
        <v>497</v>
      </c>
      <c r="B512" s="260"/>
      <c r="C512" s="260"/>
      <c r="D512" s="248"/>
      <c r="E512" s="248"/>
      <c r="F512" s="248"/>
      <c r="G512" s="249"/>
      <c r="H512" s="249"/>
      <c r="I512" s="250"/>
      <c r="J512" s="250"/>
      <c r="K512" s="250"/>
      <c r="L512" s="106">
        <f t="shared" si="22"/>
        <v>0</v>
      </c>
      <c r="M512" s="250"/>
      <c r="N512" s="16" t="b">
        <f t="shared" si="23"/>
        <v>1</v>
      </c>
      <c r="O512" s="16" t="b">
        <f t="shared" si="24"/>
        <v>1</v>
      </c>
      <c r="P512" s="16"/>
    </row>
    <row r="513" spans="1:16" ht="15.75" x14ac:dyDescent="0.25">
      <c r="A513" s="105">
        <v>498</v>
      </c>
      <c r="B513" s="260"/>
      <c r="C513" s="260"/>
      <c r="D513" s="248"/>
      <c r="E513" s="248"/>
      <c r="F513" s="248"/>
      <c r="G513" s="249"/>
      <c r="H513" s="249"/>
      <c r="I513" s="250"/>
      <c r="J513" s="250"/>
      <c r="K513" s="250"/>
      <c r="L513" s="106">
        <f t="shared" si="22"/>
        <v>0</v>
      </c>
      <c r="M513" s="250"/>
      <c r="N513" s="16" t="b">
        <f t="shared" si="23"/>
        <v>1</v>
      </c>
      <c r="O513" s="16" t="b">
        <f t="shared" si="24"/>
        <v>1</v>
      </c>
      <c r="P513" s="16"/>
    </row>
    <row r="514" spans="1:16" ht="15.75" x14ac:dyDescent="0.25">
      <c r="A514" s="105">
        <v>499</v>
      </c>
      <c r="B514" s="260"/>
      <c r="C514" s="260"/>
      <c r="D514" s="248"/>
      <c r="E514" s="248"/>
      <c r="F514" s="248"/>
      <c r="G514" s="249"/>
      <c r="H514" s="249"/>
      <c r="I514" s="250"/>
      <c r="J514" s="250"/>
      <c r="K514" s="250"/>
      <c r="L514" s="106">
        <f t="shared" si="22"/>
        <v>0</v>
      </c>
      <c r="M514" s="250"/>
      <c r="N514" s="16" t="b">
        <f t="shared" si="23"/>
        <v>1</v>
      </c>
      <c r="O514" s="16" t="b">
        <f t="shared" si="24"/>
        <v>1</v>
      </c>
      <c r="P514" s="16"/>
    </row>
    <row r="515" spans="1:16" ht="15.75" x14ac:dyDescent="0.25">
      <c r="A515" s="105">
        <v>500</v>
      </c>
      <c r="B515" s="260"/>
      <c r="C515" s="260"/>
      <c r="D515" s="248"/>
      <c r="E515" s="248"/>
      <c r="F515" s="248"/>
      <c r="G515" s="249"/>
      <c r="H515" s="249"/>
      <c r="I515" s="250"/>
      <c r="J515" s="250"/>
      <c r="K515" s="250"/>
      <c r="L515" s="106">
        <f t="shared" si="22"/>
        <v>0</v>
      </c>
      <c r="M515" s="250"/>
      <c r="N515" s="16" t="b">
        <f t="shared" si="23"/>
        <v>1</v>
      </c>
      <c r="O515" s="16" t="b">
        <f t="shared" si="24"/>
        <v>1</v>
      </c>
      <c r="P515" s="16"/>
    </row>
    <row r="516" spans="1:16" ht="15.75" x14ac:dyDescent="0.25">
      <c r="A516" s="105">
        <v>501</v>
      </c>
      <c r="B516" s="260"/>
      <c r="C516" s="260"/>
      <c r="D516" s="248"/>
      <c r="E516" s="248"/>
      <c r="F516" s="248"/>
      <c r="G516" s="249"/>
      <c r="H516" s="249"/>
      <c r="I516" s="250"/>
      <c r="J516" s="250"/>
      <c r="K516" s="250"/>
      <c r="L516" s="106">
        <f t="shared" si="22"/>
        <v>0</v>
      </c>
      <c r="M516" s="250"/>
      <c r="N516" s="16" t="b">
        <f t="shared" si="23"/>
        <v>1</v>
      </c>
      <c r="O516" s="16" t="b">
        <f t="shared" si="24"/>
        <v>1</v>
      </c>
      <c r="P516" s="16"/>
    </row>
    <row r="517" spans="1:16" ht="15.75" x14ac:dyDescent="0.25">
      <c r="A517" s="105">
        <v>502</v>
      </c>
      <c r="B517" s="260"/>
      <c r="C517" s="260"/>
      <c r="D517" s="248"/>
      <c r="E517" s="248"/>
      <c r="F517" s="248"/>
      <c r="G517" s="249"/>
      <c r="H517" s="249"/>
      <c r="I517" s="250"/>
      <c r="J517" s="250"/>
      <c r="K517" s="250"/>
      <c r="L517" s="106">
        <f t="shared" si="22"/>
        <v>0</v>
      </c>
      <c r="M517" s="250"/>
      <c r="N517" s="16" t="b">
        <f t="shared" si="23"/>
        <v>1</v>
      </c>
      <c r="O517" s="16" t="b">
        <f t="shared" si="24"/>
        <v>1</v>
      </c>
      <c r="P517" s="16"/>
    </row>
    <row r="518" spans="1:16" ht="15.75" x14ac:dyDescent="0.25">
      <c r="A518" s="105">
        <v>503</v>
      </c>
      <c r="B518" s="260"/>
      <c r="C518" s="260"/>
      <c r="D518" s="248"/>
      <c r="E518" s="248"/>
      <c r="F518" s="248"/>
      <c r="G518" s="249"/>
      <c r="H518" s="249"/>
      <c r="I518" s="250"/>
      <c r="J518" s="250"/>
      <c r="K518" s="250"/>
      <c r="L518" s="106">
        <f t="shared" si="22"/>
        <v>0</v>
      </c>
      <c r="M518" s="250"/>
      <c r="N518" s="16" t="b">
        <f t="shared" si="23"/>
        <v>1</v>
      </c>
      <c r="O518" s="16" t="b">
        <f t="shared" si="24"/>
        <v>1</v>
      </c>
      <c r="P518" s="16"/>
    </row>
    <row r="519" spans="1:16" ht="15.75" x14ac:dyDescent="0.25">
      <c r="A519" s="105">
        <v>504</v>
      </c>
      <c r="B519" s="260"/>
      <c r="C519" s="260"/>
      <c r="D519" s="248"/>
      <c r="E519" s="248"/>
      <c r="F519" s="248"/>
      <c r="G519" s="249"/>
      <c r="H519" s="249"/>
      <c r="I519" s="250"/>
      <c r="J519" s="250"/>
      <c r="K519" s="250"/>
      <c r="L519" s="106">
        <f t="shared" si="22"/>
        <v>0</v>
      </c>
      <c r="M519" s="250"/>
      <c r="N519" s="16" t="b">
        <f t="shared" si="23"/>
        <v>1</v>
      </c>
      <c r="O519" s="16" t="b">
        <f t="shared" si="24"/>
        <v>1</v>
      </c>
      <c r="P519" s="16"/>
    </row>
    <row r="520" spans="1:16" ht="15.75" x14ac:dyDescent="0.25">
      <c r="A520" s="105">
        <v>505</v>
      </c>
      <c r="B520" s="260"/>
      <c r="C520" s="260"/>
      <c r="D520" s="248"/>
      <c r="E520" s="248"/>
      <c r="F520" s="248"/>
      <c r="G520" s="249"/>
      <c r="H520" s="249"/>
      <c r="I520" s="250"/>
      <c r="J520" s="250"/>
      <c r="K520" s="250"/>
      <c r="L520" s="106">
        <f t="shared" si="22"/>
        <v>0</v>
      </c>
      <c r="M520" s="250"/>
      <c r="N520" s="16" t="b">
        <f t="shared" si="23"/>
        <v>1</v>
      </c>
      <c r="O520" s="16" t="b">
        <f t="shared" si="24"/>
        <v>1</v>
      </c>
      <c r="P520" s="16"/>
    </row>
    <row r="521" spans="1:16" ht="15.75" x14ac:dyDescent="0.25">
      <c r="A521" s="105">
        <v>506</v>
      </c>
      <c r="B521" s="260"/>
      <c r="C521" s="260"/>
      <c r="D521" s="248"/>
      <c r="E521" s="248"/>
      <c r="F521" s="248"/>
      <c r="G521" s="249"/>
      <c r="H521" s="249"/>
      <c r="I521" s="250"/>
      <c r="J521" s="250"/>
      <c r="K521" s="250"/>
      <c r="L521" s="106">
        <f t="shared" si="22"/>
        <v>0</v>
      </c>
      <c r="M521" s="250"/>
      <c r="N521" s="16" t="b">
        <f t="shared" si="23"/>
        <v>1</v>
      </c>
      <c r="O521" s="16" t="b">
        <f t="shared" si="24"/>
        <v>1</v>
      </c>
      <c r="P521" s="16"/>
    </row>
    <row r="522" spans="1:16" ht="15.75" x14ac:dyDescent="0.25">
      <c r="A522" s="105">
        <v>507</v>
      </c>
      <c r="B522" s="260"/>
      <c r="C522" s="260"/>
      <c r="D522" s="248"/>
      <c r="E522" s="248"/>
      <c r="F522" s="248"/>
      <c r="G522" s="249"/>
      <c r="H522" s="249"/>
      <c r="I522" s="250"/>
      <c r="J522" s="250"/>
      <c r="K522" s="250"/>
      <c r="L522" s="106">
        <f t="shared" si="22"/>
        <v>0</v>
      </c>
      <c r="M522" s="250"/>
      <c r="N522" s="16" t="b">
        <f t="shared" si="23"/>
        <v>1</v>
      </c>
      <c r="O522" s="16" t="b">
        <f t="shared" si="24"/>
        <v>1</v>
      </c>
      <c r="P522" s="16"/>
    </row>
    <row r="523" spans="1:16" ht="15.75" x14ac:dyDescent="0.25">
      <c r="A523" s="105">
        <v>508</v>
      </c>
      <c r="B523" s="260"/>
      <c r="C523" s="260"/>
      <c r="D523" s="248"/>
      <c r="E523" s="248"/>
      <c r="F523" s="248"/>
      <c r="G523" s="249"/>
      <c r="H523" s="249"/>
      <c r="I523" s="250"/>
      <c r="J523" s="250"/>
      <c r="K523" s="250"/>
      <c r="L523" s="106">
        <f t="shared" si="22"/>
        <v>0</v>
      </c>
      <c r="M523" s="250"/>
      <c r="N523" s="16" t="b">
        <f t="shared" si="23"/>
        <v>1</v>
      </c>
      <c r="O523" s="16" t="b">
        <f t="shared" si="24"/>
        <v>1</v>
      </c>
      <c r="P523" s="16"/>
    </row>
    <row r="524" spans="1:16" ht="15.75" x14ac:dyDescent="0.25">
      <c r="A524" s="105">
        <v>509</v>
      </c>
      <c r="B524" s="260"/>
      <c r="C524" s="260"/>
      <c r="D524" s="248"/>
      <c r="E524" s="248"/>
      <c r="F524" s="248"/>
      <c r="G524" s="249"/>
      <c r="H524" s="249"/>
      <c r="I524" s="250"/>
      <c r="J524" s="250"/>
      <c r="K524" s="250"/>
      <c r="L524" s="106">
        <f t="shared" si="22"/>
        <v>0</v>
      </c>
      <c r="M524" s="250"/>
      <c r="N524" s="16" t="b">
        <f t="shared" si="23"/>
        <v>1</v>
      </c>
      <c r="O524" s="16" t="b">
        <f t="shared" si="24"/>
        <v>1</v>
      </c>
      <c r="P524" s="16"/>
    </row>
    <row r="525" spans="1:16" ht="15.75" x14ac:dyDescent="0.25">
      <c r="A525" s="105">
        <v>510</v>
      </c>
      <c r="B525" s="260"/>
      <c r="C525" s="260"/>
      <c r="D525" s="248"/>
      <c r="E525" s="248"/>
      <c r="F525" s="248"/>
      <c r="G525" s="249"/>
      <c r="H525" s="249"/>
      <c r="I525" s="250"/>
      <c r="J525" s="250"/>
      <c r="K525" s="250"/>
      <c r="L525" s="106">
        <f t="shared" si="22"/>
        <v>0</v>
      </c>
      <c r="M525" s="250"/>
      <c r="N525" s="16" t="b">
        <f t="shared" si="23"/>
        <v>1</v>
      </c>
      <c r="O525" s="16" t="b">
        <f t="shared" si="24"/>
        <v>1</v>
      </c>
      <c r="P525" s="16"/>
    </row>
    <row r="526" spans="1:16" ht="15.75" x14ac:dyDescent="0.25">
      <c r="A526" s="105">
        <v>511</v>
      </c>
      <c r="B526" s="260"/>
      <c r="C526" s="260"/>
      <c r="D526" s="248"/>
      <c r="E526" s="248"/>
      <c r="F526" s="248"/>
      <c r="G526" s="249"/>
      <c r="H526" s="249"/>
      <c r="I526" s="250"/>
      <c r="J526" s="250"/>
      <c r="K526" s="250"/>
      <c r="L526" s="106">
        <f t="shared" si="22"/>
        <v>0</v>
      </c>
      <c r="M526" s="250"/>
      <c r="N526" s="16" t="b">
        <f t="shared" si="23"/>
        <v>1</v>
      </c>
      <c r="O526" s="16" t="b">
        <f t="shared" si="24"/>
        <v>1</v>
      </c>
      <c r="P526" s="16"/>
    </row>
    <row r="527" spans="1:16" ht="15.75" x14ac:dyDescent="0.25">
      <c r="A527" s="105">
        <v>512</v>
      </c>
      <c r="B527" s="260"/>
      <c r="C527" s="260"/>
      <c r="D527" s="248"/>
      <c r="E527" s="248"/>
      <c r="F527" s="248"/>
      <c r="G527" s="249"/>
      <c r="H527" s="249"/>
      <c r="I527" s="250"/>
      <c r="J527" s="250"/>
      <c r="K527" s="250"/>
      <c r="L527" s="106">
        <f t="shared" si="22"/>
        <v>0</v>
      </c>
      <c r="M527" s="250"/>
      <c r="N527" s="16" t="b">
        <f t="shared" si="23"/>
        <v>1</v>
      </c>
      <c r="O527" s="16" t="b">
        <f t="shared" si="24"/>
        <v>1</v>
      </c>
      <c r="P527" s="16"/>
    </row>
    <row r="528" spans="1:16" ht="15.75" x14ac:dyDescent="0.25">
      <c r="A528" s="105">
        <v>513</v>
      </c>
      <c r="B528" s="260"/>
      <c r="C528" s="260"/>
      <c r="D528" s="248"/>
      <c r="E528" s="248"/>
      <c r="F528" s="248"/>
      <c r="G528" s="249"/>
      <c r="H528" s="249"/>
      <c r="I528" s="250"/>
      <c r="J528" s="250"/>
      <c r="K528" s="250"/>
      <c r="L528" s="106">
        <f t="shared" si="22"/>
        <v>0</v>
      </c>
      <c r="M528" s="250"/>
      <c r="N528" s="16" t="b">
        <f t="shared" si="23"/>
        <v>1</v>
      </c>
      <c r="O528" s="16" t="b">
        <f t="shared" si="24"/>
        <v>1</v>
      </c>
      <c r="P528" s="16"/>
    </row>
    <row r="529" spans="1:16" ht="15.75" x14ac:dyDescent="0.25">
      <c r="A529" s="105">
        <v>514</v>
      </c>
      <c r="B529" s="260"/>
      <c r="C529" s="260"/>
      <c r="D529" s="248"/>
      <c r="E529" s="248"/>
      <c r="F529" s="248"/>
      <c r="G529" s="249"/>
      <c r="H529" s="249"/>
      <c r="I529" s="250"/>
      <c r="J529" s="250"/>
      <c r="K529" s="250"/>
      <c r="L529" s="106">
        <f t="shared" si="22"/>
        <v>0</v>
      </c>
      <c r="M529" s="250"/>
      <c r="N529" s="16" t="b">
        <f t="shared" si="23"/>
        <v>1</v>
      </c>
      <c r="O529" s="16" t="b">
        <f t="shared" si="24"/>
        <v>1</v>
      </c>
      <c r="P529" s="16"/>
    </row>
    <row r="530" spans="1:16" ht="15.75" x14ac:dyDescent="0.25">
      <c r="A530" s="105">
        <v>515</v>
      </c>
      <c r="B530" s="260"/>
      <c r="C530" s="260"/>
      <c r="D530" s="248"/>
      <c r="E530" s="248"/>
      <c r="F530" s="248"/>
      <c r="G530" s="249"/>
      <c r="H530" s="249"/>
      <c r="I530" s="250"/>
      <c r="J530" s="250"/>
      <c r="K530" s="250"/>
      <c r="L530" s="106">
        <f t="shared" ref="L530:L593" si="25">SUM(I530:K530)</f>
        <v>0</v>
      </c>
      <c r="M530" s="250"/>
      <c r="N530" s="16" t="b">
        <f t="shared" ref="N530:N593" si="26">IF(ISBLANK(B530),TRUE,IF(OR(ISBLANK(C530),ISBLANK(D530),ISBLANK(E530),ISBLANK(F530),ISBLANK(G530),ISBLANK(H530),ISBLANK(I530),ISBLANK(J530),ISBLANK(K530),ISBLANK(L530),ISBLANK(M530)),FALSE,TRUE))</f>
        <v>1</v>
      </c>
      <c r="O530" s="16" t="b">
        <f t="shared" ref="O530:O593" si="27">IF(OR(AND(B530="N/A",D530="N/A",E530="N/A",F530="N/A",G530=0,H530=0,L530=0,M530=0),AND(ISBLANK(B530),ISBLANK(D530),ISBLANK(E530),ISBLANK(F530),ISBLANK(G530),ISBLANK(H530),L530=0,ISBLANK(M530)),AND(NOT(ISBLANK(B530)),NOT(ISBLANK(D530)),NOT(ISBLANK(E530)),NOT(ISBLANK(F530)),B530&lt;&gt;"N/A",D530&lt;&gt;"N/A",E530&lt;&gt;"N/A",F530&lt;&gt;"N/A",OR(G530&lt;&gt;0,H530&lt;&gt;0,L530&gt;0,M530&lt;&gt;0))),TRUE,FALSE)</f>
        <v>1</v>
      </c>
      <c r="P530" s="16"/>
    </row>
    <row r="531" spans="1:16" ht="15.75" x14ac:dyDescent="0.25">
      <c r="A531" s="105">
        <v>516</v>
      </c>
      <c r="B531" s="260"/>
      <c r="C531" s="260"/>
      <c r="D531" s="248"/>
      <c r="E531" s="248"/>
      <c r="F531" s="248"/>
      <c r="G531" s="249"/>
      <c r="H531" s="249"/>
      <c r="I531" s="250"/>
      <c r="J531" s="250"/>
      <c r="K531" s="250"/>
      <c r="L531" s="106">
        <f t="shared" si="25"/>
        <v>0</v>
      </c>
      <c r="M531" s="250"/>
      <c r="N531" s="16" t="b">
        <f t="shared" si="26"/>
        <v>1</v>
      </c>
      <c r="O531" s="16" t="b">
        <f t="shared" si="27"/>
        <v>1</v>
      </c>
      <c r="P531" s="16"/>
    </row>
    <row r="532" spans="1:16" ht="15.75" x14ac:dyDescent="0.25">
      <c r="A532" s="105">
        <v>517</v>
      </c>
      <c r="B532" s="260"/>
      <c r="C532" s="260"/>
      <c r="D532" s="248"/>
      <c r="E532" s="248"/>
      <c r="F532" s="248"/>
      <c r="G532" s="249"/>
      <c r="H532" s="249"/>
      <c r="I532" s="250"/>
      <c r="J532" s="250"/>
      <c r="K532" s="250"/>
      <c r="L532" s="106">
        <f t="shared" si="25"/>
        <v>0</v>
      </c>
      <c r="M532" s="250"/>
      <c r="N532" s="16" t="b">
        <f t="shared" si="26"/>
        <v>1</v>
      </c>
      <c r="O532" s="16" t="b">
        <f t="shared" si="27"/>
        <v>1</v>
      </c>
      <c r="P532" s="16"/>
    </row>
    <row r="533" spans="1:16" ht="15.75" x14ac:dyDescent="0.25">
      <c r="A533" s="105">
        <v>518</v>
      </c>
      <c r="B533" s="260"/>
      <c r="C533" s="260"/>
      <c r="D533" s="248"/>
      <c r="E533" s="248"/>
      <c r="F533" s="248"/>
      <c r="G533" s="249"/>
      <c r="H533" s="249"/>
      <c r="I533" s="250"/>
      <c r="J533" s="250"/>
      <c r="K533" s="250"/>
      <c r="L533" s="106">
        <f t="shared" si="25"/>
        <v>0</v>
      </c>
      <c r="M533" s="250"/>
      <c r="N533" s="16" t="b">
        <f t="shared" si="26"/>
        <v>1</v>
      </c>
      <c r="O533" s="16" t="b">
        <f t="shared" si="27"/>
        <v>1</v>
      </c>
      <c r="P533" s="16"/>
    </row>
    <row r="534" spans="1:16" ht="15.75" x14ac:dyDescent="0.25">
      <c r="A534" s="105">
        <v>519</v>
      </c>
      <c r="B534" s="260"/>
      <c r="C534" s="260"/>
      <c r="D534" s="248"/>
      <c r="E534" s="248"/>
      <c r="F534" s="248"/>
      <c r="G534" s="249"/>
      <c r="H534" s="249"/>
      <c r="I534" s="250"/>
      <c r="J534" s="250"/>
      <c r="K534" s="250"/>
      <c r="L534" s="106">
        <f t="shared" si="25"/>
        <v>0</v>
      </c>
      <c r="M534" s="250"/>
      <c r="N534" s="16" t="b">
        <f t="shared" si="26"/>
        <v>1</v>
      </c>
      <c r="O534" s="16" t="b">
        <f t="shared" si="27"/>
        <v>1</v>
      </c>
      <c r="P534" s="16"/>
    </row>
    <row r="535" spans="1:16" ht="15.75" x14ac:dyDescent="0.25">
      <c r="A535" s="105">
        <v>520</v>
      </c>
      <c r="B535" s="260"/>
      <c r="C535" s="260"/>
      <c r="D535" s="248"/>
      <c r="E535" s="248"/>
      <c r="F535" s="248"/>
      <c r="G535" s="249"/>
      <c r="H535" s="249"/>
      <c r="I535" s="250"/>
      <c r="J535" s="250"/>
      <c r="K535" s="250"/>
      <c r="L535" s="106">
        <f t="shared" si="25"/>
        <v>0</v>
      </c>
      <c r="M535" s="250"/>
      <c r="N535" s="16" t="b">
        <f t="shared" si="26"/>
        <v>1</v>
      </c>
      <c r="O535" s="16" t="b">
        <f t="shared" si="27"/>
        <v>1</v>
      </c>
      <c r="P535" s="16"/>
    </row>
    <row r="536" spans="1:16" ht="15.75" x14ac:dyDescent="0.25">
      <c r="A536" s="105">
        <v>521</v>
      </c>
      <c r="B536" s="260"/>
      <c r="C536" s="260"/>
      <c r="D536" s="248"/>
      <c r="E536" s="248"/>
      <c r="F536" s="248"/>
      <c r="G536" s="249"/>
      <c r="H536" s="249"/>
      <c r="I536" s="250"/>
      <c r="J536" s="250"/>
      <c r="K536" s="250"/>
      <c r="L536" s="106">
        <f t="shared" si="25"/>
        <v>0</v>
      </c>
      <c r="M536" s="250"/>
      <c r="N536" s="16" t="b">
        <f t="shared" si="26"/>
        <v>1</v>
      </c>
      <c r="O536" s="16" t="b">
        <f t="shared" si="27"/>
        <v>1</v>
      </c>
      <c r="P536" s="16"/>
    </row>
    <row r="537" spans="1:16" ht="15.75" x14ac:dyDescent="0.25">
      <c r="A537" s="105">
        <v>522</v>
      </c>
      <c r="B537" s="260"/>
      <c r="C537" s="260"/>
      <c r="D537" s="248"/>
      <c r="E537" s="248"/>
      <c r="F537" s="248"/>
      <c r="G537" s="249"/>
      <c r="H537" s="249"/>
      <c r="I537" s="250"/>
      <c r="J537" s="250"/>
      <c r="K537" s="250"/>
      <c r="L537" s="106">
        <f t="shared" si="25"/>
        <v>0</v>
      </c>
      <c r="M537" s="250"/>
      <c r="N537" s="16" t="b">
        <f t="shared" si="26"/>
        <v>1</v>
      </c>
      <c r="O537" s="16" t="b">
        <f t="shared" si="27"/>
        <v>1</v>
      </c>
      <c r="P537" s="16"/>
    </row>
    <row r="538" spans="1:16" ht="15.75" x14ac:dyDescent="0.25">
      <c r="A538" s="105">
        <v>523</v>
      </c>
      <c r="B538" s="260"/>
      <c r="C538" s="260"/>
      <c r="D538" s="248"/>
      <c r="E538" s="248"/>
      <c r="F538" s="248"/>
      <c r="G538" s="249"/>
      <c r="H538" s="249"/>
      <c r="I538" s="250"/>
      <c r="J538" s="250"/>
      <c r="K538" s="250"/>
      <c r="L538" s="106">
        <f t="shared" si="25"/>
        <v>0</v>
      </c>
      <c r="M538" s="250"/>
      <c r="N538" s="16" t="b">
        <f t="shared" si="26"/>
        <v>1</v>
      </c>
      <c r="O538" s="16" t="b">
        <f t="shared" si="27"/>
        <v>1</v>
      </c>
      <c r="P538" s="16"/>
    </row>
    <row r="539" spans="1:16" ht="15.75" x14ac:dyDescent="0.25">
      <c r="A539" s="105">
        <v>524</v>
      </c>
      <c r="B539" s="260"/>
      <c r="C539" s="260"/>
      <c r="D539" s="248"/>
      <c r="E539" s="248"/>
      <c r="F539" s="248"/>
      <c r="G539" s="249"/>
      <c r="H539" s="249"/>
      <c r="I539" s="250"/>
      <c r="J539" s="250"/>
      <c r="K539" s="250"/>
      <c r="L539" s="106">
        <f t="shared" si="25"/>
        <v>0</v>
      </c>
      <c r="M539" s="250"/>
      <c r="N539" s="16" t="b">
        <f t="shared" si="26"/>
        <v>1</v>
      </c>
      <c r="O539" s="16" t="b">
        <f t="shared" si="27"/>
        <v>1</v>
      </c>
      <c r="P539" s="16"/>
    </row>
    <row r="540" spans="1:16" ht="15.75" x14ac:dyDescent="0.25">
      <c r="A540" s="105">
        <v>525</v>
      </c>
      <c r="B540" s="260"/>
      <c r="C540" s="260"/>
      <c r="D540" s="248"/>
      <c r="E540" s="248"/>
      <c r="F540" s="248"/>
      <c r="G540" s="249"/>
      <c r="H540" s="249"/>
      <c r="I540" s="250"/>
      <c r="J540" s="250"/>
      <c r="K540" s="250"/>
      <c r="L540" s="106">
        <f t="shared" si="25"/>
        <v>0</v>
      </c>
      <c r="M540" s="250"/>
      <c r="N540" s="16" t="b">
        <f t="shared" si="26"/>
        <v>1</v>
      </c>
      <c r="O540" s="16" t="b">
        <f t="shared" si="27"/>
        <v>1</v>
      </c>
      <c r="P540" s="16"/>
    </row>
    <row r="541" spans="1:16" ht="15.75" x14ac:dyDescent="0.25">
      <c r="A541" s="105">
        <v>526</v>
      </c>
      <c r="B541" s="260"/>
      <c r="C541" s="260"/>
      <c r="D541" s="248"/>
      <c r="E541" s="248"/>
      <c r="F541" s="248"/>
      <c r="G541" s="249"/>
      <c r="H541" s="249"/>
      <c r="I541" s="250"/>
      <c r="J541" s="250"/>
      <c r="K541" s="250"/>
      <c r="L541" s="106">
        <f t="shared" si="25"/>
        <v>0</v>
      </c>
      <c r="M541" s="250"/>
      <c r="N541" s="16" t="b">
        <f t="shared" si="26"/>
        <v>1</v>
      </c>
      <c r="O541" s="16" t="b">
        <f t="shared" si="27"/>
        <v>1</v>
      </c>
      <c r="P541" s="16"/>
    </row>
    <row r="542" spans="1:16" ht="15.75" x14ac:dyDescent="0.25">
      <c r="A542" s="105">
        <v>527</v>
      </c>
      <c r="B542" s="260"/>
      <c r="C542" s="260"/>
      <c r="D542" s="248"/>
      <c r="E542" s="248"/>
      <c r="F542" s="248"/>
      <c r="G542" s="249"/>
      <c r="H542" s="249"/>
      <c r="I542" s="250"/>
      <c r="J542" s="250"/>
      <c r="K542" s="250"/>
      <c r="L542" s="106">
        <f t="shared" si="25"/>
        <v>0</v>
      </c>
      <c r="M542" s="250"/>
      <c r="N542" s="16" t="b">
        <f t="shared" si="26"/>
        <v>1</v>
      </c>
      <c r="O542" s="16" t="b">
        <f t="shared" si="27"/>
        <v>1</v>
      </c>
      <c r="P542" s="16"/>
    </row>
    <row r="543" spans="1:16" ht="15.75" x14ac:dyDescent="0.25">
      <c r="A543" s="105">
        <v>528</v>
      </c>
      <c r="B543" s="260"/>
      <c r="C543" s="260"/>
      <c r="D543" s="248"/>
      <c r="E543" s="248"/>
      <c r="F543" s="248"/>
      <c r="G543" s="249"/>
      <c r="H543" s="249"/>
      <c r="I543" s="250"/>
      <c r="J543" s="250"/>
      <c r="K543" s="250"/>
      <c r="L543" s="106">
        <f t="shared" si="25"/>
        <v>0</v>
      </c>
      <c r="M543" s="250"/>
      <c r="N543" s="16" t="b">
        <f t="shared" si="26"/>
        <v>1</v>
      </c>
      <c r="O543" s="16" t="b">
        <f t="shared" si="27"/>
        <v>1</v>
      </c>
      <c r="P543" s="16"/>
    </row>
    <row r="544" spans="1:16" ht="15.75" x14ac:dyDescent="0.25">
      <c r="A544" s="105">
        <v>529</v>
      </c>
      <c r="B544" s="260"/>
      <c r="C544" s="260"/>
      <c r="D544" s="248"/>
      <c r="E544" s="248"/>
      <c r="F544" s="248"/>
      <c r="G544" s="249"/>
      <c r="H544" s="249"/>
      <c r="I544" s="250"/>
      <c r="J544" s="250"/>
      <c r="K544" s="250"/>
      <c r="L544" s="106">
        <f t="shared" si="25"/>
        <v>0</v>
      </c>
      <c r="M544" s="250"/>
      <c r="N544" s="16" t="b">
        <f t="shared" si="26"/>
        <v>1</v>
      </c>
      <c r="O544" s="16" t="b">
        <f t="shared" si="27"/>
        <v>1</v>
      </c>
      <c r="P544" s="16"/>
    </row>
    <row r="545" spans="1:16" ht="15.75" x14ac:dyDescent="0.25">
      <c r="A545" s="105">
        <v>530</v>
      </c>
      <c r="B545" s="260"/>
      <c r="C545" s="260"/>
      <c r="D545" s="248"/>
      <c r="E545" s="248"/>
      <c r="F545" s="248"/>
      <c r="G545" s="249"/>
      <c r="H545" s="249"/>
      <c r="I545" s="250"/>
      <c r="J545" s="250"/>
      <c r="K545" s="250"/>
      <c r="L545" s="106">
        <f t="shared" si="25"/>
        <v>0</v>
      </c>
      <c r="M545" s="250"/>
      <c r="N545" s="16" t="b">
        <f t="shared" si="26"/>
        <v>1</v>
      </c>
      <c r="O545" s="16" t="b">
        <f t="shared" si="27"/>
        <v>1</v>
      </c>
      <c r="P545" s="16"/>
    </row>
    <row r="546" spans="1:16" ht="15.75" x14ac:dyDescent="0.25">
      <c r="A546" s="105">
        <v>531</v>
      </c>
      <c r="B546" s="260"/>
      <c r="C546" s="260"/>
      <c r="D546" s="248"/>
      <c r="E546" s="248"/>
      <c r="F546" s="248"/>
      <c r="G546" s="249"/>
      <c r="H546" s="249"/>
      <c r="I546" s="250"/>
      <c r="J546" s="250"/>
      <c r="K546" s="250"/>
      <c r="L546" s="106">
        <f t="shared" si="25"/>
        <v>0</v>
      </c>
      <c r="M546" s="250"/>
      <c r="N546" s="16" t="b">
        <f t="shared" si="26"/>
        <v>1</v>
      </c>
      <c r="O546" s="16" t="b">
        <f t="shared" si="27"/>
        <v>1</v>
      </c>
      <c r="P546" s="16"/>
    </row>
    <row r="547" spans="1:16" ht="15.75" x14ac:dyDescent="0.25">
      <c r="A547" s="105">
        <v>532</v>
      </c>
      <c r="B547" s="260"/>
      <c r="C547" s="260"/>
      <c r="D547" s="248"/>
      <c r="E547" s="248"/>
      <c r="F547" s="248"/>
      <c r="G547" s="249"/>
      <c r="H547" s="249"/>
      <c r="I547" s="250"/>
      <c r="J547" s="250"/>
      <c r="K547" s="250"/>
      <c r="L547" s="106">
        <f t="shared" si="25"/>
        <v>0</v>
      </c>
      <c r="M547" s="250"/>
      <c r="N547" s="16" t="b">
        <f t="shared" si="26"/>
        <v>1</v>
      </c>
      <c r="O547" s="16" t="b">
        <f t="shared" si="27"/>
        <v>1</v>
      </c>
      <c r="P547" s="16"/>
    </row>
    <row r="548" spans="1:16" ht="15.75" x14ac:dyDescent="0.25">
      <c r="A548" s="105">
        <v>533</v>
      </c>
      <c r="B548" s="260"/>
      <c r="C548" s="260"/>
      <c r="D548" s="248"/>
      <c r="E548" s="248"/>
      <c r="F548" s="248"/>
      <c r="G548" s="249"/>
      <c r="H548" s="249"/>
      <c r="I548" s="250"/>
      <c r="J548" s="250"/>
      <c r="K548" s="250"/>
      <c r="L548" s="106">
        <f t="shared" si="25"/>
        <v>0</v>
      </c>
      <c r="M548" s="250"/>
      <c r="N548" s="16" t="b">
        <f t="shared" si="26"/>
        <v>1</v>
      </c>
      <c r="O548" s="16" t="b">
        <f t="shared" si="27"/>
        <v>1</v>
      </c>
      <c r="P548" s="16"/>
    </row>
    <row r="549" spans="1:16" ht="15.75" x14ac:dyDescent="0.25">
      <c r="A549" s="105">
        <v>534</v>
      </c>
      <c r="B549" s="260"/>
      <c r="C549" s="260"/>
      <c r="D549" s="248"/>
      <c r="E549" s="248"/>
      <c r="F549" s="248"/>
      <c r="G549" s="249"/>
      <c r="H549" s="249"/>
      <c r="I549" s="250"/>
      <c r="J549" s="250"/>
      <c r="K549" s="250"/>
      <c r="L549" s="106">
        <f t="shared" si="25"/>
        <v>0</v>
      </c>
      <c r="M549" s="250"/>
      <c r="N549" s="16" t="b">
        <f t="shared" si="26"/>
        <v>1</v>
      </c>
      <c r="O549" s="16" t="b">
        <f t="shared" si="27"/>
        <v>1</v>
      </c>
      <c r="P549" s="16"/>
    </row>
    <row r="550" spans="1:16" ht="15.75" x14ac:dyDescent="0.25">
      <c r="A550" s="105">
        <v>535</v>
      </c>
      <c r="B550" s="260"/>
      <c r="C550" s="260"/>
      <c r="D550" s="248"/>
      <c r="E550" s="248"/>
      <c r="F550" s="248"/>
      <c r="G550" s="249"/>
      <c r="H550" s="249"/>
      <c r="I550" s="250"/>
      <c r="J550" s="250"/>
      <c r="K550" s="250"/>
      <c r="L550" s="106">
        <f t="shared" si="25"/>
        <v>0</v>
      </c>
      <c r="M550" s="250"/>
      <c r="N550" s="16" t="b">
        <f t="shared" si="26"/>
        <v>1</v>
      </c>
      <c r="O550" s="16" t="b">
        <f t="shared" si="27"/>
        <v>1</v>
      </c>
      <c r="P550" s="16"/>
    </row>
    <row r="551" spans="1:16" ht="15.75" x14ac:dyDescent="0.25">
      <c r="A551" s="105">
        <v>536</v>
      </c>
      <c r="B551" s="260"/>
      <c r="C551" s="260"/>
      <c r="D551" s="248"/>
      <c r="E551" s="248"/>
      <c r="F551" s="248"/>
      <c r="G551" s="249"/>
      <c r="H551" s="249"/>
      <c r="I551" s="250"/>
      <c r="J551" s="250"/>
      <c r="K551" s="250"/>
      <c r="L551" s="106">
        <f t="shared" si="25"/>
        <v>0</v>
      </c>
      <c r="M551" s="250"/>
      <c r="N551" s="16" t="b">
        <f t="shared" si="26"/>
        <v>1</v>
      </c>
      <c r="O551" s="16" t="b">
        <f t="shared" si="27"/>
        <v>1</v>
      </c>
      <c r="P551" s="16"/>
    </row>
    <row r="552" spans="1:16" ht="15.75" x14ac:dyDescent="0.25">
      <c r="A552" s="105">
        <v>537</v>
      </c>
      <c r="B552" s="260"/>
      <c r="C552" s="260"/>
      <c r="D552" s="248"/>
      <c r="E552" s="248"/>
      <c r="F552" s="248"/>
      <c r="G552" s="249"/>
      <c r="H552" s="249"/>
      <c r="I552" s="250"/>
      <c r="J552" s="250"/>
      <c r="K552" s="250"/>
      <c r="L552" s="106">
        <f t="shared" si="25"/>
        <v>0</v>
      </c>
      <c r="M552" s="250"/>
      <c r="N552" s="16" t="b">
        <f t="shared" si="26"/>
        <v>1</v>
      </c>
      <c r="O552" s="16" t="b">
        <f t="shared" si="27"/>
        <v>1</v>
      </c>
      <c r="P552" s="16"/>
    </row>
    <row r="553" spans="1:16" ht="15.75" x14ac:dyDescent="0.25">
      <c r="A553" s="105">
        <v>538</v>
      </c>
      <c r="B553" s="260"/>
      <c r="C553" s="260"/>
      <c r="D553" s="248"/>
      <c r="E553" s="248"/>
      <c r="F553" s="248"/>
      <c r="G553" s="249"/>
      <c r="H553" s="249"/>
      <c r="I553" s="250"/>
      <c r="J553" s="250"/>
      <c r="K553" s="250"/>
      <c r="L553" s="106">
        <f t="shared" si="25"/>
        <v>0</v>
      </c>
      <c r="M553" s="250"/>
      <c r="N553" s="16" t="b">
        <f t="shared" si="26"/>
        <v>1</v>
      </c>
      <c r="O553" s="16" t="b">
        <f t="shared" si="27"/>
        <v>1</v>
      </c>
      <c r="P553" s="16"/>
    </row>
    <row r="554" spans="1:16" ht="15.75" x14ac:dyDescent="0.25">
      <c r="A554" s="105">
        <v>539</v>
      </c>
      <c r="B554" s="260"/>
      <c r="C554" s="260"/>
      <c r="D554" s="248"/>
      <c r="E554" s="248"/>
      <c r="F554" s="248"/>
      <c r="G554" s="249"/>
      <c r="H554" s="249"/>
      <c r="I554" s="250"/>
      <c r="J554" s="250"/>
      <c r="K554" s="250"/>
      <c r="L554" s="106">
        <f t="shared" si="25"/>
        <v>0</v>
      </c>
      <c r="M554" s="250"/>
      <c r="N554" s="16" t="b">
        <f t="shared" si="26"/>
        <v>1</v>
      </c>
      <c r="O554" s="16" t="b">
        <f t="shared" si="27"/>
        <v>1</v>
      </c>
      <c r="P554" s="16"/>
    </row>
    <row r="555" spans="1:16" ht="15.75" x14ac:dyDescent="0.25">
      <c r="A555" s="105">
        <v>540</v>
      </c>
      <c r="B555" s="260"/>
      <c r="C555" s="260"/>
      <c r="D555" s="248"/>
      <c r="E555" s="248"/>
      <c r="F555" s="248"/>
      <c r="G555" s="249"/>
      <c r="H555" s="249"/>
      <c r="I555" s="250"/>
      <c r="J555" s="250"/>
      <c r="K555" s="250"/>
      <c r="L555" s="106">
        <f t="shared" si="25"/>
        <v>0</v>
      </c>
      <c r="M555" s="250"/>
      <c r="N555" s="16" t="b">
        <f t="shared" si="26"/>
        <v>1</v>
      </c>
      <c r="O555" s="16" t="b">
        <f t="shared" si="27"/>
        <v>1</v>
      </c>
      <c r="P555" s="16"/>
    </row>
    <row r="556" spans="1:16" ht="15.75" x14ac:dyDescent="0.25">
      <c r="A556" s="105">
        <v>541</v>
      </c>
      <c r="B556" s="260"/>
      <c r="C556" s="260"/>
      <c r="D556" s="248"/>
      <c r="E556" s="248"/>
      <c r="F556" s="248"/>
      <c r="G556" s="249"/>
      <c r="H556" s="249"/>
      <c r="I556" s="250"/>
      <c r="J556" s="250"/>
      <c r="K556" s="250"/>
      <c r="L556" s="106">
        <f t="shared" si="25"/>
        <v>0</v>
      </c>
      <c r="M556" s="250"/>
      <c r="N556" s="16" t="b">
        <f t="shared" si="26"/>
        <v>1</v>
      </c>
      <c r="O556" s="16" t="b">
        <f t="shared" si="27"/>
        <v>1</v>
      </c>
      <c r="P556" s="16"/>
    </row>
    <row r="557" spans="1:16" ht="15.75" x14ac:dyDescent="0.25">
      <c r="A557" s="105">
        <v>542</v>
      </c>
      <c r="B557" s="260"/>
      <c r="C557" s="260"/>
      <c r="D557" s="248"/>
      <c r="E557" s="248"/>
      <c r="F557" s="248"/>
      <c r="G557" s="249"/>
      <c r="H557" s="249"/>
      <c r="I557" s="250"/>
      <c r="J557" s="250"/>
      <c r="K557" s="250"/>
      <c r="L557" s="106">
        <f t="shared" si="25"/>
        <v>0</v>
      </c>
      <c r="M557" s="250"/>
      <c r="N557" s="16" t="b">
        <f t="shared" si="26"/>
        <v>1</v>
      </c>
      <c r="O557" s="16" t="b">
        <f t="shared" si="27"/>
        <v>1</v>
      </c>
      <c r="P557" s="16"/>
    </row>
    <row r="558" spans="1:16" ht="15.75" x14ac:dyDescent="0.25">
      <c r="A558" s="105">
        <v>543</v>
      </c>
      <c r="B558" s="260"/>
      <c r="C558" s="260"/>
      <c r="D558" s="248"/>
      <c r="E558" s="248"/>
      <c r="F558" s="248"/>
      <c r="G558" s="249"/>
      <c r="H558" s="249"/>
      <c r="I558" s="250"/>
      <c r="J558" s="250"/>
      <c r="K558" s="250"/>
      <c r="L558" s="106">
        <f t="shared" si="25"/>
        <v>0</v>
      </c>
      <c r="M558" s="250"/>
      <c r="N558" s="16" t="b">
        <f t="shared" si="26"/>
        <v>1</v>
      </c>
      <c r="O558" s="16" t="b">
        <f t="shared" si="27"/>
        <v>1</v>
      </c>
      <c r="P558" s="16"/>
    </row>
    <row r="559" spans="1:16" ht="15.75" x14ac:dyDescent="0.25">
      <c r="A559" s="105">
        <v>544</v>
      </c>
      <c r="B559" s="260"/>
      <c r="C559" s="260"/>
      <c r="D559" s="248"/>
      <c r="E559" s="248"/>
      <c r="F559" s="248"/>
      <c r="G559" s="249"/>
      <c r="H559" s="249"/>
      <c r="I559" s="250"/>
      <c r="J559" s="250"/>
      <c r="K559" s="250"/>
      <c r="L559" s="106">
        <f t="shared" si="25"/>
        <v>0</v>
      </c>
      <c r="M559" s="250"/>
      <c r="N559" s="16" t="b">
        <f t="shared" si="26"/>
        <v>1</v>
      </c>
      <c r="O559" s="16" t="b">
        <f t="shared" si="27"/>
        <v>1</v>
      </c>
      <c r="P559" s="16"/>
    </row>
    <row r="560" spans="1:16" ht="15.75" x14ac:dyDescent="0.25">
      <c r="A560" s="105">
        <v>545</v>
      </c>
      <c r="B560" s="260"/>
      <c r="C560" s="260"/>
      <c r="D560" s="248"/>
      <c r="E560" s="248"/>
      <c r="F560" s="248"/>
      <c r="G560" s="249"/>
      <c r="H560" s="249"/>
      <c r="I560" s="250"/>
      <c r="J560" s="250"/>
      <c r="K560" s="250"/>
      <c r="L560" s="106">
        <f t="shared" si="25"/>
        <v>0</v>
      </c>
      <c r="M560" s="250"/>
      <c r="N560" s="16" t="b">
        <f t="shared" si="26"/>
        <v>1</v>
      </c>
      <c r="O560" s="16" t="b">
        <f t="shared" si="27"/>
        <v>1</v>
      </c>
      <c r="P560" s="16"/>
    </row>
    <row r="561" spans="1:16" ht="15.75" x14ac:dyDescent="0.25">
      <c r="A561" s="105">
        <v>546</v>
      </c>
      <c r="B561" s="260"/>
      <c r="C561" s="260"/>
      <c r="D561" s="248"/>
      <c r="E561" s="248"/>
      <c r="F561" s="248"/>
      <c r="G561" s="249"/>
      <c r="H561" s="249"/>
      <c r="I561" s="250"/>
      <c r="J561" s="250"/>
      <c r="K561" s="250"/>
      <c r="L561" s="106">
        <f t="shared" si="25"/>
        <v>0</v>
      </c>
      <c r="M561" s="250"/>
      <c r="N561" s="16" t="b">
        <f t="shared" si="26"/>
        <v>1</v>
      </c>
      <c r="O561" s="16" t="b">
        <f t="shared" si="27"/>
        <v>1</v>
      </c>
      <c r="P561" s="16"/>
    </row>
    <row r="562" spans="1:16" ht="15.75" x14ac:dyDescent="0.25">
      <c r="A562" s="105">
        <v>547</v>
      </c>
      <c r="B562" s="260"/>
      <c r="C562" s="260"/>
      <c r="D562" s="248"/>
      <c r="E562" s="248"/>
      <c r="F562" s="248"/>
      <c r="G562" s="249"/>
      <c r="H562" s="249"/>
      <c r="I562" s="250"/>
      <c r="J562" s="250"/>
      <c r="K562" s="250"/>
      <c r="L562" s="106">
        <f t="shared" si="25"/>
        <v>0</v>
      </c>
      <c r="M562" s="250"/>
      <c r="N562" s="16" t="b">
        <f t="shared" si="26"/>
        <v>1</v>
      </c>
      <c r="O562" s="16" t="b">
        <f t="shared" si="27"/>
        <v>1</v>
      </c>
      <c r="P562" s="16"/>
    </row>
    <row r="563" spans="1:16" ht="15.75" x14ac:dyDescent="0.25">
      <c r="A563" s="105">
        <v>548</v>
      </c>
      <c r="B563" s="260"/>
      <c r="C563" s="260"/>
      <c r="D563" s="248"/>
      <c r="E563" s="248"/>
      <c r="F563" s="248"/>
      <c r="G563" s="249"/>
      <c r="H563" s="249"/>
      <c r="I563" s="250"/>
      <c r="J563" s="250"/>
      <c r="K563" s="250"/>
      <c r="L563" s="106">
        <f t="shared" si="25"/>
        <v>0</v>
      </c>
      <c r="M563" s="250"/>
      <c r="N563" s="16" t="b">
        <f t="shared" si="26"/>
        <v>1</v>
      </c>
      <c r="O563" s="16" t="b">
        <f t="shared" si="27"/>
        <v>1</v>
      </c>
      <c r="P563" s="16"/>
    </row>
    <row r="564" spans="1:16" ht="15.75" x14ac:dyDescent="0.25">
      <c r="A564" s="105">
        <v>549</v>
      </c>
      <c r="B564" s="260"/>
      <c r="C564" s="260"/>
      <c r="D564" s="248"/>
      <c r="E564" s="248"/>
      <c r="F564" s="248"/>
      <c r="G564" s="249"/>
      <c r="H564" s="249"/>
      <c r="I564" s="250"/>
      <c r="J564" s="250"/>
      <c r="K564" s="250"/>
      <c r="L564" s="106">
        <f t="shared" si="25"/>
        <v>0</v>
      </c>
      <c r="M564" s="250"/>
      <c r="N564" s="16" t="b">
        <f t="shared" si="26"/>
        <v>1</v>
      </c>
      <c r="O564" s="16" t="b">
        <f t="shared" si="27"/>
        <v>1</v>
      </c>
      <c r="P564" s="16"/>
    </row>
    <row r="565" spans="1:16" ht="15.75" x14ac:dyDescent="0.25">
      <c r="A565" s="105">
        <v>550</v>
      </c>
      <c r="B565" s="260"/>
      <c r="C565" s="260"/>
      <c r="D565" s="248"/>
      <c r="E565" s="248"/>
      <c r="F565" s="248"/>
      <c r="G565" s="249"/>
      <c r="H565" s="249"/>
      <c r="I565" s="250"/>
      <c r="J565" s="250"/>
      <c r="K565" s="250"/>
      <c r="L565" s="106">
        <f t="shared" si="25"/>
        <v>0</v>
      </c>
      <c r="M565" s="250"/>
      <c r="N565" s="16" t="b">
        <f t="shared" si="26"/>
        <v>1</v>
      </c>
      <c r="O565" s="16" t="b">
        <f t="shared" si="27"/>
        <v>1</v>
      </c>
      <c r="P565" s="16"/>
    </row>
    <row r="566" spans="1:16" ht="15.75" x14ac:dyDescent="0.25">
      <c r="A566" s="105">
        <v>551</v>
      </c>
      <c r="B566" s="260"/>
      <c r="C566" s="260"/>
      <c r="D566" s="248"/>
      <c r="E566" s="248"/>
      <c r="F566" s="248"/>
      <c r="G566" s="249"/>
      <c r="H566" s="249"/>
      <c r="I566" s="250"/>
      <c r="J566" s="250"/>
      <c r="K566" s="250"/>
      <c r="L566" s="106">
        <f t="shared" si="25"/>
        <v>0</v>
      </c>
      <c r="M566" s="250"/>
      <c r="N566" s="16" t="b">
        <f t="shared" si="26"/>
        <v>1</v>
      </c>
      <c r="O566" s="16" t="b">
        <f t="shared" si="27"/>
        <v>1</v>
      </c>
      <c r="P566" s="16"/>
    </row>
    <row r="567" spans="1:16" ht="15.75" x14ac:dyDescent="0.25">
      <c r="A567" s="105">
        <v>552</v>
      </c>
      <c r="B567" s="260"/>
      <c r="C567" s="260"/>
      <c r="D567" s="248"/>
      <c r="E567" s="248"/>
      <c r="F567" s="248"/>
      <c r="G567" s="249"/>
      <c r="H567" s="249"/>
      <c r="I567" s="250"/>
      <c r="J567" s="250"/>
      <c r="K567" s="250"/>
      <c r="L567" s="106">
        <f t="shared" si="25"/>
        <v>0</v>
      </c>
      <c r="M567" s="250"/>
      <c r="N567" s="16" t="b">
        <f t="shared" si="26"/>
        <v>1</v>
      </c>
      <c r="O567" s="16" t="b">
        <f t="shared" si="27"/>
        <v>1</v>
      </c>
      <c r="P567" s="16"/>
    </row>
    <row r="568" spans="1:16" ht="15.75" x14ac:dyDescent="0.25">
      <c r="A568" s="105">
        <v>553</v>
      </c>
      <c r="B568" s="260"/>
      <c r="C568" s="260"/>
      <c r="D568" s="248"/>
      <c r="E568" s="248"/>
      <c r="F568" s="248"/>
      <c r="G568" s="249"/>
      <c r="H568" s="249"/>
      <c r="I568" s="250"/>
      <c r="J568" s="250"/>
      <c r="K568" s="250"/>
      <c r="L568" s="106">
        <f t="shared" si="25"/>
        <v>0</v>
      </c>
      <c r="M568" s="250"/>
      <c r="N568" s="16" t="b">
        <f t="shared" si="26"/>
        <v>1</v>
      </c>
      <c r="O568" s="16" t="b">
        <f t="shared" si="27"/>
        <v>1</v>
      </c>
      <c r="P568" s="16"/>
    </row>
    <row r="569" spans="1:16" ht="15.75" x14ac:dyDescent="0.25">
      <c r="A569" s="105">
        <v>554</v>
      </c>
      <c r="B569" s="260"/>
      <c r="C569" s="260"/>
      <c r="D569" s="248"/>
      <c r="E569" s="248"/>
      <c r="F569" s="248"/>
      <c r="G569" s="249"/>
      <c r="H569" s="249"/>
      <c r="I569" s="250"/>
      <c r="J569" s="250"/>
      <c r="K569" s="250"/>
      <c r="L569" s="106">
        <f t="shared" si="25"/>
        <v>0</v>
      </c>
      <c r="M569" s="250"/>
      <c r="N569" s="16" t="b">
        <f t="shared" si="26"/>
        <v>1</v>
      </c>
      <c r="O569" s="16" t="b">
        <f t="shared" si="27"/>
        <v>1</v>
      </c>
      <c r="P569" s="16"/>
    </row>
    <row r="570" spans="1:16" ht="15.75" x14ac:dyDescent="0.25">
      <c r="A570" s="105">
        <v>555</v>
      </c>
      <c r="B570" s="260"/>
      <c r="C570" s="260"/>
      <c r="D570" s="248"/>
      <c r="E570" s="248"/>
      <c r="F570" s="248"/>
      <c r="G570" s="249"/>
      <c r="H570" s="249"/>
      <c r="I570" s="250"/>
      <c r="J570" s="250"/>
      <c r="K570" s="250"/>
      <c r="L570" s="106">
        <f t="shared" si="25"/>
        <v>0</v>
      </c>
      <c r="M570" s="250"/>
      <c r="N570" s="16" t="b">
        <f t="shared" si="26"/>
        <v>1</v>
      </c>
      <c r="O570" s="16" t="b">
        <f t="shared" si="27"/>
        <v>1</v>
      </c>
      <c r="P570" s="16"/>
    </row>
    <row r="571" spans="1:16" ht="15.75" x14ac:dyDescent="0.25">
      <c r="A571" s="105">
        <v>556</v>
      </c>
      <c r="B571" s="260"/>
      <c r="C571" s="260"/>
      <c r="D571" s="248"/>
      <c r="E571" s="248"/>
      <c r="F571" s="248"/>
      <c r="G571" s="249"/>
      <c r="H571" s="249"/>
      <c r="I571" s="250"/>
      <c r="J571" s="250"/>
      <c r="K571" s="250"/>
      <c r="L571" s="106">
        <f t="shared" si="25"/>
        <v>0</v>
      </c>
      <c r="M571" s="250"/>
      <c r="N571" s="16" t="b">
        <f t="shared" si="26"/>
        <v>1</v>
      </c>
      <c r="O571" s="16" t="b">
        <f t="shared" si="27"/>
        <v>1</v>
      </c>
      <c r="P571" s="16"/>
    </row>
    <row r="572" spans="1:16" ht="15.75" x14ac:dyDescent="0.25">
      <c r="A572" s="105">
        <v>557</v>
      </c>
      <c r="B572" s="260"/>
      <c r="C572" s="260"/>
      <c r="D572" s="248"/>
      <c r="E572" s="248"/>
      <c r="F572" s="248"/>
      <c r="G572" s="249"/>
      <c r="H572" s="249"/>
      <c r="I572" s="250"/>
      <c r="J572" s="250"/>
      <c r="K572" s="250"/>
      <c r="L572" s="106">
        <f t="shared" si="25"/>
        <v>0</v>
      </c>
      <c r="M572" s="250"/>
      <c r="N572" s="16" t="b">
        <f t="shared" si="26"/>
        <v>1</v>
      </c>
      <c r="O572" s="16" t="b">
        <f t="shared" si="27"/>
        <v>1</v>
      </c>
      <c r="P572" s="16"/>
    </row>
    <row r="573" spans="1:16" ht="15.75" x14ac:dyDescent="0.25">
      <c r="A573" s="105">
        <v>558</v>
      </c>
      <c r="B573" s="260"/>
      <c r="C573" s="260"/>
      <c r="D573" s="248"/>
      <c r="E573" s="248"/>
      <c r="F573" s="248"/>
      <c r="G573" s="249"/>
      <c r="H573" s="249"/>
      <c r="I573" s="250"/>
      <c r="J573" s="250"/>
      <c r="K573" s="250"/>
      <c r="L573" s="106">
        <f t="shared" si="25"/>
        <v>0</v>
      </c>
      <c r="M573" s="250"/>
      <c r="N573" s="16" t="b">
        <f t="shared" si="26"/>
        <v>1</v>
      </c>
      <c r="O573" s="16" t="b">
        <f t="shared" si="27"/>
        <v>1</v>
      </c>
      <c r="P573" s="16"/>
    </row>
    <row r="574" spans="1:16" ht="15.75" x14ac:dyDescent="0.25">
      <c r="A574" s="105">
        <v>559</v>
      </c>
      <c r="B574" s="260"/>
      <c r="C574" s="260"/>
      <c r="D574" s="248"/>
      <c r="E574" s="248"/>
      <c r="F574" s="248"/>
      <c r="G574" s="249"/>
      <c r="H574" s="249"/>
      <c r="I574" s="250"/>
      <c r="J574" s="250"/>
      <c r="K574" s="250"/>
      <c r="L574" s="106">
        <f t="shared" si="25"/>
        <v>0</v>
      </c>
      <c r="M574" s="250"/>
      <c r="N574" s="16" t="b">
        <f t="shared" si="26"/>
        <v>1</v>
      </c>
      <c r="O574" s="16" t="b">
        <f t="shared" si="27"/>
        <v>1</v>
      </c>
      <c r="P574" s="16"/>
    </row>
    <row r="575" spans="1:16" ht="15.75" x14ac:dyDescent="0.25">
      <c r="A575" s="105">
        <v>560</v>
      </c>
      <c r="B575" s="260"/>
      <c r="C575" s="260"/>
      <c r="D575" s="248"/>
      <c r="E575" s="248"/>
      <c r="F575" s="248"/>
      <c r="G575" s="249"/>
      <c r="H575" s="249"/>
      <c r="I575" s="250"/>
      <c r="J575" s="250"/>
      <c r="K575" s="250"/>
      <c r="L575" s="106">
        <f t="shared" si="25"/>
        <v>0</v>
      </c>
      <c r="M575" s="250"/>
      <c r="N575" s="16" t="b">
        <f t="shared" si="26"/>
        <v>1</v>
      </c>
      <c r="O575" s="16" t="b">
        <f t="shared" si="27"/>
        <v>1</v>
      </c>
      <c r="P575" s="16"/>
    </row>
    <row r="576" spans="1:16" ht="15.75" x14ac:dyDescent="0.25">
      <c r="A576" s="105">
        <v>561</v>
      </c>
      <c r="B576" s="260"/>
      <c r="C576" s="260"/>
      <c r="D576" s="248"/>
      <c r="E576" s="248"/>
      <c r="F576" s="248"/>
      <c r="G576" s="249"/>
      <c r="H576" s="249"/>
      <c r="I576" s="250"/>
      <c r="J576" s="250"/>
      <c r="K576" s="250"/>
      <c r="L576" s="106">
        <f t="shared" si="25"/>
        <v>0</v>
      </c>
      <c r="M576" s="250"/>
      <c r="N576" s="16" t="b">
        <f t="shared" si="26"/>
        <v>1</v>
      </c>
      <c r="O576" s="16" t="b">
        <f t="shared" si="27"/>
        <v>1</v>
      </c>
      <c r="P576" s="16"/>
    </row>
    <row r="577" spans="1:16" ht="15.75" x14ac:dyDescent="0.25">
      <c r="A577" s="105">
        <v>562</v>
      </c>
      <c r="B577" s="260"/>
      <c r="C577" s="260"/>
      <c r="D577" s="248"/>
      <c r="E577" s="248"/>
      <c r="F577" s="248"/>
      <c r="G577" s="249"/>
      <c r="H577" s="249"/>
      <c r="I577" s="250"/>
      <c r="J577" s="250"/>
      <c r="K577" s="250"/>
      <c r="L577" s="106">
        <f t="shared" si="25"/>
        <v>0</v>
      </c>
      <c r="M577" s="250"/>
      <c r="N577" s="16" t="b">
        <f t="shared" si="26"/>
        <v>1</v>
      </c>
      <c r="O577" s="16" t="b">
        <f t="shared" si="27"/>
        <v>1</v>
      </c>
      <c r="P577" s="16"/>
    </row>
    <row r="578" spans="1:16" ht="15.75" x14ac:dyDescent="0.25">
      <c r="A578" s="105">
        <v>563</v>
      </c>
      <c r="B578" s="260"/>
      <c r="C578" s="260"/>
      <c r="D578" s="248"/>
      <c r="E578" s="248"/>
      <c r="F578" s="248"/>
      <c r="G578" s="249"/>
      <c r="H578" s="249"/>
      <c r="I578" s="250"/>
      <c r="J578" s="250"/>
      <c r="K578" s="250"/>
      <c r="L578" s="106">
        <f t="shared" si="25"/>
        <v>0</v>
      </c>
      <c r="M578" s="250"/>
      <c r="N578" s="16" t="b">
        <f t="shared" si="26"/>
        <v>1</v>
      </c>
      <c r="O578" s="16" t="b">
        <f t="shared" si="27"/>
        <v>1</v>
      </c>
      <c r="P578" s="16"/>
    </row>
    <row r="579" spans="1:16" ht="15.75" x14ac:dyDescent="0.25">
      <c r="A579" s="105">
        <v>564</v>
      </c>
      <c r="B579" s="260"/>
      <c r="C579" s="260"/>
      <c r="D579" s="248"/>
      <c r="E579" s="248"/>
      <c r="F579" s="248"/>
      <c r="G579" s="249"/>
      <c r="H579" s="249"/>
      <c r="I579" s="250"/>
      <c r="J579" s="250"/>
      <c r="K579" s="250"/>
      <c r="L579" s="106">
        <f t="shared" si="25"/>
        <v>0</v>
      </c>
      <c r="M579" s="250"/>
      <c r="N579" s="16" t="b">
        <f t="shared" si="26"/>
        <v>1</v>
      </c>
      <c r="O579" s="16" t="b">
        <f t="shared" si="27"/>
        <v>1</v>
      </c>
      <c r="P579" s="16"/>
    </row>
    <row r="580" spans="1:16" ht="15.75" x14ac:dyDescent="0.25">
      <c r="A580" s="105">
        <v>565</v>
      </c>
      <c r="B580" s="260"/>
      <c r="C580" s="260"/>
      <c r="D580" s="248"/>
      <c r="E580" s="248"/>
      <c r="F580" s="248"/>
      <c r="G580" s="249"/>
      <c r="H580" s="249"/>
      <c r="I580" s="250"/>
      <c r="J580" s="250"/>
      <c r="K580" s="250"/>
      <c r="L580" s="106">
        <f t="shared" si="25"/>
        <v>0</v>
      </c>
      <c r="M580" s="250"/>
      <c r="N580" s="16" t="b">
        <f t="shared" si="26"/>
        <v>1</v>
      </c>
      <c r="O580" s="16" t="b">
        <f t="shared" si="27"/>
        <v>1</v>
      </c>
      <c r="P580" s="16"/>
    </row>
    <row r="581" spans="1:16" ht="15.75" x14ac:dyDescent="0.25">
      <c r="A581" s="105">
        <v>566</v>
      </c>
      <c r="B581" s="260"/>
      <c r="C581" s="260"/>
      <c r="D581" s="248"/>
      <c r="E581" s="248"/>
      <c r="F581" s="248"/>
      <c r="G581" s="249"/>
      <c r="H581" s="249"/>
      <c r="I581" s="250"/>
      <c r="J581" s="250"/>
      <c r="K581" s="250"/>
      <c r="L581" s="106">
        <f t="shared" si="25"/>
        <v>0</v>
      </c>
      <c r="M581" s="250"/>
      <c r="N581" s="16" t="b">
        <f t="shared" si="26"/>
        <v>1</v>
      </c>
      <c r="O581" s="16" t="b">
        <f t="shared" si="27"/>
        <v>1</v>
      </c>
      <c r="P581" s="16"/>
    </row>
    <row r="582" spans="1:16" ht="15.75" x14ac:dyDescent="0.25">
      <c r="A582" s="105">
        <v>567</v>
      </c>
      <c r="B582" s="260"/>
      <c r="C582" s="260"/>
      <c r="D582" s="248"/>
      <c r="E582" s="248"/>
      <c r="F582" s="248"/>
      <c r="G582" s="249"/>
      <c r="H582" s="249"/>
      <c r="I582" s="250"/>
      <c r="J582" s="250"/>
      <c r="K582" s="250"/>
      <c r="L582" s="106">
        <f t="shared" si="25"/>
        <v>0</v>
      </c>
      <c r="M582" s="250"/>
      <c r="N582" s="16" t="b">
        <f t="shared" si="26"/>
        <v>1</v>
      </c>
      <c r="O582" s="16" t="b">
        <f t="shared" si="27"/>
        <v>1</v>
      </c>
      <c r="P582" s="16"/>
    </row>
    <row r="583" spans="1:16" ht="15.75" x14ac:dyDescent="0.25">
      <c r="A583" s="105">
        <v>568</v>
      </c>
      <c r="B583" s="260"/>
      <c r="C583" s="260"/>
      <c r="D583" s="248"/>
      <c r="E583" s="248"/>
      <c r="F583" s="248"/>
      <c r="G583" s="249"/>
      <c r="H583" s="249"/>
      <c r="I583" s="250"/>
      <c r="J583" s="250"/>
      <c r="K583" s="250"/>
      <c r="L583" s="106">
        <f t="shared" si="25"/>
        <v>0</v>
      </c>
      <c r="M583" s="250"/>
      <c r="N583" s="16" t="b">
        <f t="shared" si="26"/>
        <v>1</v>
      </c>
      <c r="O583" s="16" t="b">
        <f t="shared" si="27"/>
        <v>1</v>
      </c>
      <c r="P583" s="16"/>
    </row>
    <row r="584" spans="1:16" ht="15.75" x14ac:dyDescent="0.25">
      <c r="A584" s="105">
        <v>569</v>
      </c>
      <c r="B584" s="260"/>
      <c r="C584" s="260"/>
      <c r="D584" s="248"/>
      <c r="E584" s="248"/>
      <c r="F584" s="248"/>
      <c r="G584" s="249"/>
      <c r="H584" s="249"/>
      <c r="I584" s="250"/>
      <c r="J584" s="250"/>
      <c r="K584" s="250"/>
      <c r="L584" s="106">
        <f t="shared" si="25"/>
        <v>0</v>
      </c>
      <c r="M584" s="250"/>
      <c r="N584" s="16" t="b">
        <f t="shared" si="26"/>
        <v>1</v>
      </c>
      <c r="O584" s="16" t="b">
        <f t="shared" si="27"/>
        <v>1</v>
      </c>
      <c r="P584" s="16"/>
    </row>
    <row r="585" spans="1:16" ht="15.75" x14ac:dyDescent="0.25">
      <c r="A585" s="105">
        <v>570</v>
      </c>
      <c r="B585" s="260"/>
      <c r="C585" s="260"/>
      <c r="D585" s="248"/>
      <c r="E585" s="248"/>
      <c r="F585" s="248"/>
      <c r="G585" s="249"/>
      <c r="H585" s="249"/>
      <c r="I585" s="250"/>
      <c r="J585" s="250"/>
      <c r="K585" s="250"/>
      <c r="L585" s="106">
        <f t="shared" si="25"/>
        <v>0</v>
      </c>
      <c r="M585" s="250"/>
      <c r="N585" s="16" t="b">
        <f t="shared" si="26"/>
        <v>1</v>
      </c>
      <c r="O585" s="16" t="b">
        <f t="shared" si="27"/>
        <v>1</v>
      </c>
      <c r="P585" s="16"/>
    </row>
    <row r="586" spans="1:16" ht="15.75" x14ac:dyDescent="0.25">
      <c r="A586" s="105">
        <v>571</v>
      </c>
      <c r="B586" s="260"/>
      <c r="C586" s="260"/>
      <c r="D586" s="248"/>
      <c r="E586" s="248"/>
      <c r="F586" s="248"/>
      <c r="G586" s="249"/>
      <c r="H586" s="249"/>
      <c r="I586" s="250"/>
      <c r="J586" s="250"/>
      <c r="K586" s="250"/>
      <c r="L586" s="106">
        <f t="shared" si="25"/>
        <v>0</v>
      </c>
      <c r="M586" s="250"/>
      <c r="N586" s="16" t="b">
        <f t="shared" si="26"/>
        <v>1</v>
      </c>
      <c r="O586" s="16" t="b">
        <f t="shared" si="27"/>
        <v>1</v>
      </c>
      <c r="P586" s="16"/>
    </row>
    <row r="587" spans="1:16" ht="15.75" x14ac:dyDescent="0.25">
      <c r="A587" s="105">
        <v>572</v>
      </c>
      <c r="B587" s="260"/>
      <c r="C587" s="260"/>
      <c r="D587" s="248"/>
      <c r="E587" s="248"/>
      <c r="F587" s="248"/>
      <c r="G587" s="249"/>
      <c r="H587" s="249"/>
      <c r="I587" s="250"/>
      <c r="J587" s="250"/>
      <c r="K587" s="250"/>
      <c r="L587" s="106">
        <f t="shared" si="25"/>
        <v>0</v>
      </c>
      <c r="M587" s="250"/>
      <c r="N587" s="16" t="b">
        <f t="shared" si="26"/>
        <v>1</v>
      </c>
      <c r="O587" s="16" t="b">
        <f t="shared" si="27"/>
        <v>1</v>
      </c>
      <c r="P587" s="16"/>
    </row>
    <row r="588" spans="1:16" ht="15.75" x14ac:dyDescent="0.25">
      <c r="A588" s="105">
        <v>573</v>
      </c>
      <c r="B588" s="260"/>
      <c r="C588" s="260"/>
      <c r="D588" s="248"/>
      <c r="E588" s="248"/>
      <c r="F588" s="248"/>
      <c r="G588" s="249"/>
      <c r="H588" s="249"/>
      <c r="I588" s="250"/>
      <c r="J588" s="250"/>
      <c r="K588" s="250"/>
      <c r="L588" s="106">
        <f t="shared" si="25"/>
        <v>0</v>
      </c>
      <c r="M588" s="250"/>
      <c r="N588" s="16" t="b">
        <f t="shared" si="26"/>
        <v>1</v>
      </c>
      <c r="O588" s="16" t="b">
        <f t="shared" si="27"/>
        <v>1</v>
      </c>
      <c r="P588" s="16"/>
    </row>
    <row r="589" spans="1:16" ht="15.75" x14ac:dyDescent="0.25">
      <c r="A589" s="105">
        <v>574</v>
      </c>
      <c r="B589" s="260"/>
      <c r="C589" s="260"/>
      <c r="D589" s="248"/>
      <c r="E589" s="248"/>
      <c r="F589" s="248"/>
      <c r="G589" s="249"/>
      <c r="H589" s="249"/>
      <c r="I589" s="250"/>
      <c r="J589" s="250"/>
      <c r="K589" s="250"/>
      <c r="L589" s="106">
        <f t="shared" si="25"/>
        <v>0</v>
      </c>
      <c r="M589" s="250"/>
      <c r="N589" s="16" t="b">
        <f t="shared" si="26"/>
        <v>1</v>
      </c>
      <c r="O589" s="16" t="b">
        <f t="shared" si="27"/>
        <v>1</v>
      </c>
      <c r="P589" s="16"/>
    </row>
    <row r="590" spans="1:16" ht="15.75" x14ac:dyDescent="0.25">
      <c r="A590" s="105">
        <v>575</v>
      </c>
      <c r="B590" s="260"/>
      <c r="C590" s="260"/>
      <c r="D590" s="248"/>
      <c r="E590" s="248"/>
      <c r="F590" s="248"/>
      <c r="G590" s="249"/>
      <c r="H590" s="249"/>
      <c r="I590" s="250"/>
      <c r="J590" s="250"/>
      <c r="K590" s="250"/>
      <c r="L590" s="106">
        <f t="shared" si="25"/>
        <v>0</v>
      </c>
      <c r="M590" s="250"/>
      <c r="N590" s="16" t="b">
        <f t="shared" si="26"/>
        <v>1</v>
      </c>
      <c r="O590" s="16" t="b">
        <f t="shared" si="27"/>
        <v>1</v>
      </c>
      <c r="P590" s="16"/>
    </row>
    <row r="591" spans="1:16" ht="15.75" x14ac:dyDescent="0.25">
      <c r="A591" s="105">
        <v>576</v>
      </c>
      <c r="B591" s="260"/>
      <c r="C591" s="260"/>
      <c r="D591" s="248"/>
      <c r="E591" s="248"/>
      <c r="F591" s="248"/>
      <c r="G591" s="249"/>
      <c r="H591" s="249"/>
      <c r="I591" s="250"/>
      <c r="J591" s="250"/>
      <c r="K591" s="250"/>
      <c r="L591" s="106">
        <f t="shared" si="25"/>
        <v>0</v>
      </c>
      <c r="M591" s="250"/>
      <c r="N591" s="16" t="b">
        <f t="shared" si="26"/>
        <v>1</v>
      </c>
      <c r="O591" s="16" t="b">
        <f t="shared" si="27"/>
        <v>1</v>
      </c>
      <c r="P591" s="16"/>
    </row>
    <row r="592" spans="1:16" ht="15.75" x14ac:dyDescent="0.25">
      <c r="A592" s="105">
        <v>577</v>
      </c>
      <c r="B592" s="260"/>
      <c r="C592" s="260"/>
      <c r="D592" s="248"/>
      <c r="E592" s="248"/>
      <c r="F592" s="248"/>
      <c r="G592" s="249"/>
      <c r="H592" s="249"/>
      <c r="I592" s="250"/>
      <c r="J592" s="250"/>
      <c r="K592" s="250"/>
      <c r="L592" s="106">
        <f t="shared" si="25"/>
        <v>0</v>
      </c>
      <c r="M592" s="250"/>
      <c r="N592" s="16" t="b">
        <f t="shared" si="26"/>
        <v>1</v>
      </c>
      <c r="O592" s="16" t="b">
        <f t="shared" si="27"/>
        <v>1</v>
      </c>
      <c r="P592" s="16"/>
    </row>
    <row r="593" spans="1:16" ht="15.75" x14ac:dyDescent="0.25">
      <c r="A593" s="105">
        <v>578</v>
      </c>
      <c r="B593" s="260"/>
      <c r="C593" s="260"/>
      <c r="D593" s="248"/>
      <c r="E593" s="248"/>
      <c r="F593" s="248"/>
      <c r="G593" s="249"/>
      <c r="H593" s="249"/>
      <c r="I593" s="250"/>
      <c r="J593" s="250"/>
      <c r="K593" s="250"/>
      <c r="L593" s="106">
        <f t="shared" si="25"/>
        <v>0</v>
      </c>
      <c r="M593" s="250"/>
      <c r="N593" s="16" t="b">
        <f t="shared" si="26"/>
        <v>1</v>
      </c>
      <c r="O593" s="16" t="b">
        <f t="shared" si="27"/>
        <v>1</v>
      </c>
      <c r="P593" s="16"/>
    </row>
    <row r="594" spans="1:16" ht="15.75" x14ac:dyDescent="0.25">
      <c r="A594" s="105">
        <v>579</v>
      </c>
      <c r="B594" s="260"/>
      <c r="C594" s="260"/>
      <c r="D594" s="248"/>
      <c r="E594" s="248"/>
      <c r="F594" s="248"/>
      <c r="G594" s="249"/>
      <c r="H594" s="249"/>
      <c r="I594" s="250"/>
      <c r="J594" s="250"/>
      <c r="K594" s="250"/>
      <c r="L594" s="106">
        <f t="shared" ref="L594:L657" si="28">SUM(I594:K594)</f>
        <v>0</v>
      </c>
      <c r="M594" s="250"/>
      <c r="N594" s="16" t="b">
        <f t="shared" ref="N594:N657" si="29">IF(ISBLANK(B594),TRUE,IF(OR(ISBLANK(C594),ISBLANK(D594),ISBLANK(E594),ISBLANK(F594),ISBLANK(G594),ISBLANK(H594),ISBLANK(I594),ISBLANK(J594),ISBLANK(K594),ISBLANK(L594),ISBLANK(M594)),FALSE,TRUE))</f>
        <v>1</v>
      </c>
      <c r="O594" s="16" t="b">
        <f t="shared" ref="O594:O657" si="30">IF(OR(AND(B594="N/A",D594="N/A",E594="N/A",F594="N/A",G594=0,H594=0,L594=0,M594=0),AND(ISBLANK(B594),ISBLANK(D594),ISBLANK(E594),ISBLANK(F594),ISBLANK(G594),ISBLANK(H594),L594=0,ISBLANK(M594)),AND(NOT(ISBLANK(B594)),NOT(ISBLANK(D594)),NOT(ISBLANK(E594)),NOT(ISBLANK(F594)),B594&lt;&gt;"N/A",D594&lt;&gt;"N/A",E594&lt;&gt;"N/A",F594&lt;&gt;"N/A",OR(G594&lt;&gt;0,H594&lt;&gt;0,L594&gt;0,M594&lt;&gt;0))),TRUE,FALSE)</f>
        <v>1</v>
      </c>
      <c r="P594" s="16"/>
    </row>
    <row r="595" spans="1:16" ht="15.75" x14ac:dyDescent="0.25">
      <c r="A595" s="105">
        <v>580</v>
      </c>
      <c r="B595" s="260"/>
      <c r="C595" s="260"/>
      <c r="D595" s="248"/>
      <c r="E595" s="248"/>
      <c r="F595" s="248"/>
      <c r="G595" s="249"/>
      <c r="H595" s="249"/>
      <c r="I595" s="250"/>
      <c r="J595" s="250"/>
      <c r="K595" s="250"/>
      <c r="L595" s="106">
        <f t="shared" si="28"/>
        <v>0</v>
      </c>
      <c r="M595" s="250"/>
      <c r="N595" s="16" t="b">
        <f t="shared" si="29"/>
        <v>1</v>
      </c>
      <c r="O595" s="16" t="b">
        <f t="shared" si="30"/>
        <v>1</v>
      </c>
      <c r="P595" s="16"/>
    </row>
    <row r="596" spans="1:16" ht="15.75" x14ac:dyDescent="0.25">
      <c r="A596" s="105">
        <v>581</v>
      </c>
      <c r="B596" s="260"/>
      <c r="C596" s="260"/>
      <c r="D596" s="248"/>
      <c r="E596" s="248"/>
      <c r="F596" s="248"/>
      <c r="G596" s="249"/>
      <c r="H596" s="249"/>
      <c r="I596" s="250"/>
      <c r="J596" s="250"/>
      <c r="K596" s="250"/>
      <c r="L596" s="106">
        <f t="shared" si="28"/>
        <v>0</v>
      </c>
      <c r="M596" s="250"/>
      <c r="N596" s="16" t="b">
        <f t="shared" si="29"/>
        <v>1</v>
      </c>
      <c r="O596" s="16" t="b">
        <f t="shared" si="30"/>
        <v>1</v>
      </c>
      <c r="P596" s="16"/>
    </row>
    <row r="597" spans="1:16" ht="15.75" x14ac:dyDescent="0.25">
      <c r="A597" s="105">
        <v>582</v>
      </c>
      <c r="B597" s="260"/>
      <c r="C597" s="260"/>
      <c r="D597" s="248"/>
      <c r="E597" s="248"/>
      <c r="F597" s="248"/>
      <c r="G597" s="249"/>
      <c r="H597" s="249"/>
      <c r="I597" s="250"/>
      <c r="J597" s="250"/>
      <c r="K597" s="250"/>
      <c r="L597" s="106">
        <f t="shared" si="28"/>
        <v>0</v>
      </c>
      <c r="M597" s="250"/>
      <c r="N597" s="16" t="b">
        <f t="shared" si="29"/>
        <v>1</v>
      </c>
      <c r="O597" s="16" t="b">
        <f t="shared" si="30"/>
        <v>1</v>
      </c>
      <c r="P597" s="16"/>
    </row>
    <row r="598" spans="1:16" ht="15.75" x14ac:dyDescent="0.25">
      <c r="A598" s="105">
        <v>583</v>
      </c>
      <c r="B598" s="260"/>
      <c r="C598" s="260"/>
      <c r="D598" s="248"/>
      <c r="E598" s="248"/>
      <c r="F598" s="248"/>
      <c r="G598" s="249"/>
      <c r="H598" s="249"/>
      <c r="I598" s="250"/>
      <c r="J598" s="250"/>
      <c r="K598" s="250"/>
      <c r="L598" s="106">
        <f t="shared" si="28"/>
        <v>0</v>
      </c>
      <c r="M598" s="250"/>
      <c r="N598" s="16" t="b">
        <f t="shared" si="29"/>
        <v>1</v>
      </c>
      <c r="O598" s="16" t="b">
        <f t="shared" si="30"/>
        <v>1</v>
      </c>
      <c r="P598" s="16"/>
    </row>
    <row r="599" spans="1:16" ht="15.75" x14ac:dyDescent="0.25">
      <c r="A599" s="105">
        <v>584</v>
      </c>
      <c r="B599" s="260"/>
      <c r="C599" s="260"/>
      <c r="D599" s="248"/>
      <c r="E599" s="248"/>
      <c r="F599" s="248"/>
      <c r="G599" s="249"/>
      <c r="H599" s="249"/>
      <c r="I599" s="250"/>
      <c r="J599" s="250"/>
      <c r="K599" s="250"/>
      <c r="L599" s="106">
        <f t="shared" si="28"/>
        <v>0</v>
      </c>
      <c r="M599" s="250"/>
      <c r="N599" s="16" t="b">
        <f t="shared" si="29"/>
        <v>1</v>
      </c>
      <c r="O599" s="16" t="b">
        <f t="shared" si="30"/>
        <v>1</v>
      </c>
      <c r="P599" s="16"/>
    </row>
    <row r="600" spans="1:16" ht="15.75" x14ac:dyDescent="0.25">
      <c r="A600" s="105">
        <v>585</v>
      </c>
      <c r="B600" s="260"/>
      <c r="C600" s="260"/>
      <c r="D600" s="248"/>
      <c r="E600" s="248"/>
      <c r="F600" s="248"/>
      <c r="G600" s="249"/>
      <c r="H600" s="249"/>
      <c r="I600" s="250"/>
      <c r="J600" s="250"/>
      <c r="K600" s="250"/>
      <c r="L600" s="106">
        <f t="shared" si="28"/>
        <v>0</v>
      </c>
      <c r="M600" s="250"/>
      <c r="N600" s="16" t="b">
        <f t="shared" si="29"/>
        <v>1</v>
      </c>
      <c r="O600" s="16" t="b">
        <f t="shared" si="30"/>
        <v>1</v>
      </c>
      <c r="P600" s="16"/>
    </row>
    <row r="601" spans="1:16" ht="15.75" x14ac:dyDescent="0.25">
      <c r="A601" s="105">
        <v>586</v>
      </c>
      <c r="B601" s="260"/>
      <c r="C601" s="260"/>
      <c r="D601" s="248"/>
      <c r="E601" s="248"/>
      <c r="F601" s="248"/>
      <c r="G601" s="249"/>
      <c r="H601" s="249"/>
      <c r="I601" s="250"/>
      <c r="J601" s="250"/>
      <c r="K601" s="250"/>
      <c r="L601" s="106">
        <f t="shared" si="28"/>
        <v>0</v>
      </c>
      <c r="M601" s="250"/>
      <c r="N601" s="16" t="b">
        <f t="shared" si="29"/>
        <v>1</v>
      </c>
      <c r="O601" s="16" t="b">
        <f t="shared" si="30"/>
        <v>1</v>
      </c>
      <c r="P601" s="16"/>
    </row>
    <row r="602" spans="1:16" ht="15.75" x14ac:dyDescent="0.25">
      <c r="A602" s="105">
        <v>587</v>
      </c>
      <c r="B602" s="260"/>
      <c r="C602" s="260"/>
      <c r="D602" s="248"/>
      <c r="E602" s="248"/>
      <c r="F602" s="248"/>
      <c r="G602" s="249"/>
      <c r="H602" s="249"/>
      <c r="I602" s="250"/>
      <c r="J602" s="250"/>
      <c r="K602" s="250"/>
      <c r="L602" s="106">
        <f t="shared" si="28"/>
        <v>0</v>
      </c>
      <c r="M602" s="250"/>
      <c r="N602" s="16" t="b">
        <f t="shared" si="29"/>
        <v>1</v>
      </c>
      <c r="O602" s="16" t="b">
        <f t="shared" si="30"/>
        <v>1</v>
      </c>
      <c r="P602" s="16"/>
    </row>
    <row r="603" spans="1:16" ht="15.75" x14ac:dyDescent="0.25">
      <c r="A603" s="105">
        <v>588</v>
      </c>
      <c r="B603" s="260"/>
      <c r="C603" s="260"/>
      <c r="D603" s="248"/>
      <c r="E603" s="248"/>
      <c r="F603" s="248"/>
      <c r="G603" s="249"/>
      <c r="H603" s="249"/>
      <c r="I603" s="250"/>
      <c r="J603" s="250"/>
      <c r="K603" s="250"/>
      <c r="L603" s="106">
        <f t="shared" si="28"/>
        <v>0</v>
      </c>
      <c r="M603" s="250"/>
      <c r="N603" s="16" t="b">
        <f t="shared" si="29"/>
        <v>1</v>
      </c>
      <c r="O603" s="16" t="b">
        <f t="shared" si="30"/>
        <v>1</v>
      </c>
      <c r="P603" s="16"/>
    </row>
    <row r="604" spans="1:16" ht="15.75" x14ac:dyDescent="0.25">
      <c r="A604" s="105">
        <v>589</v>
      </c>
      <c r="B604" s="260"/>
      <c r="C604" s="260"/>
      <c r="D604" s="248"/>
      <c r="E604" s="248"/>
      <c r="F604" s="248"/>
      <c r="G604" s="249"/>
      <c r="H604" s="249"/>
      <c r="I604" s="250"/>
      <c r="J604" s="250"/>
      <c r="K604" s="250"/>
      <c r="L604" s="106">
        <f t="shared" si="28"/>
        <v>0</v>
      </c>
      <c r="M604" s="250"/>
      <c r="N604" s="16" t="b">
        <f t="shared" si="29"/>
        <v>1</v>
      </c>
      <c r="O604" s="16" t="b">
        <f t="shared" si="30"/>
        <v>1</v>
      </c>
      <c r="P604" s="16"/>
    </row>
    <row r="605" spans="1:16" ht="15.75" x14ac:dyDescent="0.25">
      <c r="A605" s="105">
        <v>590</v>
      </c>
      <c r="B605" s="260"/>
      <c r="C605" s="260"/>
      <c r="D605" s="248"/>
      <c r="E605" s="248"/>
      <c r="F605" s="248"/>
      <c r="G605" s="249"/>
      <c r="H605" s="249"/>
      <c r="I605" s="250"/>
      <c r="J605" s="250"/>
      <c r="K605" s="250"/>
      <c r="L605" s="106">
        <f t="shared" si="28"/>
        <v>0</v>
      </c>
      <c r="M605" s="250"/>
      <c r="N605" s="16" t="b">
        <f t="shared" si="29"/>
        <v>1</v>
      </c>
      <c r="O605" s="16" t="b">
        <f t="shared" si="30"/>
        <v>1</v>
      </c>
      <c r="P605" s="16"/>
    </row>
    <row r="606" spans="1:16" ht="15.75" x14ac:dyDescent="0.25">
      <c r="A606" s="105">
        <v>591</v>
      </c>
      <c r="B606" s="260"/>
      <c r="C606" s="260"/>
      <c r="D606" s="248"/>
      <c r="E606" s="248"/>
      <c r="F606" s="248"/>
      <c r="G606" s="249"/>
      <c r="H606" s="249"/>
      <c r="I606" s="250"/>
      <c r="J606" s="250"/>
      <c r="K606" s="250"/>
      <c r="L606" s="106">
        <f t="shared" si="28"/>
        <v>0</v>
      </c>
      <c r="M606" s="250"/>
      <c r="N606" s="16" t="b">
        <f t="shared" si="29"/>
        <v>1</v>
      </c>
      <c r="O606" s="16" t="b">
        <f t="shared" si="30"/>
        <v>1</v>
      </c>
      <c r="P606" s="16"/>
    </row>
    <row r="607" spans="1:16" ht="15.75" x14ac:dyDescent="0.25">
      <c r="A607" s="105">
        <v>592</v>
      </c>
      <c r="B607" s="260"/>
      <c r="C607" s="260"/>
      <c r="D607" s="248"/>
      <c r="E607" s="248"/>
      <c r="F607" s="248"/>
      <c r="G607" s="249"/>
      <c r="H607" s="249"/>
      <c r="I607" s="250"/>
      <c r="J607" s="250"/>
      <c r="K607" s="250"/>
      <c r="L607" s="106">
        <f t="shared" si="28"/>
        <v>0</v>
      </c>
      <c r="M607" s="250"/>
      <c r="N607" s="16" t="b">
        <f t="shared" si="29"/>
        <v>1</v>
      </c>
      <c r="O607" s="16" t="b">
        <f t="shared" si="30"/>
        <v>1</v>
      </c>
      <c r="P607" s="16"/>
    </row>
    <row r="608" spans="1:16" ht="15.75" x14ac:dyDescent="0.25">
      <c r="A608" s="105">
        <v>593</v>
      </c>
      <c r="B608" s="260"/>
      <c r="C608" s="260"/>
      <c r="D608" s="248"/>
      <c r="E608" s="248"/>
      <c r="F608" s="248"/>
      <c r="G608" s="249"/>
      <c r="H608" s="249"/>
      <c r="I608" s="250"/>
      <c r="J608" s="250"/>
      <c r="K608" s="250"/>
      <c r="L608" s="106">
        <f t="shared" si="28"/>
        <v>0</v>
      </c>
      <c r="M608" s="250"/>
      <c r="N608" s="16" t="b">
        <f t="shared" si="29"/>
        <v>1</v>
      </c>
      <c r="O608" s="16" t="b">
        <f t="shared" si="30"/>
        <v>1</v>
      </c>
      <c r="P608" s="16"/>
    </row>
    <row r="609" spans="1:16" ht="15.75" x14ac:dyDescent="0.25">
      <c r="A609" s="105">
        <v>594</v>
      </c>
      <c r="B609" s="260"/>
      <c r="C609" s="260"/>
      <c r="D609" s="248"/>
      <c r="E609" s="248"/>
      <c r="F609" s="248"/>
      <c r="G609" s="249"/>
      <c r="H609" s="249"/>
      <c r="I609" s="250"/>
      <c r="J609" s="250"/>
      <c r="K609" s="250"/>
      <c r="L609" s="106">
        <f t="shared" si="28"/>
        <v>0</v>
      </c>
      <c r="M609" s="250"/>
      <c r="N609" s="16" t="b">
        <f t="shared" si="29"/>
        <v>1</v>
      </c>
      <c r="O609" s="16" t="b">
        <f t="shared" si="30"/>
        <v>1</v>
      </c>
      <c r="P609" s="16"/>
    </row>
    <row r="610" spans="1:16" ht="15.75" x14ac:dyDescent="0.25">
      <c r="A610" s="105">
        <v>595</v>
      </c>
      <c r="B610" s="260"/>
      <c r="C610" s="260"/>
      <c r="D610" s="248"/>
      <c r="E610" s="248"/>
      <c r="F610" s="248"/>
      <c r="G610" s="249"/>
      <c r="H610" s="249"/>
      <c r="I610" s="250"/>
      <c r="J610" s="250"/>
      <c r="K610" s="250"/>
      <c r="L610" s="106">
        <f t="shared" si="28"/>
        <v>0</v>
      </c>
      <c r="M610" s="250"/>
      <c r="N610" s="16" t="b">
        <f t="shared" si="29"/>
        <v>1</v>
      </c>
      <c r="O610" s="16" t="b">
        <f t="shared" si="30"/>
        <v>1</v>
      </c>
      <c r="P610" s="16"/>
    </row>
    <row r="611" spans="1:16" ht="15.75" x14ac:dyDescent="0.25">
      <c r="A611" s="105">
        <v>596</v>
      </c>
      <c r="B611" s="260"/>
      <c r="C611" s="260"/>
      <c r="D611" s="248"/>
      <c r="E611" s="248"/>
      <c r="F611" s="248"/>
      <c r="G611" s="249"/>
      <c r="H611" s="249"/>
      <c r="I611" s="250"/>
      <c r="J611" s="250"/>
      <c r="K611" s="250"/>
      <c r="L611" s="106">
        <f t="shared" si="28"/>
        <v>0</v>
      </c>
      <c r="M611" s="250"/>
      <c r="N611" s="16" t="b">
        <f t="shared" si="29"/>
        <v>1</v>
      </c>
      <c r="O611" s="16" t="b">
        <f t="shared" si="30"/>
        <v>1</v>
      </c>
      <c r="P611" s="16"/>
    </row>
    <row r="612" spans="1:16" ht="15.75" x14ac:dyDescent="0.25">
      <c r="A612" s="105">
        <v>597</v>
      </c>
      <c r="B612" s="260"/>
      <c r="C612" s="260"/>
      <c r="D612" s="248"/>
      <c r="E612" s="248"/>
      <c r="F612" s="248"/>
      <c r="G612" s="249"/>
      <c r="H612" s="249"/>
      <c r="I612" s="250"/>
      <c r="J612" s="250"/>
      <c r="K612" s="250"/>
      <c r="L612" s="106">
        <f t="shared" si="28"/>
        <v>0</v>
      </c>
      <c r="M612" s="250"/>
      <c r="N612" s="16" t="b">
        <f t="shared" si="29"/>
        <v>1</v>
      </c>
      <c r="O612" s="16" t="b">
        <f t="shared" si="30"/>
        <v>1</v>
      </c>
      <c r="P612" s="16"/>
    </row>
    <row r="613" spans="1:16" ht="15.75" x14ac:dyDescent="0.25">
      <c r="A613" s="105">
        <v>598</v>
      </c>
      <c r="B613" s="260"/>
      <c r="C613" s="260"/>
      <c r="D613" s="248"/>
      <c r="E613" s="248"/>
      <c r="F613" s="248"/>
      <c r="G613" s="249"/>
      <c r="H613" s="249"/>
      <c r="I613" s="250"/>
      <c r="J613" s="250"/>
      <c r="K613" s="250"/>
      <c r="L613" s="106">
        <f t="shared" si="28"/>
        <v>0</v>
      </c>
      <c r="M613" s="250"/>
      <c r="N613" s="16" t="b">
        <f t="shared" si="29"/>
        <v>1</v>
      </c>
      <c r="O613" s="16" t="b">
        <f t="shared" si="30"/>
        <v>1</v>
      </c>
      <c r="P613" s="16"/>
    </row>
    <row r="614" spans="1:16" ht="15.75" x14ac:dyDescent="0.25">
      <c r="A614" s="105">
        <v>599</v>
      </c>
      <c r="B614" s="260"/>
      <c r="C614" s="260"/>
      <c r="D614" s="248"/>
      <c r="E614" s="248"/>
      <c r="F614" s="248"/>
      <c r="G614" s="249"/>
      <c r="H614" s="249"/>
      <c r="I614" s="250"/>
      <c r="J614" s="250"/>
      <c r="K614" s="250"/>
      <c r="L614" s="106">
        <f t="shared" si="28"/>
        <v>0</v>
      </c>
      <c r="M614" s="250"/>
      <c r="N614" s="16" t="b">
        <f t="shared" si="29"/>
        <v>1</v>
      </c>
      <c r="O614" s="16" t="b">
        <f t="shared" si="30"/>
        <v>1</v>
      </c>
      <c r="P614" s="16"/>
    </row>
    <row r="615" spans="1:16" ht="15.75" x14ac:dyDescent="0.25">
      <c r="A615" s="105">
        <v>600</v>
      </c>
      <c r="B615" s="260"/>
      <c r="C615" s="260"/>
      <c r="D615" s="248"/>
      <c r="E615" s="248"/>
      <c r="F615" s="248"/>
      <c r="G615" s="249"/>
      <c r="H615" s="249"/>
      <c r="I615" s="250"/>
      <c r="J615" s="250"/>
      <c r="K615" s="250"/>
      <c r="L615" s="106">
        <f t="shared" si="28"/>
        <v>0</v>
      </c>
      <c r="M615" s="250"/>
      <c r="N615" s="16" t="b">
        <f t="shared" si="29"/>
        <v>1</v>
      </c>
      <c r="O615" s="16" t="b">
        <f t="shared" si="30"/>
        <v>1</v>
      </c>
      <c r="P615" s="16"/>
    </row>
    <row r="616" spans="1:16" ht="15.75" x14ac:dyDescent="0.25">
      <c r="A616" s="105">
        <v>601</v>
      </c>
      <c r="B616" s="260"/>
      <c r="C616" s="260"/>
      <c r="D616" s="248"/>
      <c r="E616" s="248"/>
      <c r="F616" s="248"/>
      <c r="G616" s="249"/>
      <c r="H616" s="249"/>
      <c r="I616" s="250"/>
      <c r="J616" s="250"/>
      <c r="K616" s="250"/>
      <c r="L616" s="106">
        <f t="shared" si="28"/>
        <v>0</v>
      </c>
      <c r="M616" s="250"/>
      <c r="N616" s="16" t="b">
        <f t="shared" si="29"/>
        <v>1</v>
      </c>
      <c r="O616" s="16" t="b">
        <f t="shared" si="30"/>
        <v>1</v>
      </c>
      <c r="P616" s="16"/>
    </row>
    <row r="617" spans="1:16" ht="15.75" x14ac:dyDescent="0.25">
      <c r="A617" s="105">
        <v>602</v>
      </c>
      <c r="B617" s="260"/>
      <c r="C617" s="260"/>
      <c r="D617" s="248"/>
      <c r="E617" s="248"/>
      <c r="F617" s="248"/>
      <c r="G617" s="249"/>
      <c r="H617" s="249"/>
      <c r="I617" s="250"/>
      <c r="J617" s="250"/>
      <c r="K617" s="250"/>
      <c r="L617" s="106">
        <f t="shared" si="28"/>
        <v>0</v>
      </c>
      <c r="M617" s="250"/>
      <c r="N617" s="16" t="b">
        <f t="shared" si="29"/>
        <v>1</v>
      </c>
      <c r="O617" s="16" t="b">
        <f t="shared" si="30"/>
        <v>1</v>
      </c>
      <c r="P617" s="16"/>
    </row>
    <row r="618" spans="1:16" ht="15.75" x14ac:dyDescent="0.25">
      <c r="A618" s="105">
        <v>603</v>
      </c>
      <c r="B618" s="260"/>
      <c r="C618" s="260"/>
      <c r="D618" s="248"/>
      <c r="E618" s="248"/>
      <c r="F618" s="248"/>
      <c r="G618" s="249"/>
      <c r="H618" s="249"/>
      <c r="I618" s="250"/>
      <c r="J618" s="250"/>
      <c r="K618" s="250"/>
      <c r="L618" s="106">
        <f t="shared" si="28"/>
        <v>0</v>
      </c>
      <c r="M618" s="250"/>
      <c r="N618" s="16" t="b">
        <f t="shared" si="29"/>
        <v>1</v>
      </c>
      <c r="O618" s="16" t="b">
        <f t="shared" si="30"/>
        <v>1</v>
      </c>
      <c r="P618" s="16"/>
    </row>
    <row r="619" spans="1:16" ht="15.75" x14ac:dyDescent="0.25">
      <c r="A619" s="105">
        <v>604</v>
      </c>
      <c r="B619" s="260"/>
      <c r="C619" s="260"/>
      <c r="D619" s="248"/>
      <c r="E619" s="248"/>
      <c r="F619" s="248"/>
      <c r="G619" s="249"/>
      <c r="H619" s="249"/>
      <c r="I619" s="250"/>
      <c r="J619" s="250"/>
      <c r="K619" s="250"/>
      <c r="L619" s="106">
        <f t="shared" si="28"/>
        <v>0</v>
      </c>
      <c r="M619" s="250"/>
      <c r="N619" s="16" t="b">
        <f t="shared" si="29"/>
        <v>1</v>
      </c>
      <c r="O619" s="16" t="b">
        <f t="shared" si="30"/>
        <v>1</v>
      </c>
      <c r="P619" s="16"/>
    </row>
    <row r="620" spans="1:16" ht="15.75" x14ac:dyDescent="0.25">
      <c r="A620" s="105">
        <v>605</v>
      </c>
      <c r="B620" s="260"/>
      <c r="C620" s="260"/>
      <c r="D620" s="248"/>
      <c r="E620" s="248"/>
      <c r="F620" s="248"/>
      <c r="G620" s="249"/>
      <c r="H620" s="249"/>
      <c r="I620" s="250"/>
      <c r="J620" s="250"/>
      <c r="K620" s="250"/>
      <c r="L620" s="106">
        <f t="shared" si="28"/>
        <v>0</v>
      </c>
      <c r="M620" s="250"/>
      <c r="N620" s="16" t="b">
        <f t="shared" si="29"/>
        <v>1</v>
      </c>
      <c r="O620" s="16" t="b">
        <f t="shared" si="30"/>
        <v>1</v>
      </c>
      <c r="P620" s="16"/>
    </row>
    <row r="621" spans="1:16" ht="15.75" x14ac:dyDescent="0.25">
      <c r="A621" s="105">
        <v>606</v>
      </c>
      <c r="B621" s="260"/>
      <c r="C621" s="260"/>
      <c r="D621" s="248"/>
      <c r="E621" s="248"/>
      <c r="F621" s="248"/>
      <c r="G621" s="249"/>
      <c r="H621" s="249"/>
      <c r="I621" s="250"/>
      <c r="J621" s="250"/>
      <c r="K621" s="250"/>
      <c r="L621" s="106">
        <f t="shared" si="28"/>
        <v>0</v>
      </c>
      <c r="M621" s="250"/>
      <c r="N621" s="16" t="b">
        <f t="shared" si="29"/>
        <v>1</v>
      </c>
      <c r="O621" s="16" t="b">
        <f t="shared" si="30"/>
        <v>1</v>
      </c>
      <c r="P621" s="16"/>
    </row>
    <row r="622" spans="1:16" ht="15.75" x14ac:dyDescent="0.25">
      <c r="A622" s="105">
        <v>607</v>
      </c>
      <c r="B622" s="260"/>
      <c r="C622" s="260"/>
      <c r="D622" s="248"/>
      <c r="E622" s="248"/>
      <c r="F622" s="248"/>
      <c r="G622" s="249"/>
      <c r="H622" s="249"/>
      <c r="I622" s="250"/>
      <c r="J622" s="250"/>
      <c r="K622" s="250"/>
      <c r="L622" s="106">
        <f t="shared" si="28"/>
        <v>0</v>
      </c>
      <c r="M622" s="250"/>
      <c r="N622" s="16" t="b">
        <f t="shared" si="29"/>
        <v>1</v>
      </c>
      <c r="O622" s="16" t="b">
        <f t="shared" si="30"/>
        <v>1</v>
      </c>
      <c r="P622" s="16"/>
    </row>
    <row r="623" spans="1:16" ht="15.75" x14ac:dyDescent="0.25">
      <c r="A623" s="105">
        <v>608</v>
      </c>
      <c r="B623" s="260"/>
      <c r="C623" s="260"/>
      <c r="D623" s="248"/>
      <c r="E623" s="248"/>
      <c r="F623" s="248"/>
      <c r="G623" s="249"/>
      <c r="H623" s="249"/>
      <c r="I623" s="250"/>
      <c r="J623" s="250"/>
      <c r="K623" s="250"/>
      <c r="L623" s="106">
        <f t="shared" si="28"/>
        <v>0</v>
      </c>
      <c r="M623" s="250"/>
      <c r="N623" s="16" t="b">
        <f t="shared" si="29"/>
        <v>1</v>
      </c>
      <c r="O623" s="16" t="b">
        <f t="shared" si="30"/>
        <v>1</v>
      </c>
      <c r="P623" s="16"/>
    </row>
    <row r="624" spans="1:16" ht="15.75" x14ac:dyDescent="0.25">
      <c r="A624" s="105">
        <v>609</v>
      </c>
      <c r="B624" s="260"/>
      <c r="C624" s="260"/>
      <c r="D624" s="248"/>
      <c r="E624" s="248"/>
      <c r="F624" s="248"/>
      <c r="G624" s="249"/>
      <c r="H624" s="249"/>
      <c r="I624" s="250"/>
      <c r="J624" s="250"/>
      <c r="K624" s="250"/>
      <c r="L624" s="106">
        <f t="shared" si="28"/>
        <v>0</v>
      </c>
      <c r="M624" s="250"/>
      <c r="N624" s="16" t="b">
        <f t="shared" si="29"/>
        <v>1</v>
      </c>
      <c r="O624" s="16" t="b">
        <f t="shared" si="30"/>
        <v>1</v>
      </c>
      <c r="P624" s="16"/>
    </row>
    <row r="625" spans="1:16" ht="15.75" x14ac:dyDescent="0.25">
      <c r="A625" s="105">
        <v>610</v>
      </c>
      <c r="B625" s="260"/>
      <c r="C625" s="260"/>
      <c r="D625" s="248"/>
      <c r="E625" s="248"/>
      <c r="F625" s="248"/>
      <c r="G625" s="249"/>
      <c r="H625" s="249"/>
      <c r="I625" s="250"/>
      <c r="J625" s="250"/>
      <c r="K625" s="250"/>
      <c r="L625" s="106">
        <f t="shared" si="28"/>
        <v>0</v>
      </c>
      <c r="M625" s="250"/>
      <c r="N625" s="16" t="b">
        <f t="shared" si="29"/>
        <v>1</v>
      </c>
      <c r="O625" s="16" t="b">
        <f t="shared" si="30"/>
        <v>1</v>
      </c>
      <c r="P625" s="16"/>
    </row>
    <row r="626" spans="1:16" ht="15.75" x14ac:dyDescent="0.25">
      <c r="A626" s="105">
        <v>611</v>
      </c>
      <c r="B626" s="260"/>
      <c r="C626" s="260"/>
      <c r="D626" s="248"/>
      <c r="E626" s="248"/>
      <c r="F626" s="248"/>
      <c r="G626" s="249"/>
      <c r="H626" s="249"/>
      <c r="I626" s="250"/>
      <c r="J626" s="250"/>
      <c r="K626" s="250"/>
      <c r="L626" s="106">
        <f t="shared" si="28"/>
        <v>0</v>
      </c>
      <c r="M626" s="250"/>
      <c r="N626" s="16" t="b">
        <f t="shared" si="29"/>
        <v>1</v>
      </c>
      <c r="O626" s="16" t="b">
        <f t="shared" si="30"/>
        <v>1</v>
      </c>
      <c r="P626" s="16"/>
    </row>
    <row r="627" spans="1:16" ht="15.75" x14ac:dyDescent="0.25">
      <c r="A627" s="105">
        <v>612</v>
      </c>
      <c r="B627" s="260"/>
      <c r="C627" s="260"/>
      <c r="D627" s="248"/>
      <c r="E627" s="248"/>
      <c r="F627" s="248"/>
      <c r="G627" s="249"/>
      <c r="H627" s="249"/>
      <c r="I627" s="250"/>
      <c r="J627" s="250"/>
      <c r="K627" s="250"/>
      <c r="L627" s="106">
        <f t="shared" si="28"/>
        <v>0</v>
      </c>
      <c r="M627" s="250"/>
      <c r="N627" s="16" t="b">
        <f t="shared" si="29"/>
        <v>1</v>
      </c>
      <c r="O627" s="16" t="b">
        <f t="shared" si="30"/>
        <v>1</v>
      </c>
      <c r="P627" s="16"/>
    </row>
    <row r="628" spans="1:16" ht="15.75" x14ac:dyDescent="0.25">
      <c r="A628" s="105">
        <v>613</v>
      </c>
      <c r="B628" s="260"/>
      <c r="C628" s="260"/>
      <c r="D628" s="248"/>
      <c r="E628" s="248"/>
      <c r="F628" s="248"/>
      <c r="G628" s="249"/>
      <c r="H628" s="249"/>
      <c r="I628" s="250"/>
      <c r="J628" s="250"/>
      <c r="K628" s="250"/>
      <c r="L628" s="106">
        <f t="shared" si="28"/>
        <v>0</v>
      </c>
      <c r="M628" s="250"/>
      <c r="N628" s="16" t="b">
        <f t="shared" si="29"/>
        <v>1</v>
      </c>
      <c r="O628" s="16" t="b">
        <f t="shared" si="30"/>
        <v>1</v>
      </c>
      <c r="P628" s="16"/>
    </row>
    <row r="629" spans="1:16" ht="15.75" x14ac:dyDescent="0.25">
      <c r="A629" s="105">
        <v>614</v>
      </c>
      <c r="B629" s="260"/>
      <c r="C629" s="260"/>
      <c r="D629" s="248"/>
      <c r="E629" s="248"/>
      <c r="F629" s="248"/>
      <c r="G629" s="249"/>
      <c r="H629" s="249"/>
      <c r="I629" s="250"/>
      <c r="J629" s="250"/>
      <c r="K629" s="250"/>
      <c r="L629" s="106">
        <f t="shared" si="28"/>
        <v>0</v>
      </c>
      <c r="M629" s="250"/>
      <c r="N629" s="16" t="b">
        <f t="shared" si="29"/>
        <v>1</v>
      </c>
      <c r="O629" s="16" t="b">
        <f t="shared" si="30"/>
        <v>1</v>
      </c>
      <c r="P629" s="16"/>
    </row>
    <row r="630" spans="1:16" ht="15.75" x14ac:dyDescent="0.25">
      <c r="A630" s="105">
        <v>615</v>
      </c>
      <c r="B630" s="260"/>
      <c r="C630" s="260"/>
      <c r="D630" s="248"/>
      <c r="E630" s="248"/>
      <c r="F630" s="248"/>
      <c r="G630" s="249"/>
      <c r="H630" s="249"/>
      <c r="I630" s="250"/>
      <c r="J630" s="250"/>
      <c r="K630" s="250"/>
      <c r="L630" s="106">
        <f t="shared" si="28"/>
        <v>0</v>
      </c>
      <c r="M630" s="250"/>
      <c r="N630" s="16" t="b">
        <f t="shared" si="29"/>
        <v>1</v>
      </c>
      <c r="O630" s="16" t="b">
        <f t="shared" si="30"/>
        <v>1</v>
      </c>
      <c r="P630" s="16"/>
    </row>
    <row r="631" spans="1:16" ht="15.75" x14ac:dyDescent="0.25">
      <c r="A631" s="105">
        <v>616</v>
      </c>
      <c r="B631" s="260"/>
      <c r="C631" s="260"/>
      <c r="D631" s="248"/>
      <c r="E631" s="248"/>
      <c r="F631" s="248"/>
      <c r="G631" s="249"/>
      <c r="H631" s="249"/>
      <c r="I631" s="250"/>
      <c r="J631" s="250"/>
      <c r="K631" s="250"/>
      <c r="L631" s="106">
        <f t="shared" si="28"/>
        <v>0</v>
      </c>
      <c r="M631" s="250"/>
      <c r="N631" s="16" t="b">
        <f t="shared" si="29"/>
        <v>1</v>
      </c>
      <c r="O631" s="16" t="b">
        <f t="shared" si="30"/>
        <v>1</v>
      </c>
      <c r="P631" s="16"/>
    </row>
    <row r="632" spans="1:16" ht="15.75" x14ac:dyDescent="0.25">
      <c r="A632" s="105">
        <v>617</v>
      </c>
      <c r="B632" s="260"/>
      <c r="C632" s="260"/>
      <c r="D632" s="248"/>
      <c r="E632" s="248"/>
      <c r="F632" s="248"/>
      <c r="G632" s="249"/>
      <c r="H632" s="249"/>
      <c r="I632" s="250"/>
      <c r="J632" s="250"/>
      <c r="K632" s="250"/>
      <c r="L632" s="106">
        <f t="shared" si="28"/>
        <v>0</v>
      </c>
      <c r="M632" s="250"/>
      <c r="N632" s="16" t="b">
        <f t="shared" si="29"/>
        <v>1</v>
      </c>
      <c r="O632" s="16" t="b">
        <f t="shared" si="30"/>
        <v>1</v>
      </c>
      <c r="P632" s="16"/>
    </row>
    <row r="633" spans="1:16" ht="15.75" x14ac:dyDescent="0.25">
      <c r="A633" s="105">
        <v>618</v>
      </c>
      <c r="B633" s="260"/>
      <c r="C633" s="260"/>
      <c r="D633" s="248"/>
      <c r="E633" s="248"/>
      <c r="F633" s="248"/>
      <c r="G633" s="249"/>
      <c r="H633" s="249"/>
      <c r="I633" s="250"/>
      <c r="J633" s="250"/>
      <c r="K633" s="250"/>
      <c r="L633" s="106">
        <f t="shared" si="28"/>
        <v>0</v>
      </c>
      <c r="M633" s="250"/>
      <c r="N633" s="16" t="b">
        <f t="shared" si="29"/>
        <v>1</v>
      </c>
      <c r="O633" s="16" t="b">
        <f t="shared" si="30"/>
        <v>1</v>
      </c>
      <c r="P633" s="16"/>
    </row>
    <row r="634" spans="1:16" ht="15.75" x14ac:dyDescent="0.25">
      <c r="A634" s="105">
        <v>619</v>
      </c>
      <c r="B634" s="260"/>
      <c r="C634" s="260"/>
      <c r="D634" s="248"/>
      <c r="E634" s="248"/>
      <c r="F634" s="248"/>
      <c r="G634" s="249"/>
      <c r="H634" s="249"/>
      <c r="I634" s="250"/>
      <c r="J634" s="250"/>
      <c r="K634" s="250"/>
      <c r="L634" s="106">
        <f t="shared" si="28"/>
        <v>0</v>
      </c>
      <c r="M634" s="250"/>
      <c r="N634" s="16" t="b">
        <f t="shared" si="29"/>
        <v>1</v>
      </c>
      <c r="O634" s="16" t="b">
        <f t="shared" si="30"/>
        <v>1</v>
      </c>
      <c r="P634" s="16"/>
    </row>
    <row r="635" spans="1:16" ht="15.75" x14ac:dyDescent="0.25">
      <c r="A635" s="105">
        <v>620</v>
      </c>
      <c r="B635" s="260"/>
      <c r="C635" s="260"/>
      <c r="D635" s="248"/>
      <c r="E635" s="248"/>
      <c r="F635" s="248"/>
      <c r="G635" s="249"/>
      <c r="H635" s="249"/>
      <c r="I635" s="250"/>
      <c r="J635" s="250"/>
      <c r="K635" s="250"/>
      <c r="L635" s="106">
        <f t="shared" si="28"/>
        <v>0</v>
      </c>
      <c r="M635" s="250"/>
      <c r="N635" s="16" t="b">
        <f t="shared" si="29"/>
        <v>1</v>
      </c>
      <c r="O635" s="16" t="b">
        <f t="shared" si="30"/>
        <v>1</v>
      </c>
      <c r="P635" s="16"/>
    </row>
    <row r="636" spans="1:16" ht="15.75" x14ac:dyDescent="0.25">
      <c r="A636" s="105">
        <v>621</v>
      </c>
      <c r="B636" s="260"/>
      <c r="C636" s="260"/>
      <c r="D636" s="248"/>
      <c r="E636" s="248"/>
      <c r="F636" s="248"/>
      <c r="G636" s="249"/>
      <c r="H636" s="249"/>
      <c r="I636" s="250"/>
      <c r="J636" s="250"/>
      <c r="K636" s="250"/>
      <c r="L636" s="106">
        <f t="shared" si="28"/>
        <v>0</v>
      </c>
      <c r="M636" s="250"/>
      <c r="N636" s="16" t="b">
        <f t="shared" si="29"/>
        <v>1</v>
      </c>
      <c r="O636" s="16" t="b">
        <f t="shared" si="30"/>
        <v>1</v>
      </c>
      <c r="P636" s="16"/>
    </row>
    <row r="637" spans="1:16" ht="15.75" x14ac:dyDescent="0.25">
      <c r="A637" s="105">
        <v>622</v>
      </c>
      <c r="B637" s="260"/>
      <c r="C637" s="260"/>
      <c r="D637" s="248"/>
      <c r="E637" s="248"/>
      <c r="F637" s="248"/>
      <c r="G637" s="249"/>
      <c r="H637" s="249"/>
      <c r="I637" s="250"/>
      <c r="J637" s="250"/>
      <c r="K637" s="250"/>
      <c r="L637" s="106">
        <f t="shared" si="28"/>
        <v>0</v>
      </c>
      <c r="M637" s="250"/>
      <c r="N637" s="16" t="b">
        <f t="shared" si="29"/>
        <v>1</v>
      </c>
      <c r="O637" s="16" t="b">
        <f t="shared" si="30"/>
        <v>1</v>
      </c>
      <c r="P637" s="16"/>
    </row>
    <row r="638" spans="1:16" ht="15.75" x14ac:dyDescent="0.25">
      <c r="A638" s="105">
        <v>623</v>
      </c>
      <c r="B638" s="260"/>
      <c r="C638" s="260"/>
      <c r="D638" s="248"/>
      <c r="E638" s="248"/>
      <c r="F638" s="248"/>
      <c r="G638" s="249"/>
      <c r="H638" s="249"/>
      <c r="I638" s="250"/>
      <c r="J638" s="250"/>
      <c r="K638" s="250"/>
      <c r="L638" s="106">
        <f t="shared" si="28"/>
        <v>0</v>
      </c>
      <c r="M638" s="250"/>
      <c r="N638" s="16" t="b">
        <f t="shared" si="29"/>
        <v>1</v>
      </c>
      <c r="O638" s="16" t="b">
        <f t="shared" si="30"/>
        <v>1</v>
      </c>
      <c r="P638" s="16"/>
    </row>
    <row r="639" spans="1:16" ht="15.75" x14ac:dyDescent="0.25">
      <c r="A639" s="105">
        <v>624</v>
      </c>
      <c r="B639" s="260"/>
      <c r="C639" s="260"/>
      <c r="D639" s="248"/>
      <c r="E639" s="248"/>
      <c r="F639" s="248"/>
      <c r="G639" s="249"/>
      <c r="H639" s="249"/>
      <c r="I639" s="250"/>
      <c r="J639" s="250"/>
      <c r="K639" s="250"/>
      <c r="L639" s="106">
        <f t="shared" si="28"/>
        <v>0</v>
      </c>
      <c r="M639" s="250"/>
      <c r="N639" s="16" t="b">
        <f t="shared" si="29"/>
        <v>1</v>
      </c>
      <c r="O639" s="16" t="b">
        <f t="shared" si="30"/>
        <v>1</v>
      </c>
      <c r="P639" s="16"/>
    </row>
    <row r="640" spans="1:16" ht="15.75" x14ac:dyDescent="0.25">
      <c r="A640" s="105">
        <v>625</v>
      </c>
      <c r="B640" s="260"/>
      <c r="C640" s="260"/>
      <c r="D640" s="248"/>
      <c r="E640" s="248"/>
      <c r="F640" s="248"/>
      <c r="G640" s="249"/>
      <c r="H640" s="249"/>
      <c r="I640" s="250"/>
      <c r="J640" s="250"/>
      <c r="K640" s="250"/>
      <c r="L640" s="106">
        <f t="shared" si="28"/>
        <v>0</v>
      </c>
      <c r="M640" s="250"/>
      <c r="N640" s="16" t="b">
        <f t="shared" si="29"/>
        <v>1</v>
      </c>
      <c r="O640" s="16" t="b">
        <f t="shared" si="30"/>
        <v>1</v>
      </c>
      <c r="P640" s="16"/>
    </row>
    <row r="641" spans="1:16" ht="15.75" x14ac:dyDescent="0.25">
      <c r="A641" s="105">
        <v>626</v>
      </c>
      <c r="B641" s="260"/>
      <c r="C641" s="260"/>
      <c r="D641" s="248"/>
      <c r="E641" s="248"/>
      <c r="F641" s="248"/>
      <c r="G641" s="249"/>
      <c r="H641" s="249"/>
      <c r="I641" s="250"/>
      <c r="J641" s="250"/>
      <c r="K641" s="250"/>
      <c r="L641" s="106">
        <f t="shared" si="28"/>
        <v>0</v>
      </c>
      <c r="M641" s="250"/>
      <c r="N641" s="16" t="b">
        <f t="shared" si="29"/>
        <v>1</v>
      </c>
      <c r="O641" s="16" t="b">
        <f t="shared" si="30"/>
        <v>1</v>
      </c>
      <c r="P641" s="16"/>
    </row>
    <row r="642" spans="1:16" ht="15.75" x14ac:dyDescent="0.25">
      <c r="A642" s="105">
        <v>627</v>
      </c>
      <c r="B642" s="260"/>
      <c r="C642" s="260"/>
      <c r="D642" s="248"/>
      <c r="E642" s="248"/>
      <c r="F642" s="248"/>
      <c r="G642" s="249"/>
      <c r="H642" s="249"/>
      <c r="I642" s="250"/>
      <c r="J642" s="250"/>
      <c r="K642" s="250"/>
      <c r="L642" s="106">
        <f t="shared" si="28"/>
        <v>0</v>
      </c>
      <c r="M642" s="250"/>
      <c r="N642" s="16" t="b">
        <f t="shared" si="29"/>
        <v>1</v>
      </c>
      <c r="O642" s="16" t="b">
        <f t="shared" si="30"/>
        <v>1</v>
      </c>
      <c r="P642" s="16"/>
    </row>
    <row r="643" spans="1:16" ht="15.75" x14ac:dyDescent="0.25">
      <c r="A643" s="105">
        <v>628</v>
      </c>
      <c r="B643" s="260"/>
      <c r="C643" s="260"/>
      <c r="D643" s="248"/>
      <c r="E643" s="248"/>
      <c r="F643" s="248"/>
      <c r="G643" s="249"/>
      <c r="H643" s="249"/>
      <c r="I643" s="250"/>
      <c r="J643" s="250"/>
      <c r="K643" s="250"/>
      <c r="L643" s="106">
        <f t="shared" si="28"/>
        <v>0</v>
      </c>
      <c r="M643" s="250"/>
      <c r="N643" s="16" t="b">
        <f t="shared" si="29"/>
        <v>1</v>
      </c>
      <c r="O643" s="16" t="b">
        <f t="shared" si="30"/>
        <v>1</v>
      </c>
      <c r="P643" s="16"/>
    </row>
    <row r="644" spans="1:16" ht="15.75" x14ac:dyDescent="0.25">
      <c r="A644" s="105">
        <v>629</v>
      </c>
      <c r="B644" s="260"/>
      <c r="C644" s="260"/>
      <c r="D644" s="248"/>
      <c r="E644" s="248"/>
      <c r="F644" s="248"/>
      <c r="G644" s="249"/>
      <c r="H644" s="249"/>
      <c r="I644" s="250"/>
      <c r="J644" s="250"/>
      <c r="K644" s="250"/>
      <c r="L644" s="106">
        <f t="shared" si="28"/>
        <v>0</v>
      </c>
      <c r="M644" s="250"/>
      <c r="N644" s="16" t="b">
        <f t="shared" si="29"/>
        <v>1</v>
      </c>
      <c r="O644" s="16" t="b">
        <f t="shared" si="30"/>
        <v>1</v>
      </c>
      <c r="P644" s="16"/>
    </row>
    <row r="645" spans="1:16" ht="15.75" x14ac:dyDescent="0.25">
      <c r="A645" s="105">
        <v>630</v>
      </c>
      <c r="B645" s="260"/>
      <c r="C645" s="260"/>
      <c r="D645" s="248"/>
      <c r="E645" s="248"/>
      <c r="F645" s="248"/>
      <c r="G645" s="249"/>
      <c r="H645" s="249"/>
      <c r="I645" s="250"/>
      <c r="J645" s="250"/>
      <c r="K645" s="250"/>
      <c r="L645" s="106">
        <f t="shared" si="28"/>
        <v>0</v>
      </c>
      <c r="M645" s="250"/>
      <c r="N645" s="16" t="b">
        <f t="shared" si="29"/>
        <v>1</v>
      </c>
      <c r="O645" s="16" t="b">
        <f t="shared" si="30"/>
        <v>1</v>
      </c>
      <c r="P645" s="16"/>
    </row>
    <row r="646" spans="1:16" ht="15.75" x14ac:dyDescent="0.25">
      <c r="A646" s="105">
        <v>631</v>
      </c>
      <c r="B646" s="260"/>
      <c r="C646" s="260"/>
      <c r="D646" s="248"/>
      <c r="E646" s="248"/>
      <c r="F646" s="248"/>
      <c r="G646" s="249"/>
      <c r="H646" s="249"/>
      <c r="I646" s="250"/>
      <c r="J646" s="250"/>
      <c r="K646" s="250"/>
      <c r="L646" s="106">
        <f t="shared" si="28"/>
        <v>0</v>
      </c>
      <c r="M646" s="250"/>
      <c r="N646" s="16" t="b">
        <f t="shared" si="29"/>
        <v>1</v>
      </c>
      <c r="O646" s="16" t="b">
        <f t="shared" si="30"/>
        <v>1</v>
      </c>
      <c r="P646" s="16"/>
    </row>
    <row r="647" spans="1:16" ht="15.75" x14ac:dyDescent="0.25">
      <c r="A647" s="105">
        <v>632</v>
      </c>
      <c r="B647" s="260"/>
      <c r="C647" s="260"/>
      <c r="D647" s="248"/>
      <c r="E647" s="248"/>
      <c r="F647" s="248"/>
      <c r="G647" s="249"/>
      <c r="H647" s="249"/>
      <c r="I647" s="250"/>
      <c r="J647" s="250"/>
      <c r="K647" s="250"/>
      <c r="L647" s="106">
        <f t="shared" si="28"/>
        <v>0</v>
      </c>
      <c r="M647" s="250"/>
      <c r="N647" s="16" t="b">
        <f t="shared" si="29"/>
        <v>1</v>
      </c>
      <c r="O647" s="16" t="b">
        <f t="shared" si="30"/>
        <v>1</v>
      </c>
      <c r="P647" s="16"/>
    </row>
    <row r="648" spans="1:16" ht="15.75" x14ac:dyDescent="0.25">
      <c r="A648" s="105">
        <v>633</v>
      </c>
      <c r="B648" s="260"/>
      <c r="C648" s="260"/>
      <c r="D648" s="248"/>
      <c r="E648" s="248"/>
      <c r="F648" s="248"/>
      <c r="G648" s="249"/>
      <c r="H648" s="249"/>
      <c r="I648" s="250"/>
      <c r="J648" s="250"/>
      <c r="K648" s="250"/>
      <c r="L648" s="106">
        <f t="shared" si="28"/>
        <v>0</v>
      </c>
      <c r="M648" s="250"/>
      <c r="N648" s="16" t="b">
        <f t="shared" si="29"/>
        <v>1</v>
      </c>
      <c r="O648" s="16" t="b">
        <f t="shared" si="30"/>
        <v>1</v>
      </c>
      <c r="P648" s="16"/>
    </row>
    <row r="649" spans="1:16" ht="15.75" x14ac:dyDescent="0.25">
      <c r="A649" s="105">
        <v>634</v>
      </c>
      <c r="B649" s="260"/>
      <c r="C649" s="260"/>
      <c r="D649" s="248"/>
      <c r="E649" s="248"/>
      <c r="F649" s="248"/>
      <c r="G649" s="249"/>
      <c r="H649" s="249"/>
      <c r="I649" s="250"/>
      <c r="J649" s="250"/>
      <c r="K649" s="250"/>
      <c r="L649" s="106">
        <f t="shared" si="28"/>
        <v>0</v>
      </c>
      <c r="M649" s="250"/>
      <c r="N649" s="16" t="b">
        <f t="shared" si="29"/>
        <v>1</v>
      </c>
      <c r="O649" s="16" t="b">
        <f t="shared" si="30"/>
        <v>1</v>
      </c>
      <c r="P649" s="16"/>
    </row>
    <row r="650" spans="1:16" ht="15.75" x14ac:dyDescent="0.25">
      <c r="A650" s="105">
        <v>635</v>
      </c>
      <c r="B650" s="260"/>
      <c r="C650" s="260"/>
      <c r="D650" s="248"/>
      <c r="E650" s="248"/>
      <c r="F650" s="248"/>
      <c r="G650" s="249"/>
      <c r="H650" s="249"/>
      <c r="I650" s="250"/>
      <c r="J650" s="250"/>
      <c r="K650" s="250"/>
      <c r="L650" s="106">
        <f t="shared" si="28"/>
        <v>0</v>
      </c>
      <c r="M650" s="250"/>
      <c r="N650" s="16" t="b">
        <f t="shared" si="29"/>
        <v>1</v>
      </c>
      <c r="O650" s="16" t="b">
        <f t="shared" si="30"/>
        <v>1</v>
      </c>
      <c r="P650" s="16"/>
    </row>
    <row r="651" spans="1:16" ht="15.75" x14ac:dyDescent="0.25">
      <c r="A651" s="105">
        <v>636</v>
      </c>
      <c r="B651" s="260"/>
      <c r="C651" s="260"/>
      <c r="D651" s="248"/>
      <c r="E651" s="248"/>
      <c r="F651" s="248"/>
      <c r="G651" s="249"/>
      <c r="H651" s="249"/>
      <c r="I651" s="250"/>
      <c r="J651" s="250"/>
      <c r="K651" s="250"/>
      <c r="L651" s="106">
        <f t="shared" si="28"/>
        <v>0</v>
      </c>
      <c r="M651" s="250"/>
      <c r="N651" s="16" t="b">
        <f t="shared" si="29"/>
        <v>1</v>
      </c>
      <c r="O651" s="16" t="b">
        <f t="shared" si="30"/>
        <v>1</v>
      </c>
      <c r="P651" s="16"/>
    </row>
    <row r="652" spans="1:16" ht="15.75" x14ac:dyDescent="0.25">
      <c r="A652" s="105">
        <v>637</v>
      </c>
      <c r="B652" s="260"/>
      <c r="C652" s="260"/>
      <c r="D652" s="248"/>
      <c r="E652" s="248"/>
      <c r="F652" s="248"/>
      <c r="G652" s="249"/>
      <c r="H652" s="249"/>
      <c r="I652" s="250"/>
      <c r="J652" s="250"/>
      <c r="K652" s="250"/>
      <c r="L652" s="106">
        <f t="shared" si="28"/>
        <v>0</v>
      </c>
      <c r="M652" s="250"/>
      <c r="N652" s="16" t="b">
        <f t="shared" si="29"/>
        <v>1</v>
      </c>
      <c r="O652" s="16" t="b">
        <f t="shared" si="30"/>
        <v>1</v>
      </c>
      <c r="P652" s="16"/>
    </row>
    <row r="653" spans="1:16" ht="15.75" x14ac:dyDescent="0.25">
      <c r="A653" s="105">
        <v>638</v>
      </c>
      <c r="B653" s="260"/>
      <c r="C653" s="260"/>
      <c r="D653" s="248"/>
      <c r="E653" s="248"/>
      <c r="F653" s="248"/>
      <c r="G653" s="249"/>
      <c r="H653" s="249"/>
      <c r="I653" s="250"/>
      <c r="J653" s="250"/>
      <c r="K653" s="250"/>
      <c r="L653" s="106">
        <f t="shared" si="28"/>
        <v>0</v>
      </c>
      <c r="M653" s="250"/>
      <c r="N653" s="16" t="b">
        <f t="shared" si="29"/>
        <v>1</v>
      </c>
      <c r="O653" s="16" t="b">
        <f t="shared" si="30"/>
        <v>1</v>
      </c>
      <c r="P653" s="16"/>
    </row>
    <row r="654" spans="1:16" ht="15.75" x14ac:dyDescent="0.25">
      <c r="A654" s="105">
        <v>639</v>
      </c>
      <c r="B654" s="260"/>
      <c r="C654" s="260"/>
      <c r="D654" s="248"/>
      <c r="E654" s="248"/>
      <c r="F654" s="248"/>
      <c r="G654" s="249"/>
      <c r="H654" s="249"/>
      <c r="I654" s="250"/>
      <c r="J654" s="250"/>
      <c r="K654" s="250"/>
      <c r="L654" s="106">
        <f t="shared" si="28"/>
        <v>0</v>
      </c>
      <c r="M654" s="250"/>
      <c r="N654" s="16" t="b">
        <f t="shared" si="29"/>
        <v>1</v>
      </c>
      <c r="O654" s="16" t="b">
        <f t="shared" si="30"/>
        <v>1</v>
      </c>
      <c r="P654" s="16"/>
    </row>
    <row r="655" spans="1:16" ht="15.75" x14ac:dyDescent="0.25">
      <c r="A655" s="105">
        <v>640</v>
      </c>
      <c r="B655" s="260"/>
      <c r="C655" s="260"/>
      <c r="D655" s="248"/>
      <c r="E655" s="248"/>
      <c r="F655" s="248"/>
      <c r="G655" s="249"/>
      <c r="H655" s="249"/>
      <c r="I655" s="250"/>
      <c r="J655" s="250"/>
      <c r="K655" s="250"/>
      <c r="L655" s="106">
        <f t="shared" si="28"/>
        <v>0</v>
      </c>
      <c r="M655" s="250"/>
      <c r="N655" s="16" t="b">
        <f t="shared" si="29"/>
        <v>1</v>
      </c>
      <c r="O655" s="16" t="b">
        <f t="shared" si="30"/>
        <v>1</v>
      </c>
      <c r="P655" s="16"/>
    </row>
    <row r="656" spans="1:16" ht="15.75" x14ac:dyDescent="0.25">
      <c r="A656" s="105">
        <v>641</v>
      </c>
      <c r="B656" s="260"/>
      <c r="C656" s="260"/>
      <c r="D656" s="248"/>
      <c r="E656" s="248"/>
      <c r="F656" s="248"/>
      <c r="G656" s="249"/>
      <c r="H656" s="249"/>
      <c r="I656" s="250"/>
      <c r="J656" s="250"/>
      <c r="K656" s="250"/>
      <c r="L656" s="106">
        <f t="shared" si="28"/>
        <v>0</v>
      </c>
      <c r="M656" s="250"/>
      <c r="N656" s="16" t="b">
        <f t="shared" si="29"/>
        <v>1</v>
      </c>
      <c r="O656" s="16" t="b">
        <f t="shared" si="30"/>
        <v>1</v>
      </c>
      <c r="P656" s="16"/>
    </row>
    <row r="657" spans="1:16" ht="15.75" x14ac:dyDescent="0.25">
      <c r="A657" s="105">
        <v>642</v>
      </c>
      <c r="B657" s="260"/>
      <c r="C657" s="260"/>
      <c r="D657" s="248"/>
      <c r="E657" s="248"/>
      <c r="F657" s="248"/>
      <c r="G657" s="249"/>
      <c r="H657" s="249"/>
      <c r="I657" s="250"/>
      <c r="J657" s="250"/>
      <c r="K657" s="250"/>
      <c r="L657" s="106">
        <f t="shared" si="28"/>
        <v>0</v>
      </c>
      <c r="M657" s="250"/>
      <c r="N657" s="16" t="b">
        <f t="shared" si="29"/>
        <v>1</v>
      </c>
      <c r="O657" s="16" t="b">
        <f t="shared" si="30"/>
        <v>1</v>
      </c>
      <c r="P657" s="16"/>
    </row>
    <row r="658" spans="1:16" ht="15.75" x14ac:dyDescent="0.25">
      <c r="A658" s="105">
        <v>643</v>
      </c>
      <c r="B658" s="260"/>
      <c r="C658" s="260"/>
      <c r="D658" s="248"/>
      <c r="E658" s="248"/>
      <c r="F658" s="248"/>
      <c r="G658" s="249"/>
      <c r="H658" s="249"/>
      <c r="I658" s="250"/>
      <c r="J658" s="250"/>
      <c r="K658" s="250"/>
      <c r="L658" s="106">
        <f t="shared" ref="L658:L721" si="31">SUM(I658:K658)</f>
        <v>0</v>
      </c>
      <c r="M658" s="250"/>
      <c r="N658" s="16" t="b">
        <f t="shared" ref="N658:N721" si="32">IF(ISBLANK(B658),TRUE,IF(OR(ISBLANK(C658),ISBLANK(D658),ISBLANK(E658),ISBLANK(F658),ISBLANK(G658),ISBLANK(H658),ISBLANK(I658),ISBLANK(J658),ISBLANK(K658),ISBLANK(L658),ISBLANK(M658)),FALSE,TRUE))</f>
        <v>1</v>
      </c>
      <c r="O658" s="16" t="b">
        <f t="shared" ref="O658:O721" si="33">IF(OR(AND(B658="N/A",D658="N/A",E658="N/A",F658="N/A",G658=0,H658=0,L658=0,M658=0),AND(ISBLANK(B658),ISBLANK(D658),ISBLANK(E658),ISBLANK(F658),ISBLANK(G658),ISBLANK(H658),L658=0,ISBLANK(M658)),AND(NOT(ISBLANK(B658)),NOT(ISBLANK(D658)),NOT(ISBLANK(E658)),NOT(ISBLANK(F658)),B658&lt;&gt;"N/A",D658&lt;&gt;"N/A",E658&lt;&gt;"N/A",F658&lt;&gt;"N/A",OR(G658&lt;&gt;0,H658&lt;&gt;0,L658&gt;0,M658&lt;&gt;0))),TRUE,FALSE)</f>
        <v>1</v>
      </c>
      <c r="P658" s="16"/>
    </row>
    <row r="659" spans="1:16" ht="15.75" x14ac:dyDescent="0.25">
      <c r="A659" s="105">
        <v>644</v>
      </c>
      <c r="B659" s="260"/>
      <c r="C659" s="260"/>
      <c r="D659" s="248"/>
      <c r="E659" s="248"/>
      <c r="F659" s="248"/>
      <c r="G659" s="249"/>
      <c r="H659" s="249"/>
      <c r="I659" s="250"/>
      <c r="J659" s="250"/>
      <c r="K659" s="250"/>
      <c r="L659" s="106">
        <f t="shared" si="31"/>
        <v>0</v>
      </c>
      <c r="M659" s="250"/>
      <c r="N659" s="16" t="b">
        <f t="shared" si="32"/>
        <v>1</v>
      </c>
      <c r="O659" s="16" t="b">
        <f t="shared" si="33"/>
        <v>1</v>
      </c>
      <c r="P659" s="16"/>
    </row>
    <row r="660" spans="1:16" ht="15.75" x14ac:dyDescent="0.25">
      <c r="A660" s="105">
        <v>645</v>
      </c>
      <c r="B660" s="260"/>
      <c r="C660" s="260"/>
      <c r="D660" s="248"/>
      <c r="E660" s="248"/>
      <c r="F660" s="248"/>
      <c r="G660" s="249"/>
      <c r="H660" s="249"/>
      <c r="I660" s="250"/>
      <c r="J660" s="250"/>
      <c r="K660" s="250"/>
      <c r="L660" s="106">
        <f t="shared" si="31"/>
        <v>0</v>
      </c>
      <c r="M660" s="250"/>
      <c r="N660" s="16" t="b">
        <f t="shared" si="32"/>
        <v>1</v>
      </c>
      <c r="O660" s="16" t="b">
        <f t="shared" si="33"/>
        <v>1</v>
      </c>
      <c r="P660" s="16"/>
    </row>
    <row r="661" spans="1:16" ht="15.75" x14ac:dyDescent="0.25">
      <c r="A661" s="105">
        <v>646</v>
      </c>
      <c r="B661" s="260"/>
      <c r="C661" s="260"/>
      <c r="D661" s="248"/>
      <c r="E661" s="248"/>
      <c r="F661" s="248"/>
      <c r="G661" s="249"/>
      <c r="H661" s="249"/>
      <c r="I661" s="250"/>
      <c r="J661" s="250"/>
      <c r="K661" s="250"/>
      <c r="L661" s="106">
        <f t="shared" si="31"/>
        <v>0</v>
      </c>
      <c r="M661" s="250"/>
      <c r="N661" s="16" t="b">
        <f t="shared" si="32"/>
        <v>1</v>
      </c>
      <c r="O661" s="16" t="b">
        <f t="shared" si="33"/>
        <v>1</v>
      </c>
      <c r="P661" s="16"/>
    </row>
    <row r="662" spans="1:16" ht="15.75" x14ac:dyDescent="0.25">
      <c r="A662" s="105">
        <v>647</v>
      </c>
      <c r="B662" s="260"/>
      <c r="C662" s="260"/>
      <c r="D662" s="248"/>
      <c r="E662" s="248"/>
      <c r="F662" s="248"/>
      <c r="G662" s="249"/>
      <c r="H662" s="249"/>
      <c r="I662" s="250"/>
      <c r="J662" s="250"/>
      <c r="K662" s="250"/>
      <c r="L662" s="106">
        <f t="shared" si="31"/>
        <v>0</v>
      </c>
      <c r="M662" s="250"/>
      <c r="N662" s="16" t="b">
        <f t="shared" si="32"/>
        <v>1</v>
      </c>
      <c r="O662" s="16" t="b">
        <f t="shared" si="33"/>
        <v>1</v>
      </c>
      <c r="P662" s="16"/>
    </row>
    <row r="663" spans="1:16" ht="15.75" x14ac:dyDescent="0.25">
      <c r="A663" s="105">
        <v>648</v>
      </c>
      <c r="B663" s="260"/>
      <c r="C663" s="260"/>
      <c r="D663" s="248"/>
      <c r="E663" s="248"/>
      <c r="F663" s="248"/>
      <c r="G663" s="249"/>
      <c r="H663" s="249"/>
      <c r="I663" s="250"/>
      <c r="J663" s="250"/>
      <c r="K663" s="250"/>
      <c r="L663" s="106">
        <f t="shared" si="31"/>
        <v>0</v>
      </c>
      <c r="M663" s="250"/>
      <c r="N663" s="16" t="b">
        <f t="shared" si="32"/>
        <v>1</v>
      </c>
      <c r="O663" s="16" t="b">
        <f t="shared" si="33"/>
        <v>1</v>
      </c>
      <c r="P663" s="16"/>
    </row>
    <row r="664" spans="1:16" ht="15.75" x14ac:dyDescent="0.25">
      <c r="A664" s="105">
        <v>649</v>
      </c>
      <c r="B664" s="260"/>
      <c r="C664" s="260"/>
      <c r="D664" s="248"/>
      <c r="E664" s="248"/>
      <c r="F664" s="248"/>
      <c r="G664" s="249"/>
      <c r="H664" s="249"/>
      <c r="I664" s="250"/>
      <c r="J664" s="250"/>
      <c r="K664" s="250"/>
      <c r="L664" s="106">
        <f t="shared" si="31"/>
        <v>0</v>
      </c>
      <c r="M664" s="250"/>
      <c r="N664" s="16" t="b">
        <f t="shared" si="32"/>
        <v>1</v>
      </c>
      <c r="O664" s="16" t="b">
        <f t="shared" si="33"/>
        <v>1</v>
      </c>
      <c r="P664" s="16"/>
    </row>
    <row r="665" spans="1:16" ht="15.75" x14ac:dyDescent="0.25">
      <c r="A665" s="105">
        <v>650</v>
      </c>
      <c r="B665" s="260"/>
      <c r="C665" s="260"/>
      <c r="D665" s="248"/>
      <c r="E665" s="248"/>
      <c r="F665" s="248"/>
      <c r="G665" s="249"/>
      <c r="H665" s="249"/>
      <c r="I665" s="250"/>
      <c r="J665" s="250"/>
      <c r="K665" s="250"/>
      <c r="L665" s="106">
        <f t="shared" si="31"/>
        <v>0</v>
      </c>
      <c r="M665" s="250"/>
      <c r="N665" s="16" t="b">
        <f t="shared" si="32"/>
        <v>1</v>
      </c>
      <c r="O665" s="16" t="b">
        <f t="shared" si="33"/>
        <v>1</v>
      </c>
      <c r="P665" s="16"/>
    </row>
    <row r="666" spans="1:16" ht="15.75" x14ac:dyDescent="0.25">
      <c r="A666" s="105">
        <v>651</v>
      </c>
      <c r="B666" s="260"/>
      <c r="C666" s="260"/>
      <c r="D666" s="248"/>
      <c r="E666" s="248"/>
      <c r="F666" s="248"/>
      <c r="G666" s="249"/>
      <c r="H666" s="249"/>
      <c r="I666" s="250"/>
      <c r="J666" s="250"/>
      <c r="K666" s="250"/>
      <c r="L666" s="106">
        <f t="shared" si="31"/>
        <v>0</v>
      </c>
      <c r="M666" s="250"/>
      <c r="N666" s="16" t="b">
        <f t="shared" si="32"/>
        <v>1</v>
      </c>
      <c r="O666" s="16" t="b">
        <f t="shared" si="33"/>
        <v>1</v>
      </c>
      <c r="P666" s="16"/>
    </row>
    <row r="667" spans="1:16" ht="15.75" x14ac:dyDescent="0.25">
      <c r="A667" s="105">
        <v>652</v>
      </c>
      <c r="B667" s="260"/>
      <c r="C667" s="260"/>
      <c r="D667" s="248"/>
      <c r="E667" s="248"/>
      <c r="F667" s="248"/>
      <c r="G667" s="249"/>
      <c r="H667" s="249"/>
      <c r="I667" s="250"/>
      <c r="J667" s="250"/>
      <c r="K667" s="250"/>
      <c r="L667" s="106">
        <f t="shared" si="31"/>
        <v>0</v>
      </c>
      <c r="M667" s="250"/>
      <c r="N667" s="16" t="b">
        <f t="shared" si="32"/>
        <v>1</v>
      </c>
      <c r="O667" s="16" t="b">
        <f t="shared" si="33"/>
        <v>1</v>
      </c>
      <c r="P667" s="16"/>
    </row>
    <row r="668" spans="1:16" ht="15.75" x14ac:dyDescent="0.25">
      <c r="A668" s="105">
        <v>653</v>
      </c>
      <c r="B668" s="260"/>
      <c r="C668" s="260"/>
      <c r="D668" s="248"/>
      <c r="E668" s="248"/>
      <c r="F668" s="248"/>
      <c r="G668" s="249"/>
      <c r="H668" s="249"/>
      <c r="I668" s="250"/>
      <c r="J668" s="250"/>
      <c r="K668" s="250"/>
      <c r="L668" s="106">
        <f t="shared" si="31"/>
        <v>0</v>
      </c>
      <c r="M668" s="250"/>
      <c r="N668" s="16" t="b">
        <f t="shared" si="32"/>
        <v>1</v>
      </c>
      <c r="O668" s="16" t="b">
        <f t="shared" si="33"/>
        <v>1</v>
      </c>
      <c r="P668" s="16"/>
    </row>
    <row r="669" spans="1:16" ht="15.75" x14ac:dyDescent="0.25">
      <c r="A669" s="105">
        <v>654</v>
      </c>
      <c r="B669" s="260"/>
      <c r="C669" s="260"/>
      <c r="D669" s="248"/>
      <c r="E669" s="248"/>
      <c r="F669" s="248"/>
      <c r="G669" s="249"/>
      <c r="H669" s="249"/>
      <c r="I669" s="250"/>
      <c r="J669" s="250"/>
      <c r="K669" s="250"/>
      <c r="L669" s="106">
        <f t="shared" si="31"/>
        <v>0</v>
      </c>
      <c r="M669" s="250"/>
      <c r="N669" s="16" t="b">
        <f t="shared" si="32"/>
        <v>1</v>
      </c>
      <c r="O669" s="16" t="b">
        <f t="shared" si="33"/>
        <v>1</v>
      </c>
      <c r="P669" s="16"/>
    </row>
    <row r="670" spans="1:16" ht="15.75" x14ac:dyDescent="0.25">
      <c r="A670" s="105">
        <v>655</v>
      </c>
      <c r="B670" s="260"/>
      <c r="C670" s="260"/>
      <c r="D670" s="248"/>
      <c r="E670" s="248"/>
      <c r="F670" s="248"/>
      <c r="G670" s="249"/>
      <c r="H670" s="249"/>
      <c r="I670" s="250"/>
      <c r="J670" s="250"/>
      <c r="K670" s="250"/>
      <c r="L670" s="106">
        <f t="shared" si="31"/>
        <v>0</v>
      </c>
      <c r="M670" s="250"/>
      <c r="N670" s="16" t="b">
        <f t="shared" si="32"/>
        <v>1</v>
      </c>
      <c r="O670" s="16" t="b">
        <f t="shared" si="33"/>
        <v>1</v>
      </c>
      <c r="P670" s="16"/>
    </row>
    <row r="671" spans="1:16" ht="15.75" x14ac:dyDescent="0.25">
      <c r="A671" s="105">
        <v>656</v>
      </c>
      <c r="B671" s="260"/>
      <c r="C671" s="260"/>
      <c r="D671" s="248"/>
      <c r="E671" s="248"/>
      <c r="F671" s="248"/>
      <c r="G671" s="249"/>
      <c r="H671" s="249"/>
      <c r="I671" s="250"/>
      <c r="J671" s="250"/>
      <c r="K671" s="250"/>
      <c r="L671" s="106">
        <f t="shared" si="31"/>
        <v>0</v>
      </c>
      <c r="M671" s="250"/>
      <c r="N671" s="16" t="b">
        <f t="shared" si="32"/>
        <v>1</v>
      </c>
      <c r="O671" s="16" t="b">
        <f t="shared" si="33"/>
        <v>1</v>
      </c>
      <c r="P671" s="16"/>
    </row>
    <row r="672" spans="1:16" ht="15.75" x14ac:dyDescent="0.25">
      <c r="A672" s="105">
        <v>657</v>
      </c>
      <c r="B672" s="260"/>
      <c r="C672" s="260"/>
      <c r="D672" s="248"/>
      <c r="E672" s="248"/>
      <c r="F672" s="248"/>
      <c r="G672" s="249"/>
      <c r="H672" s="249"/>
      <c r="I672" s="250"/>
      <c r="J672" s="250"/>
      <c r="K672" s="250"/>
      <c r="L672" s="106">
        <f t="shared" si="31"/>
        <v>0</v>
      </c>
      <c r="M672" s="250"/>
      <c r="N672" s="16" t="b">
        <f t="shared" si="32"/>
        <v>1</v>
      </c>
      <c r="O672" s="16" t="b">
        <f t="shared" si="33"/>
        <v>1</v>
      </c>
      <c r="P672" s="16"/>
    </row>
    <row r="673" spans="1:16" ht="15.75" x14ac:dyDescent="0.25">
      <c r="A673" s="105">
        <v>658</v>
      </c>
      <c r="B673" s="260"/>
      <c r="C673" s="260"/>
      <c r="D673" s="248"/>
      <c r="E673" s="248"/>
      <c r="F673" s="248"/>
      <c r="G673" s="249"/>
      <c r="H673" s="249"/>
      <c r="I673" s="250"/>
      <c r="J673" s="250"/>
      <c r="K673" s="250"/>
      <c r="L673" s="106">
        <f t="shared" si="31"/>
        <v>0</v>
      </c>
      <c r="M673" s="250"/>
      <c r="N673" s="16" t="b">
        <f t="shared" si="32"/>
        <v>1</v>
      </c>
      <c r="O673" s="16" t="b">
        <f t="shared" si="33"/>
        <v>1</v>
      </c>
      <c r="P673" s="16"/>
    </row>
    <row r="674" spans="1:16" ht="15.75" x14ac:dyDescent="0.25">
      <c r="A674" s="105">
        <v>659</v>
      </c>
      <c r="B674" s="260"/>
      <c r="C674" s="260"/>
      <c r="D674" s="248"/>
      <c r="E674" s="248"/>
      <c r="F674" s="248"/>
      <c r="G674" s="249"/>
      <c r="H674" s="249"/>
      <c r="I674" s="250"/>
      <c r="J674" s="250"/>
      <c r="K674" s="250"/>
      <c r="L674" s="106">
        <f t="shared" si="31"/>
        <v>0</v>
      </c>
      <c r="M674" s="250"/>
      <c r="N674" s="16" t="b">
        <f t="shared" si="32"/>
        <v>1</v>
      </c>
      <c r="O674" s="16" t="b">
        <f t="shared" si="33"/>
        <v>1</v>
      </c>
      <c r="P674" s="16"/>
    </row>
    <row r="675" spans="1:16" ht="15.75" x14ac:dyDescent="0.25">
      <c r="A675" s="105">
        <v>660</v>
      </c>
      <c r="B675" s="260"/>
      <c r="C675" s="260"/>
      <c r="D675" s="248"/>
      <c r="E675" s="248"/>
      <c r="F675" s="248"/>
      <c r="G675" s="249"/>
      <c r="H675" s="249"/>
      <c r="I675" s="250"/>
      <c r="J675" s="250"/>
      <c r="K675" s="250"/>
      <c r="L675" s="106">
        <f t="shared" si="31"/>
        <v>0</v>
      </c>
      <c r="M675" s="250"/>
      <c r="N675" s="16" t="b">
        <f t="shared" si="32"/>
        <v>1</v>
      </c>
      <c r="O675" s="16" t="b">
        <f t="shared" si="33"/>
        <v>1</v>
      </c>
      <c r="P675" s="16"/>
    </row>
    <row r="676" spans="1:16" ht="15.75" x14ac:dyDescent="0.25">
      <c r="A676" s="105">
        <v>661</v>
      </c>
      <c r="B676" s="260"/>
      <c r="C676" s="260"/>
      <c r="D676" s="248"/>
      <c r="E676" s="248"/>
      <c r="F676" s="248"/>
      <c r="G676" s="249"/>
      <c r="H676" s="249"/>
      <c r="I676" s="250"/>
      <c r="J676" s="250"/>
      <c r="K676" s="250"/>
      <c r="L676" s="106">
        <f t="shared" si="31"/>
        <v>0</v>
      </c>
      <c r="M676" s="250"/>
      <c r="N676" s="16" t="b">
        <f t="shared" si="32"/>
        <v>1</v>
      </c>
      <c r="O676" s="16" t="b">
        <f t="shared" si="33"/>
        <v>1</v>
      </c>
      <c r="P676" s="16"/>
    </row>
    <row r="677" spans="1:16" ht="15.75" x14ac:dyDescent="0.25">
      <c r="A677" s="105">
        <v>662</v>
      </c>
      <c r="B677" s="260"/>
      <c r="C677" s="260"/>
      <c r="D677" s="248"/>
      <c r="E677" s="248"/>
      <c r="F677" s="248"/>
      <c r="G677" s="249"/>
      <c r="H677" s="249"/>
      <c r="I677" s="250"/>
      <c r="J677" s="250"/>
      <c r="K677" s="250"/>
      <c r="L677" s="106">
        <f t="shared" si="31"/>
        <v>0</v>
      </c>
      <c r="M677" s="250"/>
      <c r="N677" s="16" t="b">
        <f t="shared" si="32"/>
        <v>1</v>
      </c>
      <c r="O677" s="16" t="b">
        <f t="shared" si="33"/>
        <v>1</v>
      </c>
      <c r="P677" s="16"/>
    </row>
    <row r="678" spans="1:16" ht="15.75" x14ac:dyDescent="0.25">
      <c r="A678" s="105">
        <v>663</v>
      </c>
      <c r="B678" s="260"/>
      <c r="C678" s="260"/>
      <c r="D678" s="248"/>
      <c r="E678" s="248"/>
      <c r="F678" s="248"/>
      <c r="G678" s="249"/>
      <c r="H678" s="249"/>
      <c r="I678" s="250"/>
      <c r="J678" s="250"/>
      <c r="K678" s="250"/>
      <c r="L678" s="106">
        <f t="shared" si="31"/>
        <v>0</v>
      </c>
      <c r="M678" s="250"/>
      <c r="N678" s="16" t="b">
        <f t="shared" si="32"/>
        <v>1</v>
      </c>
      <c r="O678" s="16" t="b">
        <f t="shared" si="33"/>
        <v>1</v>
      </c>
      <c r="P678" s="16"/>
    </row>
    <row r="679" spans="1:16" ht="15.75" x14ac:dyDescent="0.25">
      <c r="A679" s="105">
        <v>664</v>
      </c>
      <c r="B679" s="260"/>
      <c r="C679" s="260"/>
      <c r="D679" s="248"/>
      <c r="E679" s="248"/>
      <c r="F679" s="248"/>
      <c r="G679" s="249"/>
      <c r="H679" s="249"/>
      <c r="I679" s="250"/>
      <c r="J679" s="250"/>
      <c r="K679" s="250"/>
      <c r="L679" s="106">
        <f t="shared" si="31"/>
        <v>0</v>
      </c>
      <c r="M679" s="250"/>
      <c r="N679" s="16" t="b">
        <f t="shared" si="32"/>
        <v>1</v>
      </c>
      <c r="O679" s="16" t="b">
        <f t="shared" si="33"/>
        <v>1</v>
      </c>
      <c r="P679" s="16"/>
    </row>
    <row r="680" spans="1:16" ht="15.75" x14ac:dyDescent="0.25">
      <c r="A680" s="105">
        <v>665</v>
      </c>
      <c r="B680" s="260"/>
      <c r="C680" s="260"/>
      <c r="D680" s="248"/>
      <c r="E680" s="248"/>
      <c r="F680" s="248"/>
      <c r="G680" s="249"/>
      <c r="H680" s="249"/>
      <c r="I680" s="250"/>
      <c r="J680" s="250"/>
      <c r="K680" s="250"/>
      <c r="L680" s="106">
        <f t="shared" si="31"/>
        <v>0</v>
      </c>
      <c r="M680" s="250"/>
      <c r="N680" s="16" t="b">
        <f t="shared" si="32"/>
        <v>1</v>
      </c>
      <c r="O680" s="16" t="b">
        <f t="shared" si="33"/>
        <v>1</v>
      </c>
      <c r="P680" s="16"/>
    </row>
    <row r="681" spans="1:16" ht="15.75" x14ac:dyDescent="0.25">
      <c r="A681" s="105">
        <v>666</v>
      </c>
      <c r="B681" s="260"/>
      <c r="C681" s="260"/>
      <c r="D681" s="248"/>
      <c r="E681" s="248"/>
      <c r="F681" s="248"/>
      <c r="G681" s="249"/>
      <c r="H681" s="249"/>
      <c r="I681" s="250"/>
      <c r="J681" s="250"/>
      <c r="K681" s="250"/>
      <c r="L681" s="106">
        <f t="shared" si="31"/>
        <v>0</v>
      </c>
      <c r="M681" s="250"/>
      <c r="N681" s="16" t="b">
        <f t="shared" si="32"/>
        <v>1</v>
      </c>
      <c r="O681" s="16" t="b">
        <f t="shared" si="33"/>
        <v>1</v>
      </c>
      <c r="P681" s="16"/>
    </row>
    <row r="682" spans="1:16" ht="15.75" x14ac:dyDescent="0.25">
      <c r="A682" s="105">
        <v>667</v>
      </c>
      <c r="B682" s="260"/>
      <c r="C682" s="260"/>
      <c r="D682" s="248"/>
      <c r="E682" s="248"/>
      <c r="F682" s="248"/>
      <c r="G682" s="249"/>
      <c r="H682" s="249"/>
      <c r="I682" s="250"/>
      <c r="J682" s="250"/>
      <c r="K682" s="250"/>
      <c r="L682" s="106">
        <f t="shared" si="31"/>
        <v>0</v>
      </c>
      <c r="M682" s="250"/>
      <c r="N682" s="16" t="b">
        <f t="shared" si="32"/>
        <v>1</v>
      </c>
      <c r="O682" s="16" t="b">
        <f t="shared" si="33"/>
        <v>1</v>
      </c>
      <c r="P682" s="16"/>
    </row>
    <row r="683" spans="1:16" ht="15.75" x14ac:dyDescent="0.25">
      <c r="A683" s="105">
        <v>668</v>
      </c>
      <c r="B683" s="260"/>
      <c r="C683" s="260"/>
      <c r="D683" s="248"/>
      <c r="E683" s="248"/>
      <c r="F683" s="248"/>
      <c r="G683" s="249"/>
      <c r="H683" s="249"/>
      <c r="I683" s="250"/>
      <c r="J683" s="250"/>
      <c r="K683" s="250"/>
      <c r="L683" s="106">
        <f t="shared" si="31"/>
        <v>0</v>
      </c>
      <c r="M683" s="250"/>
      <c r="N683" s="16" t="b">
        <f t="shared" si="32"/>
        <v>1</v>
      </c>
      <c r="O683" s="16" t="b">
        <f t="shared" si="33"/>
        <v>1</v>
      </c>
      <c r="P683" s="16"/>
    </row>
    <row r="684" spans="1:16" ht="15.75" x14ac:dyDescent="0.25">
      <c r="A684" s="105">
        <v>669</v>
      </c>
      <c r="B684" s="260"/>
      <c r="C684" s="260"/>
      <c r="D684" s="248"/>
      <c r="E684" s="248"/>
      <c r="F684" s="248"/>
      <c r="G684" s="249"/>
      <c r="H684" s="249"/>
      <c r="I684" s="250"/>
      <c r="J684" s="250"/>
      <c r="K684" s="250"/>
      <c r="L684" s="106">
        <f t="shared" si="31"/>
        <v>0</v>
      </c>
      <c r="M684" s="250"/>
      <c r="N684" s="16" t="b">
        <f t="shared" si="32"/>
        <v>1</v>
      </c>
      <c r="O684" s="16" t="b">
        <f t="shared" si="33"/>
        <v>1</v>
      </c>
      <c r="P684" s="16"/>
    </row>
    <row r="685" spans="1:16" ht="15.75" x14ac:dyDescent="0.25">
      <c r="A685" s="105">
        <v>670</v>
      </c>
      <c r="B685" s="260"/>
      <c r="C685" s="260"/>
      <c r="D685" s="248"/>
      <c r="E685" s="248"/>
      <c r="F685" s="248"/>
      <c r="G685" s="249"/>
      <c r="H685" s="249"/>
      <c r="I685" s="250"/>
      <c r="J685" s="250"/>
      <c r="K685" s="250"/>
      <c r="L685" s="106">
        <f t="shared" si="31"/>
        <v>0</v>
      </c>
      <c r="M685" s="250"/>
      <c r="N685" s="16" t="b">
        <f t="shared" si="32"/>
        <v>1</v>
      </c>
      <c r="O685" s="16" t="b">
        <f t="shared" si="33"/>
        <v>1</v>
      </c>
      <c r="P685" s="16"/>
    </row>
    <row r="686" spans="1:16" ht="15.75" x14ac:dyDescent="0.25">
      <c r="A686" s="105">
        <v>671</v>
      </c>
      <c r="B686" s="260"/>
      <c r="C686" s="260"/>
      <c r="D686" s="248"/>
      <c r="E686" s="248"/>
      <c r="F686" s="248"/>
      <c r="G686" s="249"/>
      <c r="H686" s="249"/>
      <c r="I686" s="250"/>
      <c r="J686" s="250"/>
      <c r="K686" s="250"/>
      <c r="L686" s="106">
        <f t="shared" si="31"/>
        <v>0</v>
      </c>
      <c r="M686" s="250"/>
      <c r="N686" s="16" t="b">
        <f t="shared" si="32"/>
        <v>1</v>
      </c>
      <c r="O686" s="16" t="b">
        <f t="shared" si="33"/>
        <v>1</v>
      </c>
      <c r="P686" s="16"/>
    </row>
    <row r="687" spans="1:16" ht="15.75" x14ac:dyDescent="0.25">
      <c r="A687" s="105">
        <v>672</v>
      </c>
      <c r="B687" s="260"/>
      <c r="C687" s="260"/>
      <c r="D687" s="248"/>
      <c r="E687" s="248"/>
      <c r="F687" s="248"/>
      <c r="G687" s="249"/>
      <c r="H687" s="249"/>
      <c r="I687" s="250"/>
      <c r="J687" s="250"/>
      <c r="K687" s="250"/>
      <c r="L687" s="106">
        <f t="shared" si="31"/>
        <v>0</v>
      </c>
      <c r="M687" s="250"/>
      <c r="N687" s="16" t="b">
        <f t="shared" si="32"/>
        <v>1</v>
      </c>
      <c r="O687" s="16" t="b">
        <f t="shared" si="33"/>
        <v>1</v>
      </c>
      <c r="P687" s="16"/>
    </row>
    <row r="688" spans="1:16" ht="15.75" x14ac:dyDescent="0.25">
      <c r="A688" s="105">
        <v>673</v>
      </c>
      <c r="B688" s="260"/>
      <c r="C688" s="260"/>
      <c r="D688" s="248"/>
      <c r="E688" s="248"/>
      <c r="F688" s="248"/>
      <c r="G688" s="249"/>
      <c r="H688" s="249"/>
      <c r="I688" s="250"/>
      <c r="J688" s="250"/>
      <c r="K688" s="250"/>
      <c r="L688" s="106">
        <f t="shared" si="31"/>
        <v>0</v>
      </c>
      <c r="M688" s="250"/>
      <c r="N688" s="16" t="b">
        <f t="shared" si="32"/>
        <v>1</v>
      </c>
      <c r="O688" s="16" t="b">
        <f t="shared" si="33"/>
        <v>1</v>
      </c>
      <c r="P688" s="16"/>
    </row>
    <row r="689" spans="1:16" ht="15.75" x14ac:dyDescent="0.25">
      <c r="A689" s="105">
        <v>674</v>
      </c>
      <c r="B689" s="260"/>
      <c r="C689" s="260"/>
      <c r="D689" s="248"/>
      <c r="E689" s="248"/>
      <c r="F689" s="248"/>
      <c r="G689" s="249"/>
      <c r="H689" s="249"/>
      <c r="I689" s="250"/>
      <c r="J689" s="250"/>
      <c r="K689" s="250"/>
      <c r="L689" s="106">
        <f t="shared" si="31"/>
        <v>0</v>
      </c>
      <c r="M689" s="250"/>
      <c r="N689" s="16" t="b">
        <f t="shared" si="32"/>
        <v>1</v>
      </c>
      <c r="O689" s="16" t="b">
        <f t="shared" si="33"/>
        <v>1</v>
      </c>
      <c r="P689" s="16"/>
    </row>
    <row r="690" spans="1:16" ht="15.75" x14ac:dyDescent="0.25">
      <c r="A690" s="105">
        <v>675</v>
      </c>
      <c r="B690" s="260"/>
      <c r="C690" s="260"/>
      <c r="D690" s="248"/>
      <c r="E690" s="248"/>
      <c r="F690" s="248"/>
      <c r="G690" s="249"/>
      <c r="H690" s="249"/>
      <c r="I690" s="250"/>
      <c r="J690" s="250"/>
      <c r="K690" s="250"/>
      <c r="L690" s="106">
        <f t="shared" si="31"/>
        <v>0</v>
      </c>
      <c r="M690" s="250"/>
      <c r="N690" s="16" t="b">
        <f t="shared" si="32"/>
        <v>1</v>
      </c>
      <c r="O690" s="16" t="b">
        <f t="shared" si="33"/>
        <v>1</v>
      </c>
      <c r="P690" s="16"/>
    </row>
    <row r="691" spans="1:16" ht="15.75" x14ac:dyDescent="0.25">
      <c r="A691" s="105">
        <v>676</v>
      </c>
      <c r="B691" s="260"/>
      <c r="C691" s="260"/>
      <c r="D691" s="248"/>
      <c r="E691" s="248"/>
      <c r="F691" s="248"/>
      <c r="G691" s="249"/>
      <c r="H691" s="249"/>
      <c r="I691" s="250"/>
      <c r="J691" s="250"/>
      <c r="K691" s="250"/>
      <c r="L691" s="106">
        <f t="shared" si="31"/>
        <v>0</v>
      </c>
      <c r="M691" s="250"/>
      <c r="N691" s="16" t="b">
        <f t="shared" si="32"/>
        <v>1</v>
      </c>
      <c r="O691" s="16" t="b">
        <f t="shared" si="33"/>
        <v>1</v>
      </c>
      <c r="P691" s="16"/>
    </row>
    <row r="692" spans="1:16" ht="15.75" x14ac:dyDescent="0.25">
      <c r="A692" s="105">
        <v>677</v>
      </c>
      <c r="B692" s="260"/>
      <c r="C692" s="260"/>
      <c r="D692" s="248"/>
      <c r="E692" s="248"/>
      <c r="F692" s="248"/>
      <c r="G692" s="249"/>
      <c r="H692" s="249"/>
      <c r="I692" s="250"/>
      <c r="J692" s="250"/>
      <c r="K692" s="250"/>
      <c r="L692" s="106">
        <f t="shared" si="31"/>
        <v>0</v>
      </c>
      <c r="M692" s="250"/>
      <c r="N692" s="16" t="b">
        <f t="shared" si="32"/>
        <v>1</v>
      </c>
      <c r="O692" s="16" t="b">
        <f t="shared" si="33"/>
        <v>1</v>
      </c>
      <c r="P692" s="16"/>
    </row>
    <row r="693" spans="1:16" ht="15.75" x14ac:dyDescent="0.25">
      <c r="A693" s="105">
        <v>678</v>
      </c>
      <c r="B693" s="260"/>
      <c r="C693" s="260"/>
      <c r="D693" s="248"/>
      <c r="E693" s="248"/>
      <c r="F693" s="248"/>
      <c r="G693" s="249"/>
      <c r="H693" s="249"/>
      <c r="I693" s="250"/>
      <c r="J693" s="250"/>
      <c r="K693" s="250"/>
      <c r="L693" s="106">
        <f t="shared" si="31"/>
        <v>0</v>
      </c>
      <c r="M693" s="250"/>
      <c r="N693" s="16" t="b">
        <f t="shared" si="32"/>
        <v>1</v>
      </c>
      <c r="O693" s="16" t="b">
        <f t="shared" si="33"/>
        <v>1</v>
      </c>
      <c r="P693" s="16"/>
    </row>
    <row r="694" spans="1:16" ht="15.75" x14ac:dyDescent="0.25">
      <c r="A694" s="105">
        <v>679</v>
      </c>
      <c r="B694" s="260"/>
      <c r="C694" s="260"/>
      <c r="D694" s="248"/>
      <c r="E694" s="248"/>
      <c r="F694" s="248"/>
      <c r="G694" s="249"/>
      <c r="H694" s="249"/>
      <c r="I694" s="250"/>
      <c r="J694" s="250"/>
      <c r="K694" s="250"/>
      <c r="L694" s="106">
        <f t="shared" si="31"/>
        <v>0</v>
      </c>
      <c r="M694" s="250"/>
      <c r="N694" s="16" t="b">
        <f t="shared" si="32"/>
        <v>1</v>
      </c>
      <c r="O694" s="16" t="b">
        <f t="shared" si="33"/>
        <v>1</v>
      </c>
      <c r="P694" s="16"/>
    </row>
    <row r="695" spans="1:16" ht="15.75" x14ac:dyDescent="0.25">
      <c r="A695" s="105">
        <v>680</v>
      </c>
      <c r="B695" s="260"/>
      <c r="C695" s="260"/>
      <c r="D695" s="248"/>
      <c r="E695" s="248"/>
      <c r="F695" s="248"/>
      <c r="G695" s="249"/>
      <c r="H695" s="249"/>
      <c r="I695" s="250"/>
      <c r="J695" s="250"/>
      <c r="K695" s="250"/>
      <c r="L695" s="106">
        <f t="shared" si="31"/>
        <v>0</v>
      </c>
      <c r="M695" s="250"/>
      <c r="N695" s="16" t="b">
        <f t="shared" si="32"/>
        <v>1</v>
      </c>
      <c r="O695" s="16" t="b">
        <f t="shared" si="33"/>
        <v>1</v>
      </c>
      <c r="P695" s="16"/>
    </row>
    <row r="696" spans="1:16" ht="15.75" x14ac:dyDescent="0.25">
      <c r="A696" s="105">
        <v>681</v>
      </c>
      <c r="B696" s="260"/>
      <c r="C696" s="260"/>
      <c r="D696" s="248"/>
      <c r="E696" s="248"/>
      <c r="F696" s="248"/>
      <c r="G696" s="249"/>
      <c r="H696" s="249"/>
      <c r="I696" s="250"/>
      <c r="J696" s="250"/>
      <c r="K696" s="250"/>
      <c r="L696" s="106">
        <f t="shared" si="31"/>
        <v>0</v>
      </c>
      <c r="M696" s="250"/>
      <c r="N696" s="16" t="b">
        <f t="shared" si="32"/>
        <v>1</v>
      </c>
      <c r="O696" s="16" t="b">
        <f t="shared" si="33"/>
        <v>1</v>
      </c>
      <c r="P696" s="16"/>
    </row>
    <row r="697" spans="1:16" ht="15.75" x14ac:dyDescent="0.25">
      <c r="A697" s="105">
        <v>682</v>
      </c>
      <c r="B697" s="260"/>
      <c r="C697" s="260"/>
      <c r="D697" s="248"/>
      <c r="E697" s="248"/>
      <c r="F697" s="248"/>
      <c r="G697" s="249"/>
      <c r="H697" s="249"/>
      <c r="I697" s="250"/>
      <c r="J697" s="250"/>
      <c r="K697" s="250"/>
      <c r="L697" s="106">
        <f t="shared" si="31"/>
        <v>0</v>
      </c>
      <c r="M697" s="250"/>
      <c r="N697" s="16" t="b">
        <f t="shared" si="32"/>
        <v>1</v>
      </c>
      <c r="O697" s="16" t="b">
        <f t="shared" si="33"/>
        <v>1</v>
      </c>
      <c r="P697" s="16"/>
    </row>
    <row r="698" spans="1:16" ht="15.75" x14ac:dyDescent="0.25">
      <c r="A698" s="105">
        <v>683</v>
      </c>
      <c r="B698" s="260"/>
      <c r="C698" s="260"/>
      <c r="D698" s="248"/>
      <c r="E698" s="248"/>
      <c r="F698" s="248"/>
      <c r="G698" s="249"/>
      <c r="H698" s="249"/>
      <c r="I698" s="250"/>
      <c r="J698" s="250"/>
      <c r="K698" s="250"/>
      <c r="L698" s="106">
        <f t="shared" si="31"/>
        <v>0</v>
      </c>
      <c r="M698" s="250"/>
      <c r="N698" s="16" t="b">
        <f t="shared" si="32"/>
        <v>1</v>
      </c>
      <c r="O698" s="16" t="b">
        <f t="shared" si="33"/>
        <v>1</v>
      </c>
      <c r="P698" s="16"/>
    </row>
    <row r="699" spans="1:16" ht="15.75" x14ac:dyDescent="0.25">
      <c r="A699" s="105">
        <v>684</v>
      </c>
      <c r="B699" s="260"/>
      <c r="C699" s="260"/>
      <c r="D699" s="248"/>
      <c r="E699" s="248"/>
      <c r="F699" s="248"/>
      <c r="G699" s="249"/>
      <c r="H699" s="249"/>
      <c r="I699" s="250"/>
      <c r="J699" s="250"/>
      <c r="K699" s="250"/>
      <c r="L699" s="106">
        <f t="shared" si="31"/>
        <v>0</v>
      </c>
      <c r="M699" s="250"/>
      <c r="N699" s="16" t="b">
        <f t="shared" si="32"/>
        <v>1</v>
      </c>
      <c r="O699" s="16" t="b">
        <f t="shared" si="33"/>
        <v>1</v>
      </c>
      <c r="P699" s="16"/>
    </row>
    <row r="700" spans="1:16" ht="15.75" x14ac:dyDescent="0.25">
      <c r="A700" s="105">
        <v>685</v>
      </c>
      <c r="B700" s="260"/>
      <c r="C700" s="260"/>
      <c r="D700" s="248"/>
      <c r="E700" s="248"/>
      <c r="F700" s="248"/>
      <c r="G700" s="249"/>
      <c r="H700" s="249"/>
      <c r="I700" s="250"/>
      <c r="J700" s="250"/>
      <c r="K700" s="250"/>
      <c r="L700" s="106">
        <f t="shared" si="31"/>
        <v>0</v>
      </c>
      <c r="M700" s="250"/>
      <c r="N700" s="16" t="b">
        <f t="shared" si="32"/>
        <v>1</v>
      </c>
      <c r="O700" s="16" t="b">
        <f t="shared" si="33"/>
        <v>1</v>
      </c>
      <c r="P700" s="16"/>
    </row>
    <row r="701" spans="1:16" ht="15.75" x14ac:dyDescent="0.25">
      <c r="A701" s="105">
        <v>686</v>
      </c>
      <c r="B701" s="260"/>
      <c r="C701" s="260"/>
      <c r="D701" s="248"/>
      <c r="E701" s="248"/>
      <c r="F701" s="248"/>
      <c r="G701" s="249"/>
      <c r="H701" s="249"/>
      <c r="I701" s="250"/>
      <c r="J701" s="250"/>
      <c r="K701" s="250"/>
      <c r="L701" s="106">
        <f t="shared" si="31"/>
        <v>0</v>
      </c>
      <c r="M701" s="250"/>
      <c r="N701" s="16" t="b">
        <f t="shared" si="32"/>
        <v>1</v>
      </c>
      <c r="O701" s="16" t="b">
        <f t="shared" si="33"/>
        <v>1</v>
      </c>
      <c r="P701" s="16"/>
    </row>
    <row r="702" spans="1:16" ht="15.75" x14ac:dyDescent="0.25">
      <c r="A702" s="105">
        <v>687</v>
      </c>
      <c r="B702" s="260"/>
      <c r="C702" s="260"/>
      <c r="D702" s="248"/>
      <c r="E702" s="248"/>
      <c r="F702" s="248"/>
      <c r="G702" s="249"/>
      <c r="H702" s="249"/>
      <c r="I702" s="250"/>
      <c r="J702" s="250"/>
      <c r="K702" s="250"/>
      <c r="L702" s="106">
        <f t="shared" si="31"/>
        <v>0</v>
      </c>
      <c r="M702" s="250"/>
      <c r="N702" s="16" t="b">
        <f t="shared" si="32"/>
        <v>1</v>
      </c>
      <c r="O702" s="16" t="b">
        <f t="shared" si="33"/>
        <v>1</v>
      </c>
      <c r="P702" s="16"/>
    </row>
    <row r="703" spans="1:16" ht="15.75" x14ac:dyDescent="0.25">
      <c r="A703" s="105">
        <v>688</v>
      </c>
      <c r="B703" s="260"/>
      <c r="C703" s="260"/>
      <c r="D703" s="248"/>
      <c r="E703" s="248"/>
      <c r="F703" s="248"/>
      <c r="G703" s="249"/>
      <c r="H703" s="249"/>
      <c r="I703" s="250"/>
      <c r="J703" s="250"/>
      <c r="K703" s="250"/>
      <c r="L703" s="106">
        <f t="shared" si="31"/>
        <v>0</v>
      </c>
      <c r="M703" s="250"/>
      <c r="N703" s="16" t="b">
        <f t="shared" si="32"/>
        <v>1</v>
      </c>
      <c r="O703" s="16" t="b">
        <f t="shared" si="33"/>
        <v>1</v>
      </c>
      <c r="P703" s="16"/>
    </row>
    <row r="704" spans="1:16" ht="15.75" x14ac:dyDescent="0.25">
      <c r="A704" s="105">
        <v>689</v>
      </c>
      <c r="B704" s="260"/>
      <c r="C704" s="260"/>
      <c r="D704" s="248"/>
      <c r="E704" s="248"/>
      <c r="F704" s="248"/>
      <c r="G704" s="249"/>
      <c r="H704" s="249"/>
      <c r="I704" s="250"/>
      <c r="J704" s="250"/>
      <c r="K704" s="250"/>
      <c r="L704" s="106">
        <f t="shared" si="31"/>
        <v>0</v>
      </c>
      <c r="M704" s="250"/>
      <c r="N704" s="16" t="b">
        <f t="shared" si="32"/>
        <v>1</v>
      </c>
      <c r="O704" s="16" t="b">
        <f t="shared" si="33"/>
        <v>1</v>
      </c>
      <c r="P704" s="16"/>
    </row>
    <row r="705" spans="1:16" ht="15.75" x14ac:dyDescent="0.25">
      <c r="A705" s="105">
        <v>690</v>
      </c>
      <c r="B705" s="260"/>
      <c r="C705" s="260"/>
      <c r="D705" s="248"/>
      <c r="E705" s="248"/>
      <c r="F705" s="248"/>
      <c r="G705" s="249"/>
      <c r="H705" s="249"/>
      <c r="I705" s="250"/>
      <c r="J705" s="250"/>
      <c r="K705" s="250"/>
      <c r="L705" s="106">
        <f t="shared" si="31"/>
        <v>0</v>
      </c>
      <c r="M705" s="250"/>
      <c r="N705" s="16" t="b">
        <f t="shared" si="32"/>
        <v>1</v>
      </c>
      <c r="O705" s="16" t="b">
        <f t="shared" si="33"/>
        <v>1</v>
      </c>
      <c r="P705" s="16"/>
    </row>
    <row r="706" spans="1:16" ht="15.75" x14ac:dyDescent="0.25">
      <c r="A706" s="105">
        <v>691</v>
      </c>
      <c r="B706" s="260"/>
      <c r="C706" s="260"/>
      <c r="D706" s="248"/>
      <c r="E706" s="248"/>
      <c r="F706" s="248"/>
      <c r="G706" s="249"/>
      <c r="H706" s="249"/>
      <c r="I706" s="250"/>
      <c r="J706" s="250"/>
      <c r="K706" s="250"/>
      <c r="L706" s="106">
        <f t="shared" si="31"/>
        <v>0</v>
      </c>
      <c r="M706" s="250"/>
      <c r="N706" s="16" t="b">
        <f t="shared" si="32"/>
        <v>1</v>
      </c>
      <c r="O706" s="16" t="b">
        <f t="shared" si="33"/>
        <v>1</v>
      </c>
      <c r="P706" s="16"/>
    </row>
    <row r="707" spans="1:16" ht="15.75" x14ac:dyDescent="0.25">
      <c r="A707" s="105">
        <v>692</v>
      </c>
      <c r="B707" s="260"/>
      <c r="C707" s="260"/>
      <c r="D707" s="248"/>
      <c r="E707" s="248"/>
      <c r="F707" s="248"/>
      <c r="G707" s="249"/>
      <c r="H707" s="249"/>
      <c r="I707" s="250"/>
      <c r="J707" s="250"/>
      <c r="K707" s="250"/>
      <c r="L707" s="106">
        <f t="shared" si="31"/>
        <v>0</v>
      </c>
      <c r="M707" s="250"/>
      <c r="N707" s="16" t="b">
        <f t="shared" si="32"/>
        <v>1</v>
      </c>
      <c r="O707" s="16" t="b">
        <f t="shared" si="33"/>
        <v>1</v>
      </c>
      <c r="P707" s="16"/>
    </row>
    <row r="708" spans="1:16" ht="15.75" x14ac:dyDescent="0.25">
      <c r="A708" s="105">
        <v>693</v>
      </c>
      <c r="B708" s="260"/>
      <c r="C708" s="260"/>
      <c r="D708" s="248"/>
      <c r="E708" s="248"/>
      <c r="F708" s="248"/>
      <c r="G708" s="249"/>
      <c r="H708" s="249"/>
      <c r="I708" s="250"/>
      <c r="J708" s="250"/>
      <c r="K708" s="250"/>
      <c r="L708" s="106">
        <f t="shared" si="31"/>
        <v>0</v>
      </c>
      <c r="M708" s="250"/>
      <c r="N708" s="16" t="b">
        <f t="shared" si="32"/>
        <v>1</v>
      </c>
      <c r="O708" s="16" t="b">
        <f t="shared" si="33"/>
        <v>1</v>
      </c>
      <c r="P708" s="16"/>
    </row>
    <row r="709" spans="1:16" ht="15.75" x14ac:dyDescent="0.25">
      <c r="A709" s="105">
        <v>694</v>
      </c>
      <c r="B709" s="260"/>
      <c r="C709" s="260"/>
      <c r="D709" s="248"/>
      <c r="E709" s="248"/>
      <c r="F709" s="248"/>
      <c r="G709" s="249"/>
      <c r="H709" s="249"/>
      <c r="I709" s="250"/>
      <c r="J709" s="250"/>
      <c r="K709" s="250"/>
      <c r="L709" s="106">
        <f t="shared" si="31"/>
        <v>0</v>
      </c>
      <c r="M709" s="250"/>
      <c r="N709" s="16" t="b">
        <f t="shared" si="32"/>
        <v>1</v>
      </c>
      <c r="O709" s="16" t="b">
        <f t="shared" si="33"/>
        <v>1</v>
      </c>
      <c r="P709" s="16"/>
    </row>
    <row r="710" spans="1:16" ht="15.75" x14ac:dyDescent="0.25">
      <c r="A710" s="105">
        <v>695</v>
      </c>
      <c r="B710" s="260"/>
      <c r="C710" s="260"/>
      <c r="D710" s="248"/>
      <c r="E710" s="248"/>
      <c r="F710" s="248"/>
      <c r="G710" s="249"/>
      <c r="H710" s="249"/>
      <c r="I710" s="250"/>
      <c r="J710" s="250"/>
      <c r="K710" s="250"/>
      <c r="L710" s="106">
        <f t="shared" si="31"/>
        <v>0</v>
      </c>
      <c r="M710" s="250"/>
      <c r="N710" s="16" t="b">
        <f t="shared" si="32"/>
        <v>1</v>
      </c>
      <c r="O710" s="16" t="b">
        <f t="shared" si="33"/>
        <v>1</v>
      </c>
      <c r="P710" s="16"/>
    </row>
    <row r="711" spans="1:16" ht="15.75" x14ac:dyDescent="0.25">
      <c r="A711" s="105">
        <v>696</v>
      </c>
      <c r="B711" s="260"/>
      <c r="C711" s="260"/>
      <c r="D711" s="248"/>
      <c r="E711" s="248"/>
      <c r="F711" s="248"/>
      <c r="G711" s="249"/>
      <c r="H711" s="249"/>
      <c r="I711" s="250"/>
      <c r="J711" s="250"/>
      <c r="K711" s="250"/>
      <c r="L711" s="106">
        <f t="shared" si="31"/>
        <v>0</v>
      </c>
      <c r="M711" s="250"/>
      <c r="N711" s="16" t="b">
        <f t="shared" si="32"/>
        <v>1</v>
      </c>
      <c r="O711" s="16" t="b">
        <f t="shared" si="33"/>
        <v>1</v>
      </c>
      <c r="P711" s="16"/>
    </row>
    <row r="712" spans="1:16" ht="15.75" x14ac:dyDescent="0.25">
      <c r="A712" s="105">
        <v>697</v>
      </c>
      <c r="B712" s="260"/>
      <c r="C712" s="260"/>
      <c r="D712" s="248"/>
      <c r="E712" s="248"/>
      <c r="F712" s="248"/>
      <c r="G712" s="249"/>
      <c r="H712" s="249"/>
      <c r="I712" s="250"/>
      <c r="J712" s="250"/>
      <c r="K712" s="250"/>
      <c r="L712" s="106">
        <f t="shared" si="31"/>
        <v>0</v>
      </c>
      <c r="M712" s="250"/>
      <c r="N712" s="16" t="b">
        <f t="shared" si="32"/>
        <v>1</v>
      </c>
      <c r="O712" s="16" t="b">
        <f t="shared" si="33"/>
        <v>1</v>
      </c>
      <c r="P712" s="16"/>
    </row>
    <row r="713" spans="1:16" ht="15.75" x14ac:dyDescent="0.25">
      <c r="A713" s="105">
        <v>698</v>
      </c>
      <c r="B713" s="260"/>
      <c r="C713" s="260"/>
      <c r="D713" s="248"/>
      <c r="E713" s="248"/>
      <c r="F713" s="248"/>
      <c r="G713" s="249"/>
      <c r="H713" s="249"/>
      <c r="I713" s="250"/>
      <c r="J713" s="250"/>
      <c r="K713" s="250"/>
      <c r="L713" s="106">
        <f t="shared" si="31"/>
        <v>0</v>
      </c>
      <c r="M713" s="250"/>
      <c r="N713" s="16" t="b">
        <f t="shared" si="32"/>
        <v>1</v>
      </c>
      <c r="O713" s="16" t="b">
        <f t="shared" si="33"/>
        <v>1</v>
      </c>
      <c r="P713" s="16"/>
    </row>
    <row r="714" spans="1:16" ht="15.75" x14ac:dyDescent="0.25">
      <c r="A714" s="105">
        <v>699</v>
      </c>
      <c r="B714" s="260"/>
      <c r="C714" s="260"/>
      <c r="D714" s="248"/>
      <c r="E714" s="248"/>
      <c r="F714" s="248"/>
      <c r="G714" s="249"/>
      <c r="H714" s="249"/>
      <c r="I714" s="250"/>
      <c r="J714" s="250"/>
      <c r="K714" s="250"/>
      <c r="L714" s="106">
        <f t="shared" si="31"/>
        <v>0</v>
      </c>
      <c r="M714" s="250"/>
      <c r="N714" s="16" t="b">
        <f t="shared" si="32"/>
        <v>1</v>
      </c>
      <c r="O714" s="16" t="b">
        <f t="shared" si="33"/>
        <v>1</v>
      </c>
      <c r="P714" s="16"/>
    </row>
    <row r="715" spans="1:16" ht="15.75" x14ac:dyDescent="0.25">
      <c r="A715" s="105">
        <v>700</v>
      </c>
      <c r="B715" s="260"/>
      <c r="C715" s="260"/>
      <c r="D715" s="248"/>
      <c r="E715" s="248"/>
      <c r="F715" s="248"/>
      <c r="G715" s="249"/>
      <c r="H715" s="249"/>
      <c r="I715" s="250"/>
      <c r="J715" s="250"/>
      <c r="K715" s="250"/>
      <c r="L715" s="106">
        <f t="shared" si="31"/>
        <v>0</v>
      </c>
      <c r="M715" s="250"/>
      <c r="N715" s="16" t="b">
        <f t="shared" si="32"/>
        <v>1</v>
      </c>
      <c r="O715" s="16" t="b">
        <f t="shared" si="33"/>
        <v>1</v>
      </c>
      <c r="P715" s="16"/>
    </row>
    <row r="716" spans="1:16" ht="15.75" x14ac:dyDescent="0.25">
      <c r="A716" s="105">
        <v>701</v>
      </c>
      <c r="B716" s="260"/>
      <c r="C716" s="260"/>
      <c r="D716" s="248"/>
      <c r="E716" s="248"/>
      <c r="F716" s="248"/>
      <c r="G716" s="249"/>
      <c r="H716" s="249"/>
      <c r="I716" s="250"/>
      <c r="J716" s="250"/>
      <c r="K716" s="250"/>
      <c r="L716" s="106">
        <f t="shared" si="31"/>
        <v>0</v>
      </c>
      <c r="M716" s="250"/>
      <c r="N716" s="16" t="b">
        <f t="shared" si="32"/>
        <v>1</v>
      </c>
      <c r="O716" s="16" t="b">
        <f t="shared" si="33"/>
        <v>1</v>
      </c>
      <c r="P716" s="16"/>
    </row>
    <row r="717" spans="1:16" ht="15.75" x14ac:dyDescent="0.25">
      <c r="A717" s="105">
        <v>702</v>
      </c>
      <c r="B717" s="260"/>
      <c r="C717" s="260"/>
      <c r="D717" s="248"/>
      <c r="E717" s="248"/>
      <c r="F717" s="248"/>
      <c r="G717" s="249"/>
      <c r="H717" s="249"/>
      <c r="I717" s="250"/>
      <c r="J717" s="250"/>
      <c r="K717" s="250"/>
      <c r="L717" s="106">
        <f t="shared" si="31"/>
        <v>0</v>
      </c>
      <c r="M717" s="250"/>
      <c r="N717" s="16" t="b">
        <f t="shared" si="32"/>
        <v>1</v>
      </c>
      <c r="O717" s="16" t="b">
        <f t="shared" si="33"/>
        <v>1</v>
      </c>
      <c r="P717" s="16"/>
    </row>
    <row r="718" spans="1:16" ht="15.75" x14ac:dyDescent="0.25">
      <c r="A718" s="105">
        <v>703</v>
      </c>
      <c r="B718" s="260"/>
      <c r="C718" s="260"/>
      <c r="D718" s="248"/>
      <c r="E718" s="248"/>
      <c r="F718" s="248"/>
      <c r="G718" s="249"/>
      <c r="H718" s="249"/>
      <c r="I718" s="250"/>
      <c r="J718" s="250"/>
      <c r="K718" s="250"/>
      <c r="L718" s="106">
        <f t="shared" si="31"/>
        <v>0</v>
      </c>
      <c r="M718" s="250"/>
      <c r="N718" s="16" t="b">
        <f t="shared" si="32"/>
        <v>1</v>
      </c>
      <c r="O718" s="16" t="b">
        <f t="shared" si="33"/>
        <v>1</v>
      </c>
      <c r="P718" s="16"/>
    </row>
    <row r="719" spans="1:16" ht="15.75" x14ac:dyDescent="0.25">
      <c r="A719" s="105">
        <v>704</v>
      </c>
      <c r="B719" s="260"/>
      <c r="C719" s="260"/>
      <c r="D719" s="248"/>
      <c r="E719" s="248"/>
      <c r="F719" s="248"/>
      <c r="G719" s="249"/>
      <c r="H719" s="249"/>
      <c r="I719" s="250"/>
      <c r="J719" s="250"/>
      <c r="K719" s="250"/>
      <c r="L719" s="106">
        <f t="shared" si="31"/>
        <v>0</v>
      </c>
      <c r="M719" s="250"/>
      <c r="N719" s="16" t="b">
        <f t="shared" si="32"/>
        <v>1</v>
      </c>
      <c r="O719" s="16" t="b">
        <f t="shared" si="33"/>
        <v>1</v>
      </c>
      <c r="P719" s="16"/>
    </row>
    <row r="720" spans="1:16" ht="15.75" x14ac:dyDescent="0.25">
      <c r="A720" s="105">
        <v>705</v>
      </c>
      <c r="B720" s="260"/>
      <c r="C720" s="260"/>
      <c r="D720" s="248"/>
      <c r="E720" s="248"/>
      <c r="F720" s="248"/>
      <c r="G720" s="249"/>
      <c r="H720" s="249"/>
      <c r="I720" s="250"/>
      <c r="J720" s="250"/>
      <c r="K720" s="250"/>
      <c r="L720" s="106">
        <f t="shared" si="31"/>
        <v>0</v>
      </c>
      <c r="M720" s="250"/>
      <c r="N720" s="16" t="b">
        <f t="shared" si="32"/>
        <v>1</v>
      </c>
      <c r="O720" s="16" t="b">
        <f t="shared" si="33"/>
        <v>1</v>
      </c>
      <c r="P720" s="16"/>
    </row>
    <row r="721" spans="1:16" ht="15.75" x14ac:dyDescent="0.25">
      <c r="A721" s="105">
        <v>706</v>
      </c>
      <c r="B721" s="260"/>
      <c r="C721" s="260"/>
      <c r="D721" s="248"/>
      <c r="E721" s="248"/>
      <c r="F721" s="248"/>
      <c r="G721" s="249"/>
      <c r="H721" s="249"/>
      <c r="I721" s="250"/>
      <c r="J721" s="250"/>
      <c r="K721" s="250"/>
      <c r="L721" s="106">
        <f t="shared" si="31"/>
        <v>0</v>
      </c>
      <c r="M721" s="250"/>
      <c r="N721" s="16" t="b">
        <f t="shared" si="32"/>
        <v>1</v>
      </c>
      <c r="O721" s="16" t="b">
        <f t="shared" si="33"/>
        <v>1</v>
      </c>
      <c r="P721" s="16"/>
    </row>
    <row r="722" spans="1:16" ht="15.75" x14ac:dyDescent="0.25">
      <c r="A722" s="105">
        <v>707</v>
      </c>
      <c r="B722" s="260"/>
      <c r="C722" s="260"/>
      <c r="D722" s="248"/>
      <c r="E722" s="248"/>
      <c r="F722" s="248"/>
      <c r="G722" s="249"/>
      <c r="H722" s="249"/>
      <c r="I722" s="250"/>
      <c r="J722" s="250"/>
      <c r="K722" s="250"/>
      <c r="L722" s="106">
        <f t="shared" ref="L722:L785" si="34">SUM(I722:K722)</f>
        <v>0</v>
      </c>
      <c r="M722" s="250"/>
      <c r="N722" s="16" t="b">
        <f t="shared" ref="N722:N785" si="35">IF(ISBLANK(B722),TRUE,IF(OR(ISBLANK(C722),ISBLANK(D722),ISBLANK(E722),ISBLANK(F722),ISBLANK(G722),ISBLANK(H722),ISBLANK(I722),ISBLANK(J722),ISBLANK(K722),ISBLANK(L722),ISBLANK(M722)),FALSE,TRUE))</f>
        <v>1</v>
      </c>
      <c r="O722" s="16" t="b">
        <f t="shared" ref="O722:O785" si="36">IF(OR(AND(B722="N/A",D722="N/A",E722="N/A",F722="N/A",G722=0,H722=0,L722=0,M722=0),AND(ISBLANK(B722),ISBLANK(D722),ISBLANK(E722),ISBLANK(F722),ISBLANK(G722),ISBLANK(H722),L722=0,ISBLANK(M722)),AND(NOT(ISBLANK(B722)),NOT(ISBLANK(D722)),NOT(ISBLANK(E722)),NOT(ISBLANK(F722)),B722&lt;&gt;"N/A",D722&lt;&gt;"N/A",E722&lt;&gt;"N/A",F722&lt;&gt;"N/A",OR(G722&lt;&gt;0,H722&lt;&gt;0,L722&gt;0,M722&lt;&gt;0))),TRUE,FALSE)</f>
        <v>1</v>
      </c>
      <c r="P722" s="16"/>
    </row>
    <row r="723" spans="1:16" ht="15.75" x14ac:dyDescent="0.25">
      <c r="A723" s="105">
        <v>708</v>
      </c>
      <c r="B723" s="260"/>
      <c r="C723" s="260"/>
      <c r="D723" s="248"/>
      <c r="E723" s="248"/>
      <c r="F723" s="248"/>
      <c r="G723" s="249"/>
      <c r="H723" s="249"/>
      <c r="I723" s="250"/>
      <c r="J723" s="250"/>
      <c r="K723" s="250"/>
      <c r="L723" s="106">
        <f t="shared" si="34"/>
        <v>0</v>
      </c>
      <c r="M723" s="250"/>
      <c r="N723" s="16" t="b">
        <f t="shared" si="35"/>
        <v>1</v>
      </c>
      <c r="O723" s="16" t="b">
        <f t="shared" si="36"/>
        <v>1</v>
      </c>
      <c r="P723" s="16"/>
    </row>
    <row r="724" spans="1:16" ht="15.75" x14ac:dyDescent="0.25">
      <c r="A724" s="105">
        <v>709</v>
      </c>
      <c r="B724" s="260"/>
      <c r="C724" s="260"/>
      <c r="D724" s="248"/>
      <c r="E724" s="248"/>
      <c r="F724" s="248"/>
      <c r="G724" s="249"/>
      <c r="H724" s="249"/>
      <c r="I724" s="250"/>
      <c r="J724" s="250"/>
      <c r="K724" s="250"/>
      <c r="L724" s="106">
        <f t="shared" si="34"/>
        <v>0</v>
      </c>
      <c r="M724" s="250"/>
      <c r="N724" s="16" t="b">
        <f t="shared" si="35"/>
        <v>1</v>
      </c>
      <c r="O724" s="16" t="b">
        <f t="shared" si="36"/>
        <v>1</v>
      </c>
      <c r="P724" s="16"/>
    </row>
    <row r="725" spans="1:16" ht="15.75" x14ac:dyDescent="0.25">
      <c r="A725" s="105">
        <v>710</v>
      </c>
      <c r="B725" s="260"/>
      <c r="C725" s="260"/>
      <c r="D725" s="248"/>
      <c r="E725" s="248"/>
      <c r="F725" s="248"/>
      <c r="G725" s="249"/>
      <c r="H725" s="249"/>
      <c r="I725" s="250"/>
      <c r="J725" s="250"/>
      <c r="K725" s="250"/>
      <c r="L725" s="106">
        <f t="shared" si="34"/>
        <v>0</v>
      </c>
      <c r="M725" s="250"/>
      <c r="N725" s="16" t="b">
        <f t="shared" si="35"/>
        <v>1</v>
      </c>
      <c r="O725" s="16" t="b">
        <f t="shared" si="36"/>
        <v>1</v>
      </c>
      <c r="P725" s="16"/>
    </row>
    <row r="726" spans="1:16" ht="15.75" x14ac:dyDescent="0.25">
      <c r="A726" s="105">
        <v>711</v>
      </c>
      <c r="B726" s="260"/>
      <c r="C726" s="260"/>
      <c r="D726" s="248"/>
      <c r="E726" s="248"/>
      <c r="F726" s="248"/>
      <c r="G726" s="249"/>
      <c r="H726" s="249"/>
      <c r="I726" s="250"/>
      <c r="J726" s="250"/>
      <c r="K726" s="250"/>
      <c r="L726" s="106">
        <f t="shared" si="34"/>
        <v>0</v>
      </c>
      <c r="M726" s="250"/>
      <c r="N726" s="16" t="b">
        <f t="shared" si="35"/>
        <v>1</v>
      </c>
      <c r="O726" s="16" t="b">
        <f t="shared" si="36"/>
        <v>1</v>
      </c>
      <c r="P726" s="16"/>
    </row>
    <row r="727" spans="1:16" ht="15.75" x14ac:dyDescent="0.25">
      <c r="A727" s="105">
        <v>712</v>
      </c>
      <c r="B727" s="260"/>
      <c r="C727" s="260"/>
      <c r="D727" s="248"/>
      <c r="E727" s="248"/>
      <c r="F727" s="248"/>
      <c r="G727" s="249"/>
      <c r="H727" s="249"/>
      <c r="I727" s="250"/>
      <c r="J727" s="250"/>
      <c r="K727" s="250"/>
      <c r="L727" s="106">
        <f t="shared" si="34"/>
        <v>0</v>
      </c>
      <c r="M727" s="250"/>
      <c r="N727" s="16" t="b">
        <f t="shared" si="35"/>
        <v>1</v>
      </c>
      <c r="O727" s="16" t="b">
        <f t="shared" si="36"/>
        <v>1</v>
      </c>
      <c r="P727" s="16"/>
    </row>
    <row r="728" spans="1:16" ht="15.75" x14ac:dyDescent="0.25">
      <c r="A728" s="105">
        <v>713</v>
      </c>
      <c r="B728" s="260"/>
      <c r="C728" s="260"/>
      <c r="D728" s="248"/>
      <c r="E728" s="248"/>
      <c r="F728" s="248"/>
      <c r="G728" s="249"/>
      <c r="H728" s="249"/>
      <c r="I728" s="250"/>
      <c r="J728" s="250"/>
      <c r="K728" s="250"/>
      <c r="L728" s="106">
        <f t="shared" si="34"/>
        <v>0</v>
      </c>
      <c r="M728" s="250"/>
      <c r="N728" s="16" t="b">
        <f t="shared" si="35"/>
        <v>1</v>
      </c>
      <c r="O728" s="16" t="b">
        <f t="shared" si="36"/>
        <v>1</v>
      </c>
      <c r="P728" s="16"/>
    </row>
    <row r="729" spans="1:16" ht="15.75" x14ac:dyDescent="0.25">
      <c r="A729" s="105">
        <v>714</v>
      </c>
      <c r="B729" s="260"/>
      <c r="C729" s="260"/>
      <c r="D729" s="248"/>
      <c r="E729" s="248"/>
      <c r="F729" s="248"/>
      <c r="G729" s="249"/>
      <c r="H729" s="249"/>
      <c r="I729" s="250"/>
      <c r="J729" s="250"/>
      <c r="K729" s="250"/>
      <c r="L729" s="106">
        <f t="shared" si="34"/>
        <v>0</v>
      </c>
      <c r="M729" s="250"/>
      <c r="N729" s="16" t="b">
        <f t="shared" si="35"/>
        <v>1</v>
      </c>
      <c r="O729" s="16" t="b">
        <f t="shared" si="36"/>
        <v>1</v>
      </c>
      <c r="P729" s="16"/>
    </row>
    <row r="730" spans="1:16" ht="15.75" x14ac:dyDescent="0.25">
      <c r="A730" s="105">
        <v>715</v>
      </c>
      <c r="B730" s="260"/>
      <c r="C730" s="260"/>
      <c r="D730" s="248"/>
      <c r="E730" s="248"/>
      <c r="F730" s="248"/>
      <c r="G730" s="249"/>
      <c r="H730" s="249"/>
      <c r="I730" s="250"/>
      <c r="J730" s="250"/>
      <c r="K730" s="250"/>
      <c r="L730" s="106">
        <f t="shared" si="34"/>
        <v>0</v>
      </c>
      <c r="M730" s="250"/>
      <c r="N730" s="16" t="b">
        <f t="shared" si="35"/>
        <v>1</v>
      </c>
      <c r="O730" s="16" t="b">
        <f t="shared" si="36"/>
        <v>1</v>
      </c>
      <c r="P730" s="16"/>
    </row>
    <row r="731" spans="1:16" ht="15.75" x14ac:dyDescent="0.25">
      <c r="A731" s="105">
        <v>716</v>
      </c>
      <c r="B731" s="260"/>
      <c r="C731" s="260"/>
      <c r="D731" s="248"/>
      <c r="E731" s="248"/>
      <c r="F731" s="248"/>
      <c r="G731" s="249"/>
      <c r="H731" s="249"/>
      <c r="I731" s="250"/>
      <c r="J731" s="250"/>
      <c r="K731" s="250"/>
      <c r="L731" s="106">
        <f t="shared" si="34"/>
        <v>0</v>
      </c>
      <c r="M731" s="250"/>
      <c r="N731" s="16" t="b">
        <f t="shared" si="35"/>
        <v>1</v>
      </c>
      <c r="O731" s="16" t="b">
        <f t="shared" si="36"/>
        <v>1</v>
      </c>
      <c r="P731" s="16"/>
    </row>
    <row r="732" spans="1:16" ht="15.75" x14ac:dyDescent="0.25">
      <c r="A732" s="105">
        <v>717</v>
      </c>
      <c r="B732" s="260"/>
      <c r="C732" s="260"/>
      <c r="D732" s="248"/>
      <c r="E732" s="248"/>
      <c r="F732" s="248"/>
      <c r="G732" s="249"/>
      <c r="H732" s="249"/>
      <c r="I732" s="250"/>
      <c r="J732" s="250"/>
      <c r="K732" s="250"/>
      <c r="L732" s="106">
        <f t="shared" si="34"/>
        <v>0</v>
      </c>
      <c r="M732" s="250"/>
      <c r="N732" s="16" t="b">
        <f t="shared" si="35"/>
        <v>1</v>
      </c>
      <c r="O732" s="16" t="b">
        <f t="shared" si="36"/>
        <v>1</v>
      </c>
      <c r="P732" s="16"/>
    </row>
    <row r="733" spans="1:16" ht="15.75" x14ac:dyDescent="0.25">
      <c r="A733" s="105">
        <v>718</v>
      </c>
      <c r="B733" s="260"/>
      <c r="C733" s="260"/>
      <c r="D733" s="248"/>
      <c r="E733" s="248"/>
      <c r="F733" s="248"/>
      <c r="G733" s="249"/>
      <c r="H733" s="249"/>
      <c r="I733" s="250"/>
      <c r="J733" s="250"/>
      <c r="K733" s="250"/>
      <c r="L733" s="106">
        <f t="shared" si="34"/>
        <v>0</v>
      </c>
      <c r="M733" s="250"/>
      <c r="N733" s="16" t="b">
        <f t="shared" si="35"/>
        <v>1</v>
      </c>
      <c r="O733" s="16" t="b">
        <f t="shared" si="36"/>
        <v>1</v>
      </c>
      <c r="P733" s="16"/>
    </row>
    <row r="734" spans="1:16" ht="15.75" x14ac:dyDescent="0.25">
      <c r="A734" s="105">
        <v>719</v>
      </c>
      <c r="B734" s="260"/>
      <c r="C734" s="260"/>
      <c r="D734" s="248"/>
      <c r="E734" s="248"/>
      <c r="F734" s="248"/>
      <c r="G734" s="249"/>
      <c r="H734" s="249"/>
      <c r="I734" s="250"/>
      <c r="J734" s="250"/>
      <c r="K734" s="250"/>
      <c r="L734" s="106">
        <f t="shared" si="34"/>
        <v>0</v>
      </c>
      <c r="M734" s="250"/>
      <c r="N734" s="16" t="b">
        <f t="shared" si="35"/>
        <v>1</v>
      </c>
      <c r="O734" s="16" t="b">
        <f t="shared" si="36"/>
        <v>1</v>
      </c>
      <c r="P734" s="16"/>
    </row>
    <row r="735" spans="1:16" ht="15.75" x14ac:dyDescent="0.25">
      <c r="A735" s="105">
        <v>720</v>
      </c>
      <c r="B735" s="260"/>
      <c r="C735" s="260"/>
      <c r="D735" s="248"/>
      <c r="E735" s="248"/>
      <c r="F735" s="248"/>
      <c r="G735" s="249"/>
      <c r="H735" s="249"/>
      <c r="I735" s="250"/>
      <c r="J735" s="250"/>
      <c r="K735" s="250"/>
      <c r="L735" s="106">
        <f t="shared" si="34"/>
        <v>0</v>
      </c>
      <c r="M735" s="250"/>
      <c r="N735" s="16" t="b">
        <f t="shared" si="35"/>
        <v>1</v>
      </c>
      <c r="O735" s="16" t="b">
        <f t="shared" si="36"/>
        <v>1</v>
      </c>
      <c r="P735" s="16"/>
    </row>
    <row r="736" spans="1:16" ht="15.75" x14ac:dyDescent="0.25">
      <c r="A736" s="105">
        <v>721</v>
      </c>
      <c r="B736" s="260"/>
      <c r="C736" s="260"/>
      <c r="D736" s="248"/>
      <c r="E736" s="248"/>
      <c r="F736" s="248"/>
      <c r="G736" s="249"/>
      <c r="H736" s="249"/>
      <c r="I736" s="250"/>
      <c r="J736" s="250"/>
      <c r="K736" s="250"/>
      <c r="L736" s="106">
        <f t="shared" si="34"/>
        <v>0</v>
      </c>
      <c r="M736" s="250"/>
      <c r="N736" s="16" t="b">
        <f t="shared" si="35"/>
        <v>1</v>
      </c>
      <c r="O736" s="16" t="b">
        <f t="shared" si="36"/>
        <v>1</v>
      </c>
      <c r="P736" s="16"/>
    </row>
    <row r="737" spans="1:16" ht="15.75" x14ac:dyDescent="0.25">
      <c r="A737" s="105">
        <v>722</v>
      </c>
      <c r="B737" s="260"/>
      <c r="C737" s="260"/>
      <c r="D737" s="248"/>
      <c r="E737" s="248"/>
      <c r="F737" s="248"/>
      <c r="G737" s="249"/>
      <c r="H737" s="249"/>
      <c r="I737" s="250"/>
      <c r="J737" s="250"/>
      <c r="K737" s="250"/>
      <c r="L737" s="106">
        <f t="shared" si="34"/>
        <v>0</v>
      </c>
      <c r="M737" s="250"/>
      <c r="N737" s="16" t="b">
        <f t="shared" si="35"/>
        <v>1</v>
      </c>
      <c r="O737" s="16" t="b">
        <f t="shared" si="36"/>
        <v>1</v>
      </c>
      <c r="P737" s="16"/>
    </row>
    <row r="738" spans="1:16" ht="15.75" x14ac:dyDescent="0.25">
      <c r="A738" s="105">
        <v>723</v>
      </c>
      <c r="B738" s="260"/>
      <c r="C738" s="260"/>
      <c r="D738" s="248"/>
      <c r="E738" s="248"/>
      <c r="F738" s="248"/>
      <c r="G738" s="249"/>
      <c r="H738" s="249"/>
      <c r="I738" s="250"/>
      <c r="J738" s="250"/>
      <c r="K738" s="250"/>
      <c r="L738" s="106">
        <f t="shared" si="34"/>
        <v>0</v>
      </c>
      <c r="M738" s="250"/>
      <c r="N738" s="16" t="b">
        <f t="shared" si="35"/>
        <v>1</v>
      </c>
      <c r="O738" s="16" t="b">
        <f t="shared" si="36"/>
        <v>1</v>
      </c>
      <c r="P738" s="16"/>
    </row>
    <row r="739" spans="1:16" ht="15.75" x14ac:dyDescent="0.25">
      <c r="A739" s="105">
        <v>724</v>
      </c>
      <c r="B739" s="260"/>
      <c r="C739" s="260"/>
      <c r="D739" s="248"/>
      <c r="E739" s="248"/>
      <c r="F739" s="248"/>
      <c r="G739" s="249"/>
      <c r="H739" s="249"/>
      <c r="I739" s="250"/>
      <c r="J739" s="250"/>
      <c r="K739" s="250"/>
      <c r="L739" s="106">
        <f t="shared" si="34"/>
        <v>0</v>
      </c>
      <c r="M739" s="250"/>
      <c r="N739" s="16" t="b">
        <f t="shared" si="35"/>
        <v>1</v>
      </c>
      <c r="O739" s="16" t="b">
        <f t="shared" si="36"/>
        <v>1</v>
      </c>
      <c r="P739" s="16"/>
    </row>
    <row r="740" spans="1:16" ht="15.75" x14ac:dyDescent="0.25">
      <c r="A740" s="105">
        <v>725</v>
      </c>
      <c r="B740" s="260"/>
      <c r="C740" s="260"/>
      <c r="D740" s="248"/>
      <c r="E740" s="248"/>
      <c r="F740" s="248"/>
      <c r="G740" s="249"/>
      <c r="H740" s="249"/>
      <c r="I740" s="250"/>
      <c r="J740" s="250"/>
      <c r="K740" s="250"/>
      <c r="L740" s="106">
        <f t="shared" si="34"/>
        <v>0</v>
      </c>
      <c r="M740" s="250"/>
      <c r="N740" s="16" t="b">
        <f t="shared" si="35"/>
        <v>1</v>
      </c>
      <c r="O740" s="16" t="b">
        <f t="shared" si="36"/>
        <v>1</v>
      </c>
      <c r="P740" s="16"/>
    </row>
    <row r="741" spans="1:16" ht="15.75" x14ac:dyDescent="0.25">
      <c r="A741" s="105">
        <v>726</v>
      </c>
      <c r="B741" s="260"/>
      <c r="C741" s="260"/>
      <c r="D741" s="248"/>
      <c r="E741" s="248"/>
      <c r="F741" s="248"/>
      <c r="G741" s="249"/>
      <c r="H741" s="249"/>
      <c r="I741" s="250"/>
      <c r="J741" s="250"/>
      <c r="K741" s="250"/>
      <c r="L741" s="106">
        <f t="shared" si="34"/>
        <v>0</v>
      </c>
      <c r="M741" s="250"/>
      <c r="N741" s="16" t="b">
        <f t="shared" si="35"/>
        <v>1</v>
      </c>
      <c r="O741" s="16" t="b">
        <f t="shared" si="36"/>
        <v>1</v>
      </c>
      <c r="P741" s="16"/>
    </row>
    <row r="742" spans="1:16" ht="15.75" x14ac:dyDescent="0.25">
      <c r="A742" s="105">
        <v>727</v>
      </c>
      <c r="B742" s="260"/>
      <c r="C742" s="260"/>
      <c r="D742" s="248"/>
      <c r="E742" s="248"/>
      <c r="F742" s="248"/>
      <c r="G742" s="249"/>
      <c r="H742" s="249"/>
      <c r="I742" s="250"/>
      <c r="J742" s="250"/>
      <c r="K742" s="250"/>
      <c r="L742" s="106">
        <f t="shared" si="34"/>
        <v>0</v>
      </c>
      <c r="M742" s="250"/>
      <c r="N742" s="16" t="b">
        <f t="shared" si="35"/>
        <v>1</v>
      </c>
      <c r="O742" s="16" t="b">
        <f t="shared" si="36"/>
        <v>1</v>
      </c>
      <c r="P742" s="16"/>
    </row>
    <row r="743" spans="1:16" ht="15.75" x14ac:dyDescent="0.25">
      <c r="A743" s="105">
        <v>728</v>
      </c>
      <c r="B743" s="260"/>
      <c r="C743" s="260"/>
      <c r="D743" s="248"/>
      <c r="E743" s="248"/>
      <c r="F743" s="248"/>
      <c r="G743" s="249"/>
      <c r="H743" s="249"/>
      <c r="I743" s="250"/>
      <c r="J743" s="250"/>
      <c r="K743" s="250"/>
      <c r="L743" s="106">
        <f t="shared" si="34"/>
        <v>0</v>
      </c>
      <c r="M743" s="250"/>
      <c r="N743" s="16" t="b">
        <f t="shared" si="35"/>
        <v>1</v>
      </c>
      <c r="O743" s="16" t="b">
        <f t="shared" si="36"/>
        <v>1</v>
      </c>
      <c r="P743" s="16"/>
    </row>
    <row r="744" spans="1:16" ht="15.75" x14ac:dyDescent="0.25">
      <c r="A744" s="105">
        <v>729</v>
      </c>
      <c r="B744" s="260"/>
      <c r="C744" s="260"/>
      <c r="D744" s="248"/>
      <c r="E744" s="248"/>
      <c r="F744" s="248"/>
      <c r="G744" s="249"/>
      <c r="H744" s="249"/>
      <c r="I744" s="250"/>
      <c r="J744" s="250"/>
      <c r="K744" s="250"/>
      <c r="L744" s="106">
        <f t="shared" si="34"/>
        <v>0</v>
      </c>
      <c r="M744" s="250"/>
      <c r="N744" s="16" t="b">
        <f t="shared" si="35"/>
        <v>1</v>
      </c>
      <c r="O744" s="16" t="b">
        <f t="shared" si="36"/>
        <v>1</v>
      </c>
      <c r="P744" s="16"/>
    </row>
    <row r="745" spans="1:16" ht="15.75" x14ac:dyDescent="0.25">
      <c r="A745" s="105">
        <v>730</v>
      </c>
      <c r="B745" s="260"/>
      <c r="C745" s="260"/>
      <c r="D745" s="248"/>
      <c r="E745" s="248"/>
      <c r="F745" s="248"/>
      <c r="G745" s="249"/>
      <c r="H745" s="249"/>
      <c r="I745" s="250"/>
      <c r="J745" s="250"/>
      <c r="K745" s="250"/>
      <c r="L745" s="106">
        <f t="shared" si="34"/>
        <v>0</v>
      </c>
      <c r="M745" s="250"/>
      <c r="N745" s="16" t="b">
        <f t="shared" si="35"/>
        <v>1</v>
      </c>
      <c r="O745" s="16" t="b">
        <f t="shared" si="36"/>
        <v>1</v>
      </c>
      <c r="P745" s="16"/>
    </row>
    <row r="746" spans="1:16" ht="15.75" x14ac:dyDescent="0.25">
      <c r="A746" s="105">
        <v>731</v>
      </c>
      <c r="B746" s="260"/>
      <c r="C746" s="260"/>
      <c r="D746" s="248"/>
      <c r="E746" s="248"/>
      <c r="F746" s="248"/>
      <c r="G746" s="249"/>
      <c r="H746" s="249"/>
      <c r="I746" s="250"/>
      <c r="J746" s="250"/>
      <c r="K746" s="250"/>
      <c r="L746" s="106">
        <f t="shared" si="34"/>
        <v>0</v>
      </c>
      <c r="M746" s="250"/>
      <c r="N746" s="16" t="b">
        <f t="shared" si="35"/>
        <v>1</v>
      </c>
      <c r="O746" s="16" t="b">
        <f t="shared" si="36"/>
        <v>1</v>
      </c>
      <c r="P746" s="16"/>
    </row>
    <row r="747" spans="1:16" ht="15.75" x14ac:dyDescent="0.25">
      <c r="A747" s="105">
        <v>732</v>
      </c>
      <c r="B747" s="260"/>
      <c r="C747" s="260"/>
      <c r="D747" s="248"/>
      <c r="E747" s="248"/>
      <c r="F747" s="248"/>
      <c r="G747" s="249"/>
      <c r="H747" s="249"/>
      <c r="I747" s="250"/>
      <c r="J747" s="250"/>
      <c r="K747" s="250"/>
      <c r="L747" s="106">
        <f t="shared" si="34"/>
        <v>0</v>
      </c>
      <c r="M747" s="250"/>
      <c r="N747" s="16" t="b">
        <f t="shared" si="35"/>
        <v>1</v>
      </c>
      <c r="O747" s="16" t="b">
        <f t="shared" si="36"/>
        <v>1</v>
      </c>
      <c r="P747" s="16"/>
    </row>
    <row r="748" spans="1:16" ht="15.75" x14ac:dyDescent="0.25">
      <c r="A748" s="105">
        <v>733</v>
      </c>
      <c r="B748" s="260"/>
      <c r="C748" s="260"/>
      <c r="D748" s="248"/>
      <c r="E748" s="248"/>
      <c r="F748" s="248"/>
      <c r="G748" s="249"/>
      <c r="H748" s="249"/>
      <c r="I748" s="250"/>
      <c r="J748" s="250"/>
      <c r="K748" s="250"/>
      <c r="L748" s="106">
        <f t="shared" si="34"/>
        <v>0</v>
      </c>
      <c r="M748" s="250"/>
      <c r="N748" s="16" t="b">
        <f t="shared" si="35"/>
        <v>1</v>
      </c>
      <c r="O748" s="16" t="b">
        <f t="shared" si="36"/>
        <v>1</v>
      </c>
      <c r="P748" s="16"/>
    </row>
    <row r="749" spans="1:16" ht="15.75" x14ac:dyDescent="0.25">
      <c r="A749" s="105">
        <v>734</v>
      </c>
      <c r="B749" s="260"/>
      <c r="C749" s="260"/>
      <c r="D749" s="248"/>
      <c r="E749" s="248"/>
      <c r="F749" s="248"/>
      <c r="G749" s="249"/>
      <c r="H749" s="249"/>
      <c r="I749" s="250"/>
      <c r="J749" s="250"/>
      <c r="K749" s="250"/>
      <c r="L749" s="106">
        <f t="shared" si="34"/>
        <v>0</v>
      </c>
      <c r="M749" s="250"/>
      <c r="N749" s="16" t="b">
        <f t="shared" si="35"/>
        <v>1</v>
      </c>
      <c r="O749" s="16" t="b">
        <f t="shared" si="36"/>
        <v>1</v>
      </c>
      <c r="P749" s="16"/>
    </row>
    <row r="750" spans="1:16" ht="15.75" x14ac:dyDescent="0.25">
      <c r="A750" s="105">
        <v>735</v>
      </c>
      <c r="B750" s="260"/>
      <c r="C750" s="260"/>
      <c r="D750" s="248"/>
      <c r="E750" s="248"/>
      <c r="F750" s="248"/>
      <c r="G750" s="249"/>
      <c r="H750" s="249"/>
      <c r="I750" s="250"/>
      <c r="J750" s="250"/>
      <c r="K750" s="250"/>
      <c r="L750" s="106">
        <f t="shared" si="34"/>
        <v>0</v>
      </c>
      <c r="M750" s="250"/>
      <c r="N750" s="16" t="b">
        <f t="shared" si="35"/>
        <v>1</v>
      </c>
      <c r="O750" s="16" t="b">
        <f t="shared" si="36"/>
        <v>1</v>
      </c>
      <c r="P750" s="16"/>
    </row>
    <row r="751" spans="1:16" ht="15.75" x14ac:dyDescent="0.25">
      <c r="A751" s="105">
        <v>736</v>
      </c>
      <c r="B751" s="260"/>
      <c r="C751" s="260"/>
      <c r="D751" s="248"/>
      <c r="E751" s="248"/>
      <c r="F751" s="248"/>
      <c r="G751" s="249"/>
      <c r="H751" s="249"/>
      <c r="I751" s="250"/>
      <c r="J751" s="250"/>
      <c r="K751" s="250"/>
      <c r="L751" s="106">
        <f t="shared" si="34"/>
        <v>0</v>
      </c>
      <c r="M751" s="250"/>
      <c r="N751" s="16" t="b">
        <f t="shared" si="35"/>
        <v>1</v>
      </c>
      <c r="O751" s="16" t="b">
        <f t="shared" si="36"/>
        <v>1</v>
      </c>
      <c r="P751" s="16"/>
    </row>
    <row r="752" spans="1:16" ht="15.75" x14ac:dyDescent="0.25">
      <c r="A752" s="105">
        <v>737</v>
      </c>
      <c r="B752" s="260"/>
      <c r="C752" s="260"/>
      <c r="D752" s="248"/>
      <c r="E752" s="248"/>
      <c r="F752" s="248"/>
      <c r="G752" s="249"/>
      <c r="H752" s="249"/>
      <c r="I752" s="250"/>
      <c r="J752" s="250"/>
      <c r="K752" s="250"/>
      <c r="L752" s="106">
        <f t="shared" si="34"/>
        <v>0</v>
      </c>
      <c r="M752" s="250"/>
      <c r="N752" s="16" t="b">
        <f t="shared" si="35"/>
        <v>1</v>
      </c>
      <c r="O752" s="16" t="b">
        <f t="shared" si="36"/>
        <v>1</v>
      </c>
      <c r="P752" s="16"/>
    </row>
    <row r="753" spans="1:16" ht="15.75" x14ac:dyDescent="0.25">
      <c r="A753" s="105">
        <v>738</v>
      </c>
      <c r="B753" s="260"/>
      <c r="C753" s="260"/>
      <c r="D753" s="248"/>
      <c r="E753" s="248"/>
      <c r="F753" s="248"/>
      <c r="G753" s="249"/>
      <c r="H753" s="249"/>
      <c r="I753" s="250"/>
      <c r="J753" s="250"/>
      <c r="K753" s="250"/>
      <c r="L753" s="106">
        <f t="shared" si="34"/>
        <v>0</v>
      </c>
      <c r="M753" s="250"/>
      <c r="N753" s="16" t="b">
        <f t="shared" si="35"/>
        <v>1</v>
      </c>
      <c r="O753" s="16" t="b">
        <f t="shared" si="36"/>
        <v>1</v>
      </c>
      <c r="P753" s="16"/>
    </row>
    <row r="754" spans="1:16" ht="15.75" x14ac:dyDescent="0.25">
      <c r="A754" s="105">
        <v>739</v>
      </c>
      <c r="B754" s="260"/>
      <c r="C754" s="260"/>
      <c r="D754" s="248"/>
      <c r="E754" s="248"/>
      <c r="F754" s="248"/>
      <c r="G754" s="249"/>
      <c r="H754" s="249"/>
      <c r="I754" s="250"/>
      <c r="J754" s="250"/>
      <c r="K754" s="250"/>
      <c r="L754" s="106">
        <f t="shared" si="34"/>
        <v>0</v>
      </c>
      <c r="M754" s="250"/>
      <c r="N754" s="16" t="b">
        <f t="shared" si="35"/>
        <v>1</v>
      </c>
      <c r="O754" s="16" t="b">
        <f t="shared" si="36"/>
        <v>1</v>
      </c>
      <c r="P754" s="16"/>
    </row>
    <row r="755" spans="1:16" ht="15.75" x14ac:dyDescent="0.25">
      <c r="A755" s="105">
        <v>740</v>
      </c>
      <c r="B755" s="260"/>
      <c r="C755" s="260"/>
      <c r="D755" s="248"/>
      <c r="E755" s="248"/>
      <c r="F755" s="248"/>
      <c r="G755" s="249"/>
      <c r="H755" s="249"/>
      <c r="I755" s="250"/>
      <c r="J755" s="250"/>
      <c r="K755" s="250"/>
      <c r="L755" s="106">
        <f t="shared" si="34"/>
        <v>0</v>
      </c>
      <c r="M755" s="250"/>
      <c r="N755" s="16" t="b">
        <f t="shared" si="35"/>
        <v>1</v>
      </c>
      <c r="O755" s="16" t="b">
        <f t="shared" si="36"/>
        <v>1</v>
      </c>
      <c r="P755" s="16"/>
    </row>
    <row r="756" spans="1:16" ht="15.75" x14ac:dyDescent="0.25">
      <c r="A756" s="105">
        <v>741</v>
      </c>
      <c r="B756" s="260"/>
      <c r="C756" s="260"/>
      <c r="D756" s="248"/>
      <c r="E756" s="248"/>
      <c r="F756" s="248"/>
      <c r="G756" s="249"/>
      <c r="H756" s="249"/>
      <c r="I756" s="250"/>
      <c r="J756" s="250"/>
      <c r="K756" s="250"/>
      <c r="L756" s="106">
        <f t="shared" si="34"/>
        <v>0</v>
      </c>
      <c r="M756" s="250"/>
      <c r="N756" s="16" t="b">
        <f t="shared" si="35"/>
        <v>1</v>
      </c>
      <c r="O756" s="16" t="b">
        <f t="shared" si="36"/>
        <v>1</v>
      </c>
      <c r="P756" s="16"/>
    </row>
    <row r="757" spans="1:16" ht="15.75" x14ac:dyDescent="0.25">
      <c r="A757" s="105">
        <v>742</v>
      </c>
      <c r="B757" s="260"/>
      <c r="C757" s="260"/>
      <c r="D757" s="248"/>
      <c r="E757" s="248"/>
      <c r="F757" s="248"/>
      <c r="G757" s="249"/>
      <c r="H757" s="249"/>
      <c r="I757" s="250"/>
      <c r="J757" s="250"/>
      <c r="K757" s="250"/>
      <c r="L757" s="106">
        <f t="shared" si="34"/>
        <v>0</v>
      </c>
      <c r="M757" s="250"/>
      <c r="N757" s="16" t="b">
        <f t="shared" si="35"/>
        <v>1</v>
      </c>
      <c r="O757" s="16" t="b">
        <f t="shared" si="36"/>
        <v>1</v>
      </c>
      <c r="P757" s="16"/>
    </row>
    <row r="758" spans="1:16" ht="15.75" x14ac:dyDescent="0.25">
      <c r="A758" s="105">
        <v>743</v>
      </c>
      <c r="B758" s="260"/>
      <c r="C758" s="260"/>
      <c r="D758" s="248"/>
      <c r="E758" s="248"/>
      <c r="F758" s="248"/>
      <c r="G758" s="249"/>
      <c r="H758" s="249"/>
      <c r="I758" s="250"/>
      <c r="J758" s="250"/>
      <c r="K758" s="250"/>
      <c r="L758" s="106">
        <f t="shared" si="34"/>
        <v>0</v>
      </c>
      <c r="M758" s="250"/>
      <c r="N758" s="16" t="b">
        <f t="shared" si="35"/>
        <v>1</v>
      </c>
      <c r="O758" s="16" t="b">
        <f t="shared" si="36"/>
        <v>1</v>
      </c>
      <c r="P758" s="16"/>
    </row>
    <row r="759" spans="1:16" ht="15.75" x14ac:dyDescent="0.25">
      <c r="A759" s="105">
        <v>744</v>
      </c>
      <c r="B759" s="260"/>
      <c r="C759" s="260"/>
      <c r="D759" s="248"/>
      <c r="E759" s="248"/>
      <c r="F759" s="248"/>
      <c r="G759" s="249"/>
      <c r="H759" s="249"/>
      <c r="I759" s="250"/>
      <c r="J759" s="250"/>
      <c r="K759" s="250"/>
      <c r="L759" s="106">
        <f t="shared" si="34"/>
        <v>0</v>
      </c>
      <c r="M759" s="250"/>
      <c r="N759" s="16" t="b">
        <f t="shared" si="35"/>
        <v>1</v>
      </c>
      <c r="O759" s="16" t="b">
        <f t="shared" si="36"/>
        <v>1</v>
      </c>
      <c r="P759" s="16"/>
    </row>
    <row r="760" spans="1:16" ht="15.75" x14ac:dyDescent="0.25">
      <c r="A760" s="105">
        <v>745</v>
      </c>
      <c r="B760" s="260"/>
      <c r="C760" s="260"/>
      <c r="D760" s="248"/>
      <c r="E760" s="248"/>
      <c r="F760" s="248"/>
      <c r="G760" s="249"/>
      <c r="H760" s="249"/>
      <c r="I760" s="250"/>
      <c r="J760" s="250"/>
      <c r="K760" s="250"/>
      <c r="L760" s="106">
        <f t="shared" si="34"/>
        <v>0</v>
      </c>
      <c r="M760" s="250"/>
      <c r="N760" s="16" t="b">
        <f t="shared" si="35"/>
        <v>1</v>
      </c>
      <c r="O760" s="16" t="b">
        <f t="shared" si="36"/>
        <v>1</v>
      </c>
      <c r="P760" s="16"/>
    </row>
    <row r="761" spans="1:16" ht="15.75" x14ac:dyDescent="0.25">
      <c r="A761" s="105">
        <v>746</v>
      </c>
      <c r="B761" s="260"/>
      <c r="C761" s="260"/>
      <c r="D761" s="248"/>
      <c r="E761" s="248"/>
      <c r="F761" s="248"/>
      <c r="G761" s="249"/>
      <c r="H761" s="249"/>
      <c r="I761" s="250"/>
      <c r="J761" s="250"/>
      <c r="K761" s="250"/>
      <c r="L761" s="106">
        <f t="shared" si="34"/>
        <v>0</v>
      </c>
      <c r="M761" s="250"/>
      <c r="N761" s="16" t="b">
        <f t="shared" si="35"/>
        <v>1</v>
      </c>
      <c r="O761" s="16" t="b">
        <f t="shared" si="36"/>
        <v>1</v>
      </c>
      <c r="P761" s="16"/>
    </row>
    <row r="762" spans="1:16" ht="15.75" x14ac:dyDescent="0.25">
      <c r="A762" s="105">
        <v>747</v>
      </c>
      <c r="B762" s="260"/>
      <c r="C762" s="260"/>
      <c r="D762" s="248"/>
      <c r="E762" s="248"/>
      <c r="F762" s="248"/>
      <c r="G762" s="249"/>
      <c r="H762" s="249"/>
      <c r="I762" s="250"/>
      <c r="J762" s="250"/>
      <c r="K762" s="250"/>
      <c r="L762" s="106">
        <f t="shared" si="34"/>
        <v>0</v>
      </c>
      <c r="M762" s="250"/>
      <c r="N762" s="16" t="b">
        <f t="shared" si="35"/>
        <v>1</v>
      </c>
      <c r="O762" s="16" t="b">
        <f t="shared" si="36"/>
        <v>1</v>
      </c>
      <c r="P762" s="16"/>
    </row>
    <row r="763" spans="1:16" ht="15.75" x14ac:dyDescent="0.25">
      <c r="A763" s="105">
        <v>748</v>
      </c>
      <c r="B763" s="260"/>
      <c r="C763" s="260"/>
      <c r="D763" s="248"/>
      <c r="E763" s="248"/>
      <c r="F763" s="248"/>
      <c r="G763" s="249"/>
      <c r="H763" s="249"/>
      <c r="I763" s="250"/>
      <c r="J763" s="250"/>
      <c r="K763" s="250"/>
      <c r="L763" s="106">
        <f t="shared" si="34"/>
        <v>0</v>
      </c>
      <c r="M763" s="250"/>
      <c r="N763" s="16" t="b">
        <f t="shared" si="35"/>
        <v>1</v>
      </c>
      <c r="O763" s="16" t="b">
        <f t="shared" si="36"/>
        <v>1</v>
      </c>
      <c r="P763" s="16"/>
    </row>
    <row r="764" spans="1:16" ht="15.75" x14ac:dyDescent="0.25">
      <c r="A764" s="105">
        <v>749</v>
      </c>
      <c r="B764" s="260"/>
      <c r="C764" s="260"/>
      <c r="D764" s="248"/>
      <c r="E764" s="248"/>
      <c r="F764" s="248"/>
      <c r="G764" s="249"/>
      <c r="H764" s="249"/>
      <c r="I764" s="250"/>
      <c r="J764" s="250"/>
      <c r="K764" s="250"/>
      <c r="L764" s="106">
        <f t="shared" si="34"/>
        <v>0</v>
      </c>
      <c r="M764" s="250"/>
      <c r="N764" s="16" t="b">
        <f t="shared" si="35"/>
        <v>1</v>
      </c>
      <c r="O764" s="16" t="b">
        <f t="shared" si="36"/>
        <v>1</v>
      </c>
      <c r="P764" s="16"/>
    </row>
    <row r="765" spans="1:16" ht="15.75" x14ac:dyDescent="0.25">
      <c r="A765" s="105">
        <v>750</v>
      </c>
      <c r="B765" s="260"/>
      <c r="C765" s="260"/>
      <c r="D765" s="248"/>
      <c r="E765" s="248"/>
      <c r="F765" s="248"/>
      <c r="G765" s="249"/>
      <c r="H765" s="249"/>
      <c r="I765" s="250"/>
      <c r="J765" s="250"/>
      <c r="K765" s="250"/>
      <c r="L765" s="106">
        <f t="shared" si="34"/>
        <v>0</v>
      </c>
      <c r="M765" s="250"/>
      <c r="N765" s="16" t="b">
        <f t="shared" si="35"/>
        <v>1</v>
      </c>
      <c r="O765" s="16" t="b">
        <f t="shared" si="36"/>
        <v>1</v>
      </c>
      <c r="P765" s="16"/>
    </row>
    <row r="766" spans="1:16" ht="15.75" x14ac:dyDescent="0.25">
      <c r="A766" s="105">
        <v>751</v>
      </c>
      <c r="B766" s="260"/>
      <c r="C766" s="260"/>
      <c r="D766" s="248"/>
      <c r="E766" s="248"/>
      <c r="F766" s="248"/>
      <c r="G766" s="249"/>
      <c r="H766" s="249"/>
      <c r="I766" s="250"/>
      <c r="J766" s="250"/>
      <c r="K766" s="250"/>
      <c r="L766" s="106">
        <f t="shared" si="34"/>
        <v>0</v>
      </c>
      <c r="M766" s="250"/>
      <c r="N766" s="16" t="b">
        <f t="shared" si="35"/>
        <v>1</v>
      </c>
      <c r="O766" s="16" t="b">
        <f t="shared" si="36"/>
        <v>1</v>
      </c>
      <c r="P766" s="16"/>
    </row>
    <row r="767" spans="1:16" ht="15.75" x14ac:dyDescent="0.25">
      <c r="A767" s="105">
        <v>752</v>
      </c>
      <c r="B767" s="260"/>
      <c r="C767" s="260"/>
      <c r="D767" s="248"/>
      <c r="E767" s="248"/>
      <c r="F767" s="248"/>
      <c r="G767" s="249"/>
      <c r="H767" s="249"/>
      <c r="I767" s="250"/>
      <c r="J767" s="250"/>
      <c r="K767" s="250"/>
      <c r="L767" s="106">
        <f t="shared" si="34"/>
        <v>0</v>
      </c>
      <c r="M767" s="250"/>
      <c r="N767" s="16" t="b">
        <f t="shared" si="35"/>
        <v>1</v>
      </c>
      <c r="O767" s="16" t="b">
        <f t="shared" si="36"/>
        <v>1</v>
      </c>
      <c r="P767" s="16"/>
    </row>
    <row r="768" spans="1:16" ht="15.75" x14ac:dyDescent="0.25">
      <c r="A768" s="105">
        <v>753</v>
      </c>
      <c r="B768" s="260"/>
      <c r="C768" s="260"/>
      <c r="D768" s="248"/>
      <c r="E768" s="248"/>
      <c r="F768" s="248"/>
      <c r="G768" s="249"/>
      <c r="H768" s="249"/>
      <c r="I768" s="250"/>
      <c r="J768" s="250"/>
      <c r="K768" s="250"/>
      <c r="L768" s="106">
        <f t="shared" si="34"/>
        <v>0</v>
      </c>
      <c r="M768" s="250"/>
      <c r="N768" s="16" t="b">
        <f t="shared" si="35"/>
        <v>1</v>
      </c>
      <c r="O768" s="16" t="b">
        <f t="shared" si="36"/>
        <v>1</v>
      </c>
      <c r="P768" s="16"/>
    </row>
    <row r="769" spans="1:16" ht="15.75" x14ac:dyDescent="0.25">
      <c r="A769" s="105">
        <v>754</v>
      </c>
      <c r="B769" s="260"/>
      <c r="C769" s="260"/>
      <c r="D769" s="248"/>
      <c r="E769" s="248"/>
      <c r="F769" s="248"/>
      <c r="G769" s="249"/>
      <c r="H769" s="249"/>
      <c r="I769" s="250"/>
      <c r="J769" s="250"/>
      <c r="K769" s="250"/>
      <c r="L769" s="106">
        <f t="shared" si="34"/>
        <v>0</v>
      </c>
      <c r="M769" s="250"/>
      <c r="N769" s="16" t="b">
        <f t="shared" si="35"/>
        <v>1</v>
      </c>
      <c r="O769" s="16" t="b">
        <f t="shared" si="36"/>
        <v>1</v>
      </c>
      <c r="P769" s="16"/>
    </row>
    <row r="770" spans="1:16" ht="15.75" x14ac:dyDescent="0.25">
      <c r="A770" s="105">
        <v>755</v>
      </c>
      <c r="B770" s="260"/>
      <c r="C770" s="260"/>
      <c r="D770" s="248"/>
      <c r="E770" s="248"/>
      <c r="F770" s="248"/>
      <c r="G770" s="249"/>
      <c r="H770" s="249"/>
      <c r="I770" s="250"/>
      <c r="J770" s="250"/>
      <c r="K770" s="250"/>
      <c r="L770" s="106">
        <f t="shared" si="34"/>
        <v>0</v>
      </c>
      <c r="M770" s="250"/>
      <c r="N770" s="16" t="b">
        <f t="shared" si="35"/>
        <v>1</v>
      </c>
      <c r="O770" s="16" t="b">
        <f t="shared" si="36"/>
        <v>1</v>
      </c>
      <c r="P770" s="16"/>
    </row>
    <row r="771" spans="1:16" ht="15.75" x14ac:dyDescent="0.25">
      <c r="A771" s="105">
        <v>756</v>
      </c>
      <c r="B771" s="260"/>
      <c r="C771" s="260"/>
      <c r="D771" s="248"/>
      <c r="E771" s="248"/>
      <c r="F771" s="248"/>
      <c r="G771" s="249"/>
      <c r="H771" s="249"/>
      <c r="I771" s="250"/>
      <c r="J771" s="250"/>
      <c r="K771" s="250"/>
      <c r="L771" s="106">
        <f t="shared" si="34"/>
        <v>0</v>
      </c>
      <c r="M771" s="250"/>
      <c r="N771" s="16" t="b">
        <f t="shared" si="35"/>
        <v>1</v>
      </c>
      <c r="O771" s="16" t="b">
        <f t="shared" si="36"/>
        <v>1</v>
      </c>
      <c r="P771" s="16"/>
    </row>
    <row r="772" spans="1:16" ht="15.75" x14ac:dyDescent="0.25">
      <c r="A772" s="105">
        <v>757</v>
      </c>
      <c r="B772" s="260"/>
      <c r="C772" s="260"/>
      <c r="D772" s="248"/>
      <c r="E772" s="248"/>
      <c r="F772" s="248"/>
      <c r="G772" s="249"/>
      <c r="H772" s="249"/>
      <c r="I772" s="250"/>
      <c r="J772" s="250"/>
      <c r="K772" s="250"/>
      <c r="L772" s="106">
        <f t="shared" si="34"/>
        <v>0</v>
      </c>
      <c r="M772" s="250"/>
      <c r="N772" s="16" t="b">
        <f t="shared" si="35"/>
        <v>1</v>
      </c>
      <c r="O772" s="16" t="b">
        <f t="shared" si="36"/>
        <v>1</v>
      </c>
      <c r="P772" s="16"/>
    </row>
    <row r="773" spans="1:16" ht="15.75" x14ac:dyDescent="0.25">
      <c r="A773" s="105">
        <v>758</v>
      </c>
      <c r="B773" s="260"/>
      <c r="C773" s="260"/>
      <c r="D773" s="248"/>
      <c r="E773" s="248"/>
      <c r="F773" s="248"/>
      <c r="G773" s="249"/>
      <c r="H773" s="249"/>
      <c r="I773" s="250"/>
      <c r="J773" s="250"/>
      <c r="K773" s="250"/>
      <c r="L773" s="106">
        <f t="shared" si="34"/>
        <v>0</v>
      </c>
      <c r="M773" s="250"/>
      <c r="N773" s="16" t="b">
        <f t="shared" si="35"/>
        <v>1</v>
      </c>
      <c r="O773" s="16" t="b">
        <f t="shared" si="36"/>
        <v>1</v>
      </c>
      <c r="P773" s="16"/>
    </row>
    <row r="774" spans="1:16" ht="15.75" x14ac:dyDescent="0.25">
      <c r="A774" s="105">
        <v>759</v>
      </c>
      <c r="B774" s="260"/>
      <c r="C774" s="260"/>
      <c r="D774" s="248"/>
      <c r="E774" s="248"/>
      <c r="F774" s="248"/>
      <c r="G774" s="249"/>
      <c r="H774" s="249"/>
      <c r="I774" s="250"/>
      <c r="J774" s="250"/>
      <c r="K774" s="250"/>
      <c r="L774" s="106">
        <f t="shared" si="34"/>
        <v>0</v>
      </c>
      <c r="M774" s="250"/>
      <c r="N774" s="16" t="b">
        <f t="shared" si="35"/>
        <v>1</v>
      </c>
      <c r="O774" s="16" t="b">
        <f t="shared" si="36"/>
        <v>1</v>
      </c>
      <c r="P774" s="16"/>
    </row>
    <row r="775" spans="1:16" ht="15.75" x14ac:dyDescent="0.25">
      <c r="A775" s="105">
        <v>760</v>
      </c>
      <c r="B775" s="260"/>
      <c r="C775" s="260"/>
      <c r="D775" s="248"/>
      <c r="E775" s="248"/>
      <c r="F775" s="248"/>
      <c r="G775" s="249"/>
      <c r="H775" s="249"/>
      <c r="I775" s="250"/>
      <c r="J775" s="250"/>
      <c r="K775" s="250"/>
      <c r="L775" s="106">
        <f t="shared" si="34"/>
        <v>0</v>
      </c>
      <c r="M775" s="250"/>
      <c r="N775" s="16" t="b">
        <f t="shared" si="35"/>
        <v>1</v>
      </c>
      <c r="O775" s="16" t="b">
        <f t="shared" si="36"/>
        <v>1</v>
      </c>
      <c r="P775" s="16"/>
    </row>
    <row r="776" spans="1:16" ht="15.75" x14ac:dyDescent="0.25">
      <c r="A776" s="105">
        <v>761</v>
      </c>
      <c r="B776" s="260"/>
      <c r="C776" s="260"/>
      <c r="D776" s="248"/>
      <c r="E776" s="248"/>
      <c r="F776" s="248"/>
      <c r="G776" s="249"/>
      <c r="H776" s="249"/>
      <c r="I776" s="250"/>
      <c r="J776" s="250"/>
      <c r="K776" s="250"/>
      <c r="L776" s="106">
        <f t="shared" si="34"/>
        <v>0</v>
      </c>
      <c r="M776" s="250"/>
      <c r="N776" s="16" t="b">
        <f t="shared" si="35"/>
        <v>1</v>
      </c>
      <c r="O776" s="16" t="b">
        <f t="shared" si="36"/>
        <v>1</v>
      </c>
      <c r="P776" s="16"/>
    </row>
    <row r="777" spans="1:16" ht="15.75" x14ac:dyDescent="0.25">
      <c r="A777" s="105">
        <v>762</v>
      </c>
      <c r="B777" s="260"/>
      <c r="C777" s="260"/>
      <c r="D777" s="248"/>
      <c r="E777" s="248"/>
      <c r="F777" s="248"/>
      <c r="G777" s="249"/>
      <c r="H777" s="249"/>
      <c r="I777" s="250"/>
      <c r="J777" s="250"/>
      <c r="K777" s="250"/>
      <c r="L777" s="106">
        <f t="shared" si="34"/>
        <v>0</v>
      </c>
      <c r="M777" s="250"/>
      <c r="N777" s="16" t="b">
        <f t="shared" si="35"/>
        <v>1</v>
      </c>
      <c r="O777" s="16" t="b">
        <f t="shared" si="36"/>
        <v>1</v>
      </c>
      <c r="P777" s="16"/>
    </row>
    <row r="778" spans="1:16" ht="15.75" x14ac:dyDescent="0.25">
      <c r="A778" s="105">
        <v>763</v>
      </c>
      <c r="B778" s="260"/>
      <c r="C778" s="260"/>
      <c r="D778" s="248"/>
      <c r="E778" s="248"/>
      <c r="F778" s="248"/>
      <c r="G778" s="249"/>
      <c r="H778" s="249"/>
      <c r="I778" s="250"/>
      <c r="J778" s="250"/>
      <c r="K778" s="250"/>
      <c r="L778" s="106">
        <f t="shared" si="34"/>
        <v>0</v>
      </c>
      <c r="M778" s="250"/>
      <c r="N778" s="16" t="b">
        <f t="shared" si="35"/>
        <v>1</v>
      </c>
      <c r="O778" s="16" t="b">
        <f t="shared" si="36"/>
        <v>1</v>
      </c>
      <c r="P778" s="16"/>
    </row>
    <row r="779" spans="1:16" ht="15.75" x14ac:dyDescent="0.25">
      <c r="A779" s="105">
        <v>764</v>
      </c>
      <c r="B779" s="260"/>
      <c r="C779" s="260"/>
      <c r="D779" s="248"/>
      <c r="E779" s="248"/>
      <c r="F779" s="248"/>
      <c r="G779" s="249"/>
      <c r="H779" s="249"/>
      <c r="I779" s="250"/>
      <c r="J779" s="250"/>
      <c r="K779" s="250"/>
      <c r="L779" s="106">
        <f t="shared" si="34"/>
        <v>0</v>
      </c>
      <c r="M779" s="250"/>
      <c r="N779" s="16" t="b">
        <f t="shared" si="35"/>
        <v>1</v>
      </c>
      <c r="O779" s="16" t="b">
        <f t="shared" si="36"/>
        <v>1</v>
      </c>
      <c r="P779" s="16"/>
    </row>
    <row r="780" spans="1:16" ht="15.75" x14ac:dyDescent="0.25">
      <c r="A780" s="105">
        <v>765</v>
      </c>
      <c r="B780" s="260"/>
      <c r="C780" s="260"/>
      <c r="D780" s="248"/>
      <c r="E780" s="248"/>
      <c r="F780" s="248"/>
      <c r="G780" s="249"/>
      <c r="H780" s="249"/>
      <c r="I780" s="250"/>
      <c r="J780" s="250"/>
      <c r="K780" s="250"/>
      <c r="L780" s="106">
        <f t="shared" si="34"/>
        <v>0</v>
      </c>
      <c r="M780" s="250"/>
      <c r="N780" s="16" t="b">
        <f t="shared" si="35"/>
        <v>1</v>
      </c>
      <c r="O780" s="16" t="b">
        <f t="shared" si="36"/>
        <v>1</v>
      </c>
      <c r="P780" s="16"/>
    </row>
    <row r="781" spans="1:16" ht="15.75" x14ac:dyDescent="0.25">
      <c r="A781" s="105">
        <v>766</v>
      </c>
      <c r="B781" s="260"/>
      <c r="C781" s="260"/>
      <c r="D781" s="248"/>
      <c r="E781" s="248"/>
      <c r="F781" s="248"/>
      <c r="G781" s="249"/>
      <c r="H781" s="249"/>
      <c r="I781" s="250"/>
      <c r="J781" s="250"/>
      <c r="K781" s="250"/>
      <c r="L781" s="106">
        <f t="shared" si="34"/>
        <v>0</v>
      </c>
      <c r="M781" s="250"/>
      <c r="N781" s="16" t="b">
        <f t="shared" si="35"/>
        <v>1</v>
      </c>
      <c r="O781" s="16" t="b">
        <f t="shared" si="36"/>
        <v>1</v>
      </c>
      <c r="P781" s="16"/>
    </row>
    <row r="782" spans="1:16" ht="15.75" x14ac:dyDescent="0.25">
      <c r="A782" s="105">
        <v>767</v>
      </c>
      <c r="B782" s="260"/>
      <c r="C782" s="260"/>
      <c r="D782" s="248"/>
      <c r="E782" s="248"/>
      <c r="F782" s="248"/>
      <c r="G782" s="249"/>
      <c r="H782" s="249"/>
      <c r="I782" s="250"/>
      <c r="J782" s="250"/>
      <c r="K782" s="250"/>
      <c r="L782" s="106">
        <f t="shared" si="34"/>
        <v>0</v>
      </c>
      <c r="M782" s="250"/>
      <c r="N782" s="16" t="b">
        <f t="shared" si="35"/>
        <v>1</v>
      </c>
      <c r="O782" s="16" t="b">
        <f t="shared" si="36"/>
        <v>1</v>
      </c>
      <c r="P782" s="16"/>
    </row>
    <row r="783" spans="1:16" ht="15.75" x14ac:dyDescent="0.25">
      <c r="A783" s="105">
        <v>768</v>
      </c>
      <c r="B783" s="260"/>
      <c r="C783" s="260"/>
      <c r="D783" s="248"/>
      <c r="E783" s="248"/>
      <c r="F783" s="248"/>
      <c r="G783" s="249"/>
      <c r="H783" s="249"/>
      <c r="I783" s="250"/>
      <c r="J783" s="250"/>
      <c r="K783" s="250"/>
      <c r="L783" s="106">
        <f t="shared" si="34"/>
        <v>0</v>
      </c>
      <c r="M783" s="250"/>
      <c r="N783" s="16" t="b">
        <f t="shared" si="35"/>
        <v>1</v>
      </c>
      <c r="O783" s="16" t="b">
        <f t="shared" si="36"/>
        <v>1</v>
      </c>
      <c r="P783" s="16"/>
    </row>
    <row r="784" spans="1:16" ht="15.75" x14ac:dyDescent="0.25">
      <c r="A784" s="105">
        <v>769</v>
      </c>
      <c r="B784" s="260"/>
      <c r="C784" s="260"/>
      <c r="D784" s="248"/>
      <c r="E784" s="248"/>
      <c r="F784" s="248"/>
      <c r="G784" s="249"/>
      <c r="H784" s="249"/>
      <c r="I784" s="250"/>
      <c r="J784" s="250"/>
      <c r="K784" s="250"/>
      <c r="L784" s="106">
        <f t="shared" si="34"/>
        <v>0</v>
      </c>
      <c r="M784" s="250"/>
      <c r="N784" s="16" t="b">
        <f t="shared" si="35"/>
        <v>1</v>
      </c>
      <c r="O784" s="16" t="b">
        <f t="shared" si="36"/>
        <v>1</v>
      </c>
      <c r="P784" s="16"/>
    </row>
    <row r="785" spans="1:16" ht="15.75" x14ac:dyDescent="0.25">
      <c r="A785" s="105">
        <v>770</v>
      </c>
      <c r="B785" s="260"/>
      <c r="C785" s="260"/>
      <c r="D785" s="248"/>
      <c r="E785" s="248"/>
      <c r="F785" s="248"/>
      <c r="G785" s="249"/>
      <c r="H785" s="249"/>
      <c r="I785" s="250"/>
      <c r="J785" s="250"/>
      <c r="K785" s="250"/>
      <c r="L785" s="106">
        <f t="shared" si="34"/>
        <v>0</v>
      </c>
      <c r="M785" s="250"/>
      <c r="N785" s="16" t="b">
        <f t="shared" si="35"/>
        <v>1</v>
      </c>
      <c r="O785" s="16" t="b">
        <f t="shared" si="36"/>
        <v>1</v>
      </c>
      <c r="P785" s="16"/>
    </row>
    <row r="786" spans="1:16" ht="15.75" x14ac:dyDescent="0.25">
      <c r="A786" s="105">
        <v>771</v>
      </c>
      <c r="B786" s="260"/>
      <c r="C786" s="260"/>
      <c r="D786" s="248"/>
      <c r="E786" s="248"/>
      <c r="F786" s="248"/>
      <c r="G786" s="249"/>
      <c r="H786" s="249"/>
      <c r="I786" s="250"/>
      <c r="J786" s="250"/>
      <c r="K786" s="250"/>
      <c r="L786" s="106">
        <f t="shared" ref="L786:L849" si="37">SUM(I786:K786)</f>
        <v>0</v>
      </c>
      <c r="M786" s="250"/>
      <c r="N786" s="16" t="b">
        <f t="shared" ref="N786:N849" si="38">IF(ISBLANK(B786),TRUE,IF(OR(ISBLANK(C786),ISBLANK(D786),ISBLANK(E786),ISBLANK(F786),ISBLANK(G786),ISBLANK(H786),ISBLANK(I786),ISBLANK(J786),ISBLANK(K786),ISBLANK(L786),ISBLANK(M786)),FALSE,TRUE))</f>
        <v>1</v>
      </c>
      <c r="O786" s="16" t="b">
        <f t="shared" ref="O786:O849" si="39">IF(OR(AND(B786="N/A",D786="N/A",E786="N/A",F786="N/A",G786=0,H786=0,L786=0,M786=0),AND(ISBLANK(B786),ISBLANK(D786),ISBLANK(E786),ISBLANK(F786),ISBLANK(G786),ISBLANK(H786),L786=0,ISBLANK(M786)),AND(NOT(ISBLANK(B786)),NOT(ISBLANK(D786)),NOT(ISBLANK(E786)),NOT(ISBLANK(F786)),B786&lt;&gt;"N/A",D786&lt;&gt;"N/A",E786&lt;&gt;"N/A",F786&lt;&gt;"N/A",OR(G786&lt;&gt;0,H786&lt;&gt;0,L786&gt;0,M786&lt;&gt;0))),TRUE,FALSE)</f>
        <v>1</v>
      </c>
      <c r="P786" s="16"/>
    </row>
    <row r="787" spans="1:16" ht="15.75" x14ac:dyDescent="0.25">
      <c r="A787" s="105">
        <v>772</v>
      </c>
      <c r="B787" s="260"/>
      <c r="C787" s="260"/>
      <c r="D787" s="248"/>
      <c r="E787" s="248"/>
      <c r="F787" s="248"/>
      <c r="G787" s="249"/>
      <c r="H787" s="249"/>
      <c r="I787" s="250"/>
      <c r="J787" s="250"/>
      <c r="K787" s="250"/>
      <c r="L787" s="106">
        <f t="shared" si="37"/>
        <v>0</v>
      </c>
      <c r="M787" s="250"/>
      <c r="N787" s="16" t="b">
        <f t="shared" si="38"/>
        <v>1</v>
      </c>
      <c r="O787" s="16" t="b">
        <f t="shared" si="39"/>
        <v>1</v>
      </c>
      <c r="P787" s="16"/>
    </row>
    <row r="788" spans="1:16" ht="15.75" x14ac:dyDescent="0.25">
      <c r="A788" s="105">
        <v>773</v>
      </c>
      <c r="B788" s="260"/>
      <c r="C788" s="260"/>
      <c r="D788" s="248"/>
      <c r="E788" s="248"/>
      <c r="F788" s="248"/>
      <c r="G788" s="249"/>
      <c r="H788" s="249"/>
      <c r="I788" s="250"/>
      <c r="J788" s="250"/>
      <c r="K788" s="250"/>
      <c r="L788" s="106">
        <f t="shared" si="37"/>
        <v>0</v>
      </c>
      <c r="M788" s="250"/>
      <c r="N788" s="16" t="b">
        <f t="shared" si="38"/>
        <v>1</v>
      </c>
      <c r="O788" s="16" t="b">
        <f t="shared" si="39"/>
        <v>1</v>
      </c>
      <c r="P788" s="16"/>
    </row>
    <row r="789" spans="1:16" ht="15.75" x14ac:dyDescent="0.25">
      <c r="A789" s="105">
        <v>774</v>
      </c>
      <c r="B789" s="260"/>
      <c r="C789" s="260"/>
      <c r="D789" s="248"/>
      <c r="E789" s="248"/>
      <c r="F789" s="248"/>
      <c r="G789" s="249"/>
      <c r="H789" s="249"/>
      <c r="I789" s="250"/>
      <c r="J789" s="250"/>
      <c r="K789" s="250"/>
      <c r="L789" s="106">
        <f t="shared" si="37"/>
        <v>0</v>
      </c>
      <c r="M789" s="250"/>
      <c r="N789" s="16" t="b">
        <f t="shared" si="38"/>
        <v>1</v>
      </c>
      <c r="O789" s="16" t="b">
        <f t="shared" si="39"/>
        <v>1</v>
      </c>
      <c r="P789" s="16"/>
    </row>
    <row r="790" spans="1:16" ht="15.75" x14ac:dyDescent="0.25">
      <c r="A790" s="105">
        <v>775</v>
      </c>
      <c r="B790" s="260"/>
      <c r="C790" s="260"/>
      <c r="D790" s="248"/>
      <c r="E790" s="248"/>
      <c r="F790" s="248"/>
      <c r="G790" s="249"/>
      <c r="H790" s="249"/>
      <c r="I790" s="250"/>
      <c r="J790" s="250"/>
      <c r="K790" s="250"/>
      <c r="L790" s="106">
        <f t="shared" si="37"/>
        <v>0</v>
      </c>
      <c r="M790" s="250"/>
      <c r="N790" s="16" t="b">
        <f t="shared" si="38"/>
        <v>1</v>
      </c>
      <c r="O790" s="16" t="b">
        <f t="shared" si="39"/>
        <v>1</v>
      </c>
      <c r="P790" s="16"/>
    </row>
    <row r="791" spans="1:16" ht="15.75" x14ac:dyDescent="0.25">
      <c r="A791" s="105">
        <v>776</v>
      </c>
      <c r="B791" s="260"/>
      <c r="C791" s="260"/>
      <c r="D791" s="248"/>
      <c r="E791" s="248"/>
      <c r="F791" s="248"/>
      <c r="G791" s="249"/>
      <c r="H791" s="249"/>
      <c r="I791" s="250"/>
      <c r="J791" s="250"/>
      <c r="K791" s="250"/>
      <c r="L791" s="106">
        <f t="shared" si="37"/>
        <v>0</v>
      </c>
      <c r="M791" s="250"/>
      <c r="N791" s="16" t="b">
        <f t="shared" si="38"/>
        <v>1</v>
      </c>
      <c r="O791" s="16" t="b">
        <f t="shared" si="39"/>
        <v>1</v>
      </c>
      <c r="P791" s="16"/>
    </row>
    <row r="792" spans="1:16" ht="15.75" x14ac:dyDescent="0.25">
      <c r="A792" s="105">
        <v>777</v>
      </c>
      <c r="B792" s="260"/>
      <c r="C792" s="260"/>
      <c r="D792" s="248"/>
      <c r="E792" s="248"/>
      <c r="F792" s="248"/>
      <c r="G792" s="249"/>
      <c r="H792" s="249"/>
      <c r="I792" s="250"/>
      <c r="J792" s="250"/>
      <c r="K792" s="250"/>
      <c r="L792" s="106">
        <f t="shared" si="37"/>
        <v>0</v>
      </c>
      <c r="M792" s="250"/>
      <c r="N792" s="16" t="b">
        <f t="shared" si="38"/>
        <v>1</v>
      </c>
      <c r="O792" s="16" t="b">
        <f t="shared" si="39"/>
        <v>1</v>
      </c>
      <c r="P792" s="16"/>
    </row>
    <row r="793" spans="1:16" ht="15.75" x14ac:dyDescent="0.25">
      <c r="A793" s="105">
        <v>778</v>
      </c>
      <c r="B793" s="260"/>
      <c r="C793" s="260"/>
      <c r="D793" s="248"/>
      <c r="E793" s="248"/>
      <c r="F793" s="248"/>
      <c r="G793" s="249"/>
      <c r="H793" s="249"/>
      <c r="I793" s="250"/>
      <c r="J793" s="250"/>
      <c r="K793" s="250"/>
      <c r="L793" s="106">
        <f t="shared" si="37"/>
        <v>0</v>
      </c>
      <c r="M793" s="250"/>
      <c r="N793" s="16" t="b">
        <f t="shared" si="38"/>
        <v>1</v>
      </c>
      <c r="O793" s="16" t="b">
        <f t="shared" si="39"/>
        <v>1</v>
      </c>
      <c r="P793" s="16"/>
    </row>
    <row r="794" spans="1:16" ht="15.75" x14ac:dyDescent="0.25">
      <c r="A794" s="105">
        <v>779</v>
      </c>
      <c r="B794" s="260"/>
      <c r="C794" s="260"/>
      <c r="D794" s="248"/>
      <c r="E794" s="248"/>
      <c r="F794" s="248"/>
      <c r="G794" s="249"/>
      <c r="H794" s="249"/>
      <c r="I794" s="250"/>
      <c r="J794" s="250"/>
      <c r="K794" s="250"/>
      <c r="L794" s="106">
        <f t="shared" si="37"/>
        <v>0</v>
      </c>
      <c r="M794" s="250"/>
      <c r="N794" s="16" t="b">
        <f t="shared" si="38"/>
        <v>1</v>
      </c>
      <c r="O794" s="16" t="b">
        <f t="shared" si="39"/>
        <v>1</v>
      </c>
      <c r="P794" s="16"/>
    </row>
    <row r="795" spans="1:16" ht="15.75" x14ac:dyDescent="0.25">
      <c r="A795" s="105">
        <v>780</v>
      </c>
      <c r="B795" s="260"/>
      <c r="C795" s="260"/>
      <c r="D795" s="248"/>
      <c r="E795" s="248"/>
      <c r="F795" s="248"/>
      <c r="G795" s="249"/>
      <c r="H795" s="249"/>
      <c r="I795" s="250"/>
      <c r="J795" s="250"/>
      <c r="K795" s="250"/>
      <c r="L795" s="106">
        <f t="shared" si="37"/>
        <v>0</v>
      </c>
      <c r="M795" s="250"/>
      <c r="N795" s="16" t="b">
        <f t="shared" si="38"/>
        <v>1</v>
      </c>
      <c r="O795" s="16" t="b">
        <f t="shared" si="39"/>
        <v>1</v>
      </c>
      <c r="P795" s="16"/>
    </row>
    <row r="796" spans="1:16" ht="15.75" x14ac:dyDescent="0.25">
      <c r="A796" s="105">
        <v>781</v>
      </c>
      <c r="B796" s="260"/>
      <c r="C796" s="260"/>
      <c r="D796" s="248"/>
      <c r="E796" s="248"/>
      <c r="F796" s="248"/>
      <c r="G796" s="249"/>
      <c r="H796" s="249"/>
      <c r="I796" s="250"/>
      <c r="J796" s="250"/>
      <c r="K796" s="250"/>
      <c r="L796" s="106">
        <f t="shared" si="37"/>
        <v>0</v>
      </c>
      <c r="M796" s="250"/>
      <c r="N796" s="16" t="b">
        <f t="shared" si="38"/>
        <v>1</v>
      </c>
      <c r="O796" s="16" t="b">
        <f t="shared" si="39"/>
        <v>1</v>
      </c>
      <c r="P796" s="16"/>
    </row>
    <row r="797" spans="1:16" ht="15.75" x14ac:dyDescent="0.25">
      <c r="A797" s="105">
        <v>782</v>
      </c>
      <c r="B797" s="260"/>
      <c r="C797" s="260"/>
      <c r="D797" s="248"/>
      <c r="E797" s="248"/>
      <c r="F797" s="248"/>
      <c r="G797" s="249"/>
      <c r="H797" s="249"/>
      <c r="I797" s="250"/>
      <c r="J797" s="250"/>
      <c r="K797" s="250"/>
      <c r="L797" s="106">
        <f t="shared" si="37"/>
        <v>0</v>
      </c>
      <c r="M797" s="250"/>
      <c r="N797" s="16" t="b">
        <f t="shared" si="38"/>
        <v>1</v>
      </c>
      <c r="O797" s="16" t="b">
        <f t="shared" si="39"/>
        <v>1</v>
      </c>
      <c r="P797" s="16"/>
    </row>
    <row r="798" spans="1:16" ht="15.75" x14ac:dyDescent="0.25">
      <c r="A798" s="105">
        <v>783</v>
      </c>
      <c r="B798" s="260"/>
      <c r="C798" s="260"/>
      <c r="D798" s="248"/>
      <c r="E798" s="248"/>
      <c r="F798" s="248"/>
      <c r="G798" s="249"/>
      <c r="H798" s="249"/>
      <c r="I798" s="250"/>
      <c r="J798" s="250"/>
      <c r="K798" s="250"/>
      <c r="L798" s="106">
        <f t="shared" si="37"/>
        <v>0</v>
      </c>
      <c r="M798" s="250"/>
      <c r="N798" s="16" t="b">
        <f t="shared" si="38"/>
        <v>1</v>
      </c>
      <c r="O798" s="16" t="b">
        <f t="shared" si="39"/>
        <v>1</v>
      </c>
      <c r="P798" s="16"/>
    </row>
    <row r="799" spans="1:16" ht="15.75" x14ac:dyDescent="0.25">
      <c r="A799" s="105">
        <v>784</v>
      </c>
      <c r="B799" s="260"/>
      <c r="C799" s="260"/>
      <c r="D799" s="248"/>
      <c r="E799" s="248"/>
      <c r="F799" s="248"/>
      <c r="G799" s="249"/>
      <c r="H799" s="249"/>
      <c r="I799" s="250"/>
      <c r="J799" s="250"/>
      <c r="K799" s="250"/>
      <c r="L799" s="106">
        <f t="shared" si="37"/>
        <v>0</v>
      </c>
      <c r="M799" s="250"/>
      <c r="N799" s="16" t="b">
        <f t="shared" si="38"/>
        <v>1</v>
      </c>
      <c r="O799" s="16" t="b">
        <f t="shared" si="39"/>
        <v>1</v>
      </c>
      <c r="P799" s="16"/>
    </row>
    <row r="800" spans="1:16" ht="15.75" x14ac:dyDescent="0.25">
      <c r="A800" s="105">
        <v>785</v>
      </c>
      <c r="B800" s="260"/>
      <c r="C800" s="260"/>
      <c r="D800" s="248"/>
      <c r="E800" s="248"/>
      <c r="F800" s="248"/>
      <c r="G800" s="249"/>
      <c r="H800" s="249"/>
      <c r="I800" s="250"/>
      <c r="J800" s="250"/>
      <c r="K800" s="250"/>
      <c r="L800" s="106">
        <f t="shared" si="37"/>
        <v>0</v>
      </c>
      <c r="M800" s="250"/>
      <c r="N800" s="16" t="b">
        <f t="shared" si="38"/>
        <v>1</v>
      </c>
      <c r="O800" s="16" t="b">
        <f t="shared" si="39"/>
        <v>1</v>
      </c>
      <c r="P800" s="16"/>
    </row>
    <row r="801" spans="1:16" ht="15.75" x14ac:dyDescent="0.25">
      <c r="A801" s="105">
        <v>786</v>
      </c>
      <c r="B801" s="260"/>
      <c r="C801" s="260"/>
      <c r="D801" s="248"/>
      <c r="E801" s="248"/>
      <c r="F801" s="248"/>
      <c r="G801" s="249"/>
      <c r="H801" s="249"/>
      <c r="I801" s="250"/>
      <c r="J801" s="250"/>
      <c r="K801" s="250"/>
      <c r="L801" s="106">
        <f t="shared" si="37"/>
        <v>0</v>
      </c>
      <c r="M801" s="250"/>
      <c r="N801" s="16" t="b">
        <f t="shared" si="38"/>
        <v>1</v>
      </c>
      <c r="O801" s="16" t="b">
        <f t="shared" si="39"/>
        <v>1</v>
      </c>
      <c r="P801" s="16"/>
    </row>
    <row r="802" spans="1:16" ht="15.75" x14ac:dyDescent="0.25">
      <c r="A802" s="105">
        <v>787</v>
      </c>
      <c r="B802" s="260"/>
      <c r="C802" s="260"/>
      <c r="D802" s="248"/>
      <c r="E802" s="248"/>
      <c r="F802" s="248"/>
      <c r="G802" s="249"/>
      <c r="H802" s="249"/>
      <c r="I802" s="250"/>
      <c r="J802" s="250"/>
      <c r="K802" s="250"/>
      <c r="L802" s="106">
        <f t="shared" si="37"/>
        <v>0</v>
      </c>
      <c r="M802" s="250"/>
      <c r="N802" s="16" t="b">
        <f t="shared" si="38"/>
        <v>1</v>
      </c>
      <c r="O802" s="16" t="b">
        <f t="shared" si="39"/>
        <v>1</v>
      </c>
      <c r="P802" s="16"/>
    </row>
    <row r="803" spans="1:16" ht="15.75" x14ac:dyDescent="0.25">
      <c r="A803" s="105">
        <v>788</v>
      </c>
      <c r="B803" s="260"/>
      <c r="C803" s="260"/>
      <c r="D803" s="248"/>
      <c r="E803" s="248"/>
      <c r="F803" s="248"/>
      <c r="G803" s="249"/>
      <c r="H803" s="249"/>
      <c r="I803" s="250"/>
      <c r="J803" s="250"/>
      <c r="K803" s="250"/>
      <c r="L803" s="106">
        <f t="shared" si="37"/>
        <v>0</v>
      </c>
      <c r="M803" s="250"/>
      <c r="N803" s="16" t="b">
        <f t="shared" si="38"/>
        <v>1</v>
      </c>
      <c r="O803" s="16" t="b">
        <f t="shared" si="39"/>
        <v>1</v>
      </c>
      <c r="P803" s="16"/>
    </row>
    <row r="804" spans="1:16" ht="15.75" x14ac:dyDescent="0.25">
      <c r="A804" s="105">
        <v>789</v>
      </c>
      <c r="B804" s="260"/>
      <c r="C804" s="260"/>
      <c r="D804" s="248"/>
      <c r="E804" s="248"/>
      <c r="F804" s="248"/>
      <c r="G804" s="249"/>
      <c r="H804" s="249"/>
      <c r="I804" s="250"/>
      <c r="J804" s="250"/>
      <c r="K804" s="250"/>
      <c r="L804" s="106">
        <f t="shared" si="37"/>
        <v>0</v>
      </c>
      <c r="M804" s="250"/>
      <c r="N804" s="16" t="b">
        <f t="shared" si="38"/>
        <v>1</v>
      </c>
      <c r="O804" s="16" t="b">
        <f t="shared" si="39"/>
        <v>1</v>
      </c>
      <c r="P804" s="16"/>
    </row>
    <row r="805" spans="1:16" ht="15.75" x14ac:dyDescent="0.25">
      <c r="A805" s="105">
        <v>790</v>
      </c>
      <c r="B805" s="260"/>
      <c r="C805" s="260"/>
      <c r="D805" s="248"/>
      <c r="E805" s="248"/>
      <c r="F805" s="248"/>
      <c r="G805" s="249"/>
      <c r="H805" s="249"/>
      <c r="I805" s="250"/>
      <c r="J805" s="250"/>
      <c r="K805" s="250"/>
      <c r="L805" s="106">
        <f t="shared" si="37"/>
        <v>0</v>
      </c>
      <c r="M805" s="250"/>
      <c r="N805" s="16" t="b">
        <f t="shared" si="38"/>
        <v>1</v>
      </c>
      <c r="O805" s="16" t="b">
        <f t="shared" si="39"/>
        <v>1</v>
      </c>
      <c r="P805" s="16"/>
    </row>
    <row r="806" spans="1:16" ht="15.75" x14ac:dyDescent="0.25">
      <c r="A806" s="105">
        <v>791</v>
      </c>
      <c r="B806" s="260"/>
      <c r="C806" s="260"/>
      <c r="D806" s="248"/>
      <c r="E806" s="248"/>
      <c r="F806" s="248"/>
      <c r="G806" s="249"/>
      <c r="H806" s="249"/>
      <c r="I806" s="250"/>
      <c r="J806" s="250"/>
      <c r="K806" s="250"/>
      <c r="L806" s="106">
        <f t="shared" si="37"/>
        <v>0</v>
      </c>
      <c r="M806" s="250"/>
      <c r="N806" s="16" t="b">
        <f t="shared" si="38"/>
        <v>1</v>
      </c>
      <c r="O806" s="16" t="b">
        <f t="shared" si="39"/>
        <v>1</v>
      </c>
      <c r="P806" s="16"/>
    </row>
    <row r="807" spans="1:16" ht="15.75" x14ac:dyDescent="0.25">
      <c r="A807" s="105">
        <v>792</v>
      </c>
      <c r="B807" s="260"/>
      <c r="C807" s="260"/>
      <c r="D807" s="248"/>
      <c r="E807" s="248"/>
      <c r="F807" s="248"/>
      <c r="G807" s="249"/>
      <c r="H807" s="249"/>
      <c r="I807" s="250"/>
      <c r="J807" s="250"/>
      <c r="K807" s="250"/>
      <c r="L807" s="106">
        <f t="shared" si="37"/>
        <v>0</v>
      </c>
      <c r="M807" s="250"/>
      <c r="N807" s="16" t="b">
        <f t="shared" si="38"/>
        <v>1</v>
      </c>
      <c r="O807" s="16" t="b">
        <f t="shared" si="39"/>
        <v>1</v>
      </c>
      <c r="P807" s="16"/>
    </row>
    <row r="808" spans="1:16" ht="15.75" x14ac:dyDescent="0.25">
      <c r="A808" s="105">
        <v>793</v>
      </c>
      <c r="B808" s="260"/>
      <c r="C808" s="260"/>
      <c r="D808" s="248"/>
      <c r="E808" s="248"/>
      <c r="F808" s="248"/>
      <c r="G808" s="249"/>
      <c r="H808" s="249"/>
      <c r="I808" s="250"/>
      <c r="J808" s="250"/>
      <c r="K808" s="250"/>
      <c r="L808" s="106">
        <f t="shared" si="37"/>
        <v>0</v>
      </c>
      <c r="M808" s="250"/>
      <c r="N808" s="16" t="b">
        <f t="shared" si="38"/>
        <v>1</v>
      </c>
      <c r="O808" s="16" t="b">
        <f t="shared" si="39"/>
        <v>1</v>
      </c>
      <c r="P808" s="16"/>
    </row>
    <row r="809" spans="1:16" ht="15.75" x14ac:dyDescent="0.25">
      <c r="A809" s="105">
        <v>794</v>
      </c>
      <c r="B809" s="260"/>
      <c r="C809" s="260"/>
      <c r="D809" s="248"/>
      <c r="E809" s="248"/>
      <c r="F809" s="248"/>
      <c r="G809" s="249"/>
      <c r="H809" s="249"/>
      <c r="I809" s="250"/>
      <c r="J809" s="250"/>
      <c r="K809" s="250"/>
      <c r="L809" s="106">
        <f t="shared" si="37"/>
        <v>0</v>
      </c>
      <c r="M809" s="250"/>
      <c r="N809" s="16" t="b">
        <f t="shared" si="38"/>
        <v>1</v>
      </c>
      <c r="O809" s="16" t="b">
        <f t="shared" si="39"/>
        <v>1</v>
      </c>
      <c r="P809" s="16"/>
    </row>
    <row r="810" spans="1:16" ht="15.75" x14ac:dyDescent="0.25">
      <c r="A810" s="105">
        <v>795</v>
      </c>
      <c r="B810" s="260"/>
      <c r="C810" s="260"/>
      <c r="D810" s="248"/>
      <c r="E810" s="248"/>
      <c r="F810" s="248"/>
      <c r="G810" s="249"/>
      <c r="H810" s="249"/>
      <c r="I810" s="250"/>
      <c r="J810" s="250"/>
      <c r="K810" s="250"/>
      <c r="L810" s="106">
        <f t="shared" si="37"/>
        <v>0</v>
      </c>
      <c r="M810" s="250"/>
      <c r="N810" s="16" t="b">
        <f t="shared" si="38"/>
        <v>1</v>
      </c>
      <c r="O810" s="16" t="b">
        <f t="shared" si="39"/>
        <v>1</v>
      </c>
      <c r="P810" s="16"/>
    </row>
    <row r="811" spans="1:16" ht="15.75" x14ac:dyDescent="0.25">
      <c r="A811" s="105">
        <v>796</v>
      </c>
      <c r="B811" s="260"/>
      <c r="C811" s="260"/>
      <c r="D811" s="248"/>
      <c r="E811" s="248"/>
      <c r="F811" s="248"/>
      <c r="G811" s="249"/>
      <c r="H811" s="249"/>
      <c r="I811" s="250"/>
      <c r="J811" s="250"/>
      <c r="K811" s="250"/>
      <c r="L811" s="106">
        <f t="shared" si="37"/>
        <v>0</v>
      </c>
      <c r="M811" s="250"/>
      <c r="N811" s="16" t="b">
        <f t="shared" si="38"/>
        <v>1</v>
      </c>
      <c r="O811" s="16" t="b">
        <f t="shared" si="39"/>
        <v>1</v>
      </c>
      <c r="P811" s="16"/>
    </row>
    <row r="812" spans="1:16" ht="15.75" x14ac:dyDescent="0.25">
      <c r="A812" s="105">
        <v>797</v>
      </c>
      <c r="B812" s="260"/>
      <c r="C812" s="260"/>
      <c r="D812" s="248"/>
      <c r="E812" s="248"/>
      <c r="F812" s="248"/>
      <c r="G812" s="249"/>
      <c r="H812" s="249"/>
      <c r="I812" s="250"/>
      <c r="J812" s="250"/>
      <c r="K812" s="250"/>
      <c r="L812" s="106">
        <f t="shared" si="37"/>
        <v>0</v>
      </c>
      <c r="M812" s="250"/>
      <c r="N812" s="16" t="b">
        <f t="shared" si="38"/>
        <v>1</v>
      </c>
      <c r="O812" s="16" t="b">
        <f t="shared" si="39"/>
        <v>1</v>
      </c>
      <c r="P812" s="16"/>
    </row>
    <row r="813" spans="1:16" ht="15.75" x14ac:dyDescent="0.25">
      <c r="A813" s="105">
        <v>798</v>
      </c>
      <c r="B813" s="260"/>
      <c r="C813" s="260"/>
      <c r="D813" s="248"/>
      <c r="E813" s="248"/>
      <c r="F813" s="248"/>
      <c r="G813" s="249"/>
      <c r="H813" s="249"/>
      <c r="I813" s="250"/>
      <c r="J813" s="250"/>
      <c r="K813" s="250"/>
      <c r="L813" s="106">
        <f t="shared" si="37"/>
        <v>0</v>
      </c>
      <c r="M813" s="250"/>
      <c r="N813" s="16" t="b">
        <f t="shared" si="38"/>
        <v>1</v>
      </c>
      <c r="O813" s="16" t="b">
        <f t="shared" si="39"/>
        <v>1</v>
      </c>
      <c r="P813" s="16"/>
    </row>
    <row r="814" spans="1:16" ht="15.75" x14ac:dyDescent="0.25">
      <c r="A814" s="105">
        <v>799</v>
      </c>
      <c r="B814" s="260"/>
      <c r="C814" s="260"/>
      <c r="D814" s="248"/>
      <c r="E814" s="248"/>
      <c r="F814" s="248"/>
      <c r="G814" s="249"/>
      <c r="H814" s="249"/>
      <c r="I814" s="250"/>
      <c r="J814" s="250"/>
      <c r="K814" s="250"/>
      <c r="L814" s="106">
        <f t="shared" si="37"/>
        <v>0</v>
      </c>
      <c r="M814" s="250"/>
      <c r="N814" s="16" t="b">
        <f t="shared" si="38"/>
        <v>1</v>
      </c>
      <c r="O814" s="16" t="b">
        <f t="shared" si="39"/>
        <v>1</v>
      </c>
      <c r="P814" s="16"/>
    </row>
    <row r="815" spans="1:16" ht="15.75" x14ac:dyDescent="0.25">
      <c r="A815" s="105">
        <v>800</v>
      </c>
      <c r="B815" s="260"/>
      <c r="C815" s="260"/>
      <c r="D815" s="248"/>
      <c r="E815" s="248"/>
      <c r="F815" s="248"/>
      <c r="G815" s="249"/>
      <c r="H815" s="249"/>
      <c r="I815" s="250"/>
      <c r="J815" s="250"/>
      <c r="K815" s="250"/>
      <c r="L815" s="106">
        <f t="shared" si="37"/>
        <v>0</v>
      </c>
      <c r="M815" s="250"/>
      <c r="N815" s="16" t="b">
        <f t="shared" si="38"/>
        <v>1</v>
      </c>
      <c r="O815" s="16" t="b">
        <f t="shared" si="39"/>
        <v>1</v>
      </c>
      <c r="P815" s="16"/>
    </row>
    <row r="816" spans="1:16" ht="15.75" x14ac:dyDescent="0.25">
      <c r="A816" s="105">
        <v>801</v>
      </c>
      <c r="B816" s="260"/>
      <c r="C816" s="260"/>
      <c r="D816" s="248"/>
      <c r="E816" s="248"/>
      <c r="F816" s="248"/>
      <c r="G816" s="249"/>
      <c r="H816" s="249"/>
      <c r="I816" s="250"/>
      <c r="J816" s="250"/>
      <c r="K816" s="250"/>
      <c r="L816" s="106">
        <f t="shared" si="37"/>
        <v>0</v>
      </c>
      <c r="M816" s="250"/>
      <c r="N816" s="16" t="b">
        <f t="shared" si="38"/>
        <v>1</v>
      </c>
      <c r="O816" s="16" t="b">
        <f t="shared" si="39"/>
        <v>1</v>
      </c>
      <c r="P816" s="16"/>
    </row>
    <row r="817" spans="1:16" ht="15.75" x14ac:dyDescent="0.25">
      <c r="A817" s="105">
        <v>802</v>
      </c>
      <c r="B817" s="260"/>
      <c r="C817" s="260"/>
      <c r="D817" s="248"/>
      <c r="E817" s="248"/>
      <c r="F817" s="248"/>
      <c r="G817" s="249"/>
      <c r="H817" s="249"/>
      <c r="I817" s="250"/>
      <c r="J817" s="250"/>
      <c r="K817" s="250"/>
      <c r="L817" s="106">
        <f t="shared" si="37"/>
        <v>0</v>
      </c>
      <c r="M817" s="250"/>
      <c r="N817" s="16" t="b">
        <f t="shared" si="38"/>
        <v>1</v>
      </c>
      <c r="O817" s="16" t="b">
        <f t="shared" si="39"/>
        <v>1</v>
      </c>
      <c r="P817" s="16"/>
    </row>
    <row r="818" spans="1:16" ht="15.75" x14ac:dyDescent="0.25">
      <c r="A818" s="105">
        <v>803</v>
      </c>
      <c r="B818" s="260"/>
      <c r="C818" s="260"/>
      <c r="D818" s="248"/>
      <c r="E818" s="248"/>
      <c r="F818" s="248"/>
      <c r="G818" s="249"/>
      <c r="H818" s="249"/>
      <c r="I818" s="250"/>
      <c r="J818" s="250"/>
      <c r="K818" s="250"/>
      <c r="L818" s="106">
        <f t="shared" si="37"/>
        <v>0</v>
      </c>
      <c r="M818" s="250"/>
      <c r="N818" s="16" t="b">
        <f t="shared" si="38"/>
        <v>1</v>
      </c>
      <c r="O818" s="16" t="b">
        <f t="shared" si="39"/>
        <v>1</v>
      </c>
      <c r="P818" s="16"/>
    </row>
    <row r="819" spans="1:16" ht="15.75" x14ac:dyDescent="0.25">
      <c r="A819" s="105">
        <v>804</v>
      </c>
      <c r="B819" s="260"/>
      <c r="C819" s="260"/>
      <c r="D819" s="248"/>
      <c r="E819" s="248"/>
      <c r="F819" s="248"/>
      <c r="G819" s="249"/>
      <c r="H819" s="249"/>
      <c r="I819" s="250"/>
      <c r="J819" s="250"/>
      <c r="K819" s="250"/>
      <c r="L819" s="106">
        <f t="shared" si="37"/>
        <v>0</v>
      </c>
      <c r="M819" s="250"/>
      <c r="N819" s="16" t="b">
        <f t="shared" si="38"/>
        <v>1</v>
      </c>
      <c r="O819" s="16" t="b">
        <f t="shared" si="39"/>
        <v>1</v>
      </c>
      <c r="P819" s="16"/>
    </row>
    <row r="820" spans="1:16" ht="15.75" x14ac:dyDescent="0.25">
      <c r="A820" s="105">
        <v>805</v>
      </c>
      <c r="B820" s="260"/>
      <c r="C820" s="260"/>
      <c r="D820" s="248"/>
      <c r="E820" s="248"/>
      <c r="F820" s="248"/>
      <c r="G820" s="249"/>
      <c r="H820" s="249"/>
      <c r="I820" s="250"/>
      <c r="J820" s="250"/>
      <c r="K820" s="250"/>
      <c r="L820" s="106">
        <f t="shared" si="37"/>
        <v>0</v>
      </c>
      <c r="M820" s="250"/>
      <c r="N820" s="16" t="b">
        <f t="shared" si="38"/>
        <v>1</v>
      </c>
      <c r="O820" s="16" t="b">
        <f t="shared" si="39"/>
        <v>1</v>
      </c>
      <c r="P820" s="16"/>
    </row>
    <row r="821" spans="1:16" ht="15.75" x14ac:dyDescent="0.25">
      <c r="A821" s="105">
        <v>806</v>
      </c>
      <c r="B821" s="260"/>
      <c r="C821" s="260"/>
      <c r="D821" s="248"/>
      <c r="E821" s="248"/>
      <c r="F821" s="248"/>
      <c r="G821" s="249"/>
      <c r="H821" s="249"/>
      <c r="I821" s="250"/>
      <c r="J821" s="250"/>
      <c r="K821" s="250"/>
      <c r="L821" s="106">
        <f t="shared" si="37"/>
        <v>0</v>
      </c>
      <c r="M821" s="250"/>
      <c r="N821" s="16" t="b">
        <f t="shared" si="38"/>
        <v>1</v>
      </c>
      <c r="O821" s="16" t="b">
        <f t="shared" si="39"/>
        <v>1</v>
      </c>
      <c r="P821" s="16"/>
    </row>
    <row r="822" spans="1:16" ht="15.75" x14ac:dyDescent="0.25">
      <c r="A822" s="105">
        <v>807</v>
      </c>
      <c r="B822" s="260"/>
      <c r="C822" s="260"/>
      <c r="D822" s="248"/>
      <c r="E822" s="248"/>
      <c r="F822" s="248"/>
      <c r="G822" s="249"/>
      <c r="H822" s="249"/>
      <c r="I822" s="250"/>
      <c r="J822" s="250"/>
      <c r="K822" s="250"/>
      <c r="L822" s="106">
        <f t="shared" si="37"/>
        <v>0</v>
      </c>
      <c r="M822" s="250"/>
      <c r="N822" s="16" t="b">
        <f t="shared" si="38"/>
        <v>1</v>
      </c>
      <c r="O822" s="16" t="b">
        <f t="shared" si="39"/>
        <v>1</v>
      </c>
      <c r="P822" s="16"/>
    </row>
    <row r="823" spans="1:16" ht="15.75" x14ac:dyDescent="0.25">
      <c r="A823" s="105">
        <v>808</v>
      </c>
      <c r="B823" s="260"/>
      <c r="C823" s="260"/>
      <c r="D823" s="248"/>
      <c r="E823" s="248"/>
      <c r="F823" s="248"/>
      <c r="G823" s="249"/>
      <c r="H823" s="249"/>
      <c r="I823" s="250"/>
      <c r="J823" s="250"/>
      <c r="K823" s="250"/>
      <c r="L823" s="106">
        <f t="shared" si="37"/>
        <v>0</v>
      </c>
      <c r="M823" s="250"/>
      <c r="N823" s="16" t="b">
        <f t="shared" si="38"/>
        <v>1</v>
      </c>
      <c r="O823" s="16" t="b">
        <f t="shared" si="39"/>
        <v>1</v>
      </c>
      <c r="P823" s="16"/>
    </row>
    <row r="824" spans="1:16" ht="15.75" x14ac:dyDescent="0.25">
      <c r="A824" s="105">
        <v>809</v>
      </c>
      <c r="B824" s="260"/>
      <c r="C824" s="260"/>
      <c r="D824" s="248"/>
      <c r="E824" s="248"/>
      <c r="F824" s="248"/>
      <c r="G824" s="249"/>
      <c r="H824" s="249"/>
      <c r="I824" s="250"/>
      <c r="J824" s="250"/>
      <c r="K824" s="250"/>
      <c r="L824" s="106">
        <f t="shared" si="37"/>
        <v>0</v>
      </c>
      <c r="M824" s="250"/>
      <c r="N824" s="16" t="b">
        <f t="shared" si="38"/>
        <v>1</v>
      </c>
      <c r="O824" s="16" t="b">
        <f t="shared" si="39"/>
        <v>1</v>
      </c>
      <c r="P824" s="16"/>
    </row>
    <row r="825" spans="1:16" ht="15.75" x14ac:dyDescent="0.25">
      <c r="A825" s="105">
        <v>810</v>
      </c>
      <c r="B825" s="260"/>
      <c r="C825" s="260"/>
      <c r="D825" s="248"/>
      <c r="E825" s="248"/>
      <c r="F825" s="248"/>
      <c r="G825" s="249"/>
      <c r="H825" s="249"/>
      <c r="I825" s="250"/>
      <c r="J825" s="250"/>
      <c r="K825" s="250"/>
      <c r="L825" s="106">
        <f t="shared" si="37"/>
        <v>0</v>
      </c>
      <c r="M825" s="250"/>
      <c r="N825" s="16" t="b">
        <f t="shared" si="38"/>
        <v>1</v>
      </c>
      <c r="O825" s="16" t="b">
        <f t="shared" si="39"/>
        <v>1</v>
      </c>
      <c r="P825" s="16"/>
    </row>
    <row r="826" spans="1:16" ht="15.75" x14ac:dyDescent="0.25">
      <c r="A826" s="105">
        <v>811</v>
      </c>
      <c r="B826" s="260"/>
      <c r="C826" s="260"/>
      <c r="D826" s="248"/>
      <c r="E826" s="248"/>
      <c r="F826" s="248"/>
      <c r="G826" s="249"/>
      <c r="H826" s="249"/>
      <c r="I826" s="250"/>
      <c r="J826" s="250"/>
      <c r="K826" s="250"/>
      <c r="L826" s="106">
        <f t="shared" si="37"/>
        <v>0</v>
      </c>
      <c r="M826" s="250"/>
      <c r="N826" s="16" t="b">
        <f t="shared" si="38"/>
        <v>1</v>
      </c>
      <c r="O826" s="16" t="b">
        <f t="shared" si="39"/>
        <v>1</v>
      </c>
      <c r="P826" s="16"/>
    </row>
    <row r="827" spans="1:16" ht="15.75" x14ac:dyDescent="0.25">
      <c r="A827" s="105">
        <v>812</v>
      </c>
      <c r="B827" s="260"/>
      <c r="C827" s="260"/>
      <c r="D827" s="248"/>
      <c r="E827" s="248"/>
      <c r="F827" s="248"/>
      <c r="G827" s="249"/>
      <c r="H827" s="249"/>
      <c r="I827" s="250"/>
      <c r="J827" s="250"/>
      <c r="K827" s="250"/>
      <c r="L827" s="106">
        <f t="shared" si="37"/>
        <v>0</v>
      </c>
      <c r="M827" s="250"/>
      <c r="N827" s="16" t="b">
        <f t="shared" si="38"/>
        <v>1</v>
      </c>
      <c r="O827" s="16" t="b">
        <f t="shared" si="39"/>
        <v>1</v>
      </c>
      <c r="P827" s="16"/>
    </row>
    <row r="828" spans="1:16" ht="15.75" x14ac:dyDescent="0.25">
      <c r="A828" s="105">
        <v>813</v>
      </c>
      <c r="B828" s="260"/>
      <c r="C828" s="260"/>
      <c r="D828" s="248"/>
      <c r="E828" s="248"/>
      <c r="F828" s="248"/>
      <c r="G828" s="249"/>
      <c r="H828" s="249"/>
      <c r="I828" s="250"/>
      <c r="J828" s="250"/>
      <c r="K828" s="250"/>
      <c r="L828" s="106">
        <f t="shared" si="37"/>
        <v>0</v>
      </c>
      <c r="M828" s="250"/>
      <c r="N828" s="16" t="b">
        <f t="shared" si="38"/>
        <v>1</v>
      </c>
      <c r="O828" s="16" t="b">
        <f t="shared" si="39"/>
        <v>1</v>
      </c>
      <c r="P828" s="16"/>
    </row>
    <row r="829" spans="1:16" ht="15.75" x14ac:dyDescent="0.25">
      <c r="A829" s="105">
        <v>814</v>
      </c>
      <c r="B829" s="260"/>
      <c r="C829" s="260"/>
      <c r="D829" s="248"/>
      <c r="E829" s="248"/>
      <c r="F829" s="248"/>
      <c r="G829" s="249"/>
      <c r="H829" s="249"/>
      <c r="I829" s="250"/>
      <c r="J829" s="250"/>
      <c r="K829" s="250"/>
      <c r="L829" s="106">
        <f t="shared" si="37"/>
        <v>0</v>
      </c>
      <c r="M829" s="250"/>
      <c r="N829" s="16" t="b">
        <f t="shared" si="38"/>
        <v>1</v>
      </c>
      <c r="O829" s="16" t="b">
        <f t="shared" si="39"/>
        <v>1</v>
      </c>
      <c r="P829" s="16"/>
    </row>
    <row r="830" spans="1:16" ht="15.75" x14ac:dyDescent="0.25">
      <c r="A830" s="105">
        <v>815</v>
      </c>
      <c r="B830" s="260"/>
      <c r="C830" s="260"/>
      <c r="D830" s="248"/>
      <c r="E830" s="248"/>
      <c r="F830" s="248"/>
      <c r="G830" s="249"/>
      <c r="H830" s="249"/>
      <c r="I830" s="250"/>
      <c r="J830" s="250"/>
      <c r="K830" s="250"/>
      <c r="L830" s="106">
        <f t="shared" si="37"/>
        <v>0</v>
      </c>
      <c r="M830" s="250"/>
      <c r="N830" s="16" t="b">
        <f t="shared" si="38"/>
        <v>1</v>
      </c>
      <c r="O830" s="16" t="b">
        <f t="shared" si="39"/>
        <v>1</v>
      </c>
      <c r="P830" s="16"/>
    </row>
    <row r="831" spans="1:16" ht="15.75" x14ac:dyDescent="0.25">
      <c r="A831" s="105">
        <v>816</v>
      </c>
      <c r="B831" s="260"/>
      <c r="C831" s="260"/>
      <c r="D831" s="248"/>
      <c r="E831" s="248"/>
      <c r="F831" s="248"/>
      <c r="G831" s="249"/>
      <c r="H831" s="249"/>
      <c r="I831" s="250"/>
      <c r="J831" s="250"/>
      <c r="K831" s="250"/>
      <c r="L831" s="106">
        <f t="shared" si="37"/>
        <v>0</v>
      </c>
      <c r="M831" s="250"/>
      <c r="N831" s="16" t="b">
        <f t="shared" si="38"/>
        <v>1</v>
      </c>
      <c r="O831" s="16" t="b">
        <f t="shared" si="39"/>
        <v>1</v>
      </c>
      <c r="P831" s="16"/>
    </row>
    <row r="832" spans="1:16" ht="15.75" x14ac:dyDescent="0.25">
      <c r="A832" s="105">
        <v>817</v>
      </c>
      <c r="B832" s="260"/>
      <c r="C832" s="260"/>
      <c r="D832" s="248"/>
      <c r="E832" s="248"/>
      <c r="F832" s="248"/>
      <c r="G832" s="249"/>
      <c r="H832" s="249"/>
      <c r="I832" s="250"/>
      <c r="J832" s="250"/>
      <c r="K832" s="250"/>
      <c r="L832" s="106">
        <f t="shared" si="37"/>
        <v>0</v>
      </c>
      <c r="M832" s="250"/>
      <c r="N832" s="16" t="b">
        <f t="shared" si="38"/>
        <v>1</v>
      </c>
      <c r="O832" s="16" t="b">
        <f t="shared" si="39"/>
        <v>1</v>
      </c>
      <c r="P832" s="16"/>
    </row>
    <row r="833" spans="1:16" ht="15.75" x14ac:dyDescent="0.25">
      <c r="A833" s="105">
        <v>818</v>
      </c>
      <c r="B833" s="260"/>
      <c r="C833" s="260"/>
      <c r="D833" s="248"/>
      <c r="E833" s="248"/>
      <c r="F833" s="248"/>
      <c r="G833" s="249"/>
      <c r="H833" s="249"/>
      <c r="I833" s="250"/>
      <c r="J833" s="250"/>
      <c r="K833" s="250"/>
      <c r="L833" s="106">
        <f t="shared" si="37"/>
        <v>0</v>
      </c>
      <c r="M833" s="250"/>
      <c r="N833" s="16" t="b">
        <f t="shared" si="38"/>
        <v>1</v>
      </c>
      <c r="O833" s="16" t="b">
        <f t="shared" si="39"/>
        <v>1</v>
      </c>
      <c r="P833" s="16"/>
    </row>
    <row r="834" spans="1:16" ht="15.75" x14ac:dyDescent="0.25">
      <c r="A834" s="105">
        <v>819</v>
      </c>
      <c r="B834" s="260"/>
      <c r="C834" s="260"/>
      <c r="D834" s="248"/>
      <c r="E834" s="248"/>
      <c r="F834" s="248"/>
      <c r="G834" s="249"/>
      <c r="H834" s="249"/>
      <c r="I834" s="250"/>
      <c r="J834" s="250"/>
      <c r="K834" s="250"/>
      <c r="L834" s="106">
        <f t="shared" si="37"/>
        <v>0</v>
      </c>
      <c r="M834" s="250"/>
      <c r="N834" s="16" t="b">
        <f t="shared" si="38"/>
        <v>1</v>
      </c>
      <c r="O834" s="16" t="b">
        <f t="shared" si="39"/>
        <v>1</v>
      </c>
      <c r="P834" s="16"/>
    </row>
    <row r="835" spans="1:16" ht="15.75" x14ac:dyDescent="0.25">
      <c r="A835" s="105">
        <v>820</v>
      </c>
      <c r="B835" s="260"/>
      <c r="C835" s="260"/>
      <c r="D835" s="248"/>
      <c r="E835" s="248"/>
      <c r="F835" s="248"/>
      <c r="G835" s="249"/>
      <c r="H835" s="249"/>
      <c r="I835" s="250"/>
      <c r="J835" s="250"/>
      <c r="K835" s="250"/>
      <c r="L835" s="106">
        <f t="shared" si="37"/>
        <v>0</v>
      </c>
      <c r="M835" s="250"/>
      <c r="N835" s="16" t="b">
        <f t="shared" si="38"/>
        <v>1</v>
      </c>
      <c r="O835" s="16" t="b">
        <f t="shared" si="39"/>
        <v>1</v>
      </c>
      <c r="P835" s="16"/>
    </row>
    <row r="836" spans="1:16" ht="15.75" x14ac:dyDescent="0.25">
      <c r="A836" s="105">
        <v>821</v>
      </c>
      <c r="B836" s="260"/>
      <c r="C836" s="260"/>
      <c r="D836" s="248"/>
      <c r="E836" s="248"/>
      <c r="F836" s="248"/>
      <c r="G836" s="249"/>
      <c r="H836" s="249"/>
      <c r="I836" s="250"/>
      <c r="J836" s="250"/>
      <c r="K836" s="250"/>
      <c r="L836" s="106">
        <f t="shared" si="37"/>
        <v>0</v>
      </c>
      <c r="M836" s="250"/>
      <c r="N836" s="16" t="b">
        <f t="shared" si="38"/>
        <v>1</v>
      </c>
      <c r="O836" s="16" t="b">
        <f t="shared" si="39"/>
        <v>1</v>
      </c>
      <c r="P836" s="16"/>
    </row>
    <row r="837" spans="1:16" ht="15.75" x14ac:dyDescent="0.25">
      <c r="A837" s="105">
        <v>822</v>
      </c>
      <c r="B837" s="260"/>
      <c r="C837" s="260"/>
      <c r="D837" s="248"/>
      <c r="E837" s="248"/>
      <c r="F837" s="248"/>
      <c r="G837" s="249"/>
      <c r="H837" s="249"/>
      <c r="I837" s="250"/>
      <c r="J837" s="250"/>
      <c r="K837" s="250"/>
      <c r="L837" s="106">
        <f t="shared" si="37"/>
        <v>0</v>
      </c>
      <c r="M837" s="250"/>
      <c r="N837" s="16" t="b">
        <f t="shared" si="38"/>
        <v>1</v>
      </c>
      <c r="O837" s="16" t="b">
        <f t="shared" si="39"/>
        <v>1</v>
      </c>
      <c r="P837" s="16"/>
    </row>
    <row r="838" spans="1:16" ht="15.75" x14ac:dyDescent="0.25">
      <c r="A838" s="105">
        <v>823</v>
      </c>
      <c r="B838" s="260"/>
      <c r="C838" s="260"/>
      <c r="D838" s="248"/>
      <c r="E838" s="248"/>
      <c r="F838" s="248"/>
      <c r="G838" s="249"/>
      <c r="H838" s="249"/>
      <c r="I838" s="250"/>
      <c r="J838" s="250"/>
      <c r="K838" s="250"/>
      <c r="L838" s="106">
        <f t="shared" si="37"/>
        <v>0</v>
      </c>
      <c r="M838" s="250"/>
      <c r="N838" s="16" t="b">
        <f t="shared" si="38"/>
        <v>1</v>
      </c>
      <c r="O838" s="16" t="b">
        <f t="shared" si="39"/>
        <v>1</v>
      </c>
      <c r="P838" s="16"/>
    </row>
    <row r="839" spans="1:16" ht="15.75" x14ac:dyDescent="0.25">
      <c r="A839" s="105">
        <v>824</v>
      </c>
      <c r="B839" s="260"/>
      <c r="C839" s="260"/>
      <c r="D839" s="248"/>
      <c r="E839" s="248"/>
      <c r="F839" s="248"/>
      <c r="G839" s="249"/>
      <c r="H839" s="249"/>
      <c r="I839" s="250"/>
      <c r="J839" s="250"/>
      <c r="K839" s="250"/>
      <c r="L839" s="106">
        <f t="shared" si="37"/>
        <v>0</v>
      </c>
      <c r="M839" s="250"/>
      <c r="N839" s="16" t="b">
        <f t="shared" si="38"/>
        <v>1</v>
      </c>
      <c r="O839" s="16" t="b">
        <f t="shared" si="39"/>
        <v>1</v>
      </c>
      <c r="P839" s="16"/>
    </row>
    <row r="840" spans="1:16" ht="15.75" x14ac:dyDescent="0.25">
      <c r="A840" s="105">
        <v>825</v>
      </c>
      <c r="B840" s="260"/>
      <c r="C840" s="260"/>
      <c r="D840" s="248"/>
      <c r="E840" s="248"/>
      <c r="F840" s="248"/>
      <c r="G840" s="249"/>
      <c r="H840" s="249"/>
      <c r="I840" s="250"/>
      <c r="J840" s="250"/>
      <c r="K840" s="250"/>
      <c r="L840" s="106">
        <f t="shared" si="37"/>
        <v>0</v>
      </c>
      <c r="M840" s="250"/>
      <c r="N840" s="16" t="b">
        <f t="shared" si="38"/>
        <v>1</v>
      </c>
      <c r="O840" s="16" t="b">
        <f t="shared" si="39"/>
        <v>1</v>
      </c>
      <c r="P840" s="16"/>
    </row>
    <row r="841" spans="1:16" ht="15.75" x14ac:dyDescent="0.25">
      <c r="A841" s="105">
        <v>826</v>
      </c>
      <c r="B841" s="260"/>
      <c r="C841" s="260"/>
      <c r="D841" s="248"/>
      <c r="E841" s="248"/>
      <c r="F841" s="248"/>
      <c r="G841" s="249"/>
      <c r="H841" s="249"/>
      <c r="I841" s="250"/>
      <c r="J841" s="250"/>
      <c r="K841" s="250"/>
      <c r="L841" s="106">
        <f t="shared" si="37"/>
        <v>0</v>
      </c>
      <c r="M841" s="250"/>
      <c r="N841" s="16" t="b">
        <f t="shared" si="38"/>
        <v>1</v>
      </c>
      <c r="O841" s="16" t="b">
        <f t="shared" si="39"/>
        <v>1</v>
      </c>
      <c r="P841" s="16"/>
    </row>
    <row r="842" spans="1:16" ht="15.75" x14ac:dyDescent="0.25">
      <c r="A842" s="105">
        <v>827</v>
      </c>
      <c r="B842" s="260"/>
      <c r="C842" s="260"/>
      <c r="D842" s="248"/>
      <c r="E842" s="248"/>
      <c r="F842" s="248"/>
      <c r="G842" s="249"/>
      <c r="H842" s="249"/>
      <c r="I842" s="250"/>
      <c r="J842" s="250"/>
      <c r="K842" s="250"/>
      <c r="L842" s="106">
        <f t="shared" si="37"/>
        <v>0</v>
      </c>
      <c r="M842" s="250"/>
      <c r="N842" s="16" t="b">
        <f t="shared" si="38"/>
        <v>1</v>
      </c>
      <c r="O842" s="16" t="b">
        <f t="shared" si="39"/>
        <v>1</v>
      </c>
      <c r="P842" s="16"/>
    </row>
    <row r="843" spans="1:16" ht="15.75" x14ac:dyDescent="0.25">
      <c r="A843" s="105">
        <v>828</v>
      </c>
      <c r="B843" s="260"/>
      <c r="C843" s="260"/>
      <c r="D843" s="248"/>
      <c r="E843" s="248"/>
      <c r="F843" s="248"/>
      <c r="G843" s="249"/>
      <c r="H843" s="249"/>
      <c r="I843" s="250"/>
      <c r="J843" s="250"/>
      <c r="K843" s="250"/>
      <c r="L843" s="106">
        <f t="shared" si="37"/>
        <v>0</v>
      </c>
      <c r="M843" s="250"/>
      <c r="N843" s="16" t="b">
        <f t="shared" si="38"/>
        <v>1</v>
      </c>
      <c r="O843" s="16" t="b">
        <f t="shared" si="39"/>
        <v>1</v>
      </c>
      <c r="P843" s="16"/>
    </row>
    <row r="844" spans="1:16" ht="15.75" x14ac:dyDescent="0.25">
      <c r="A844" s="105">
        <v>829</v>
      </c>
      <c r="B844" s="260"/>
      <c r="C844" s="260"/>
      <c r="D844" s="248"/>
      <c r="E844" s="248"/>
      <c r="F844" s="248"/>
      <c r="G844" s="249"/>
      <c r="H844" s="249"/>
      <c r="I844" s="250"/>
      <c r="J844" s="250"/>
      <c r="K844" s="250"/>
      <c r="L844" s="106">
        <f t="shared" si="37"/>
        <v>0</v>
      </c>
      <c r="M844" s="250"/>
      <c r="N844" s="16" t="b">
        <f t="shared" si="38"/>
        <v>1</v>
      </c>
      <c r="O844" s="16" t="b">
        <f t="shared" si="39"/>
        <v>1</v>
      </c>
      <c r="P844" s="16"/>
    </row>
    <row r="845" spans="1:16" ht="15.75" x14ac:dyDescent="0.25">
      <c r="A845" s="105">
        <v>830</v>
      </c>
      <c r="B845" s="260"/>
      <c r="C845" s="260"/>
      <c r="D845" s="248"/>
      <c r="E845" s="248"/>
      <c r="F845" s="248"/>
      <c r="G845" s="249"/>
      <c r="H845" s="249"/>
      <c r="I845" s="250"/>
      <c r="J845" s="250"/>
      <c r="K845" s="250"/>
      <c r="L845" s="106">
        <f t="shared" si="37"/>
        <v>0</v>
      </c>
      <c r="M845" s="250"/>
      <c r="N845" s="16" t="b">
        <f t="shared" si="38"/>
        <v>1</v>
      </c>
      <c r="O845" s="16" t="b">
        <f t="shared" si="39"/>
        <v>1</v>
      </c>
      <c r="P845" s="16"/>
    </row>
    <row r="846" spans="1:16" ht="15.75" x14ac:dyDescent="0.25">
      <c r="A846" s="105">
        <v>831</v>
      </c>
      <c r="B846" s="260"/>
      <c r="C846" s="260"/>
      <c r="D846" s="248"/>
      <c r="E846" s="248"/>
      <c r="F846" s="248"/>
      <c r="G846" s="249"/>
      <c r="H846" s="249"/>
      <c r="I846" s="250"/>
      <c r="J846" s="250"/>
      <c r="K846" s="250"/>
      <c r="L846" s="106">
        <f t="shared" si="37"/>
        <v>0</v>
      </c>
      <c r="M846" s="250"/>
      <c r="N846" s="16" t="b">
        <f t="shared" si="38"/>
        <v>1</v>
      </c>
      <c r="O846" s="16" t="b">
        <f t="shared" si="39"/>
        <v>1</v>
      </c>
      <c r="P846" s="16"/>
    </row>
    <row r="847" spans="1:16" ht="15.75" x14ac:dyDescent="0.25">
      <c r="A847" s="105">
        <v>832</v>
      </c>
      <c r="B847" s="260"/>
      <c r="C847" s="260"/>
      <c r="D847" s="248"/>
      <c r="E847" s="248"/>
      <c r="F847" s="248"/>
      <c r="G847" s="249"/>
      <c r="H847" s="249"/>
      <c r="I847" s="250"/>
      <c r="J847" s="250"/>
      <c r="K847" s="250"/>
      <c r="L847" s="106">
        <f t="shared" si="37"/>
        <v>0</v>
      </c>
      <c r="M847" s="250"/>
      <c r="N847" s="16" t="b">
        <f t="shared" si="38"/>
        <v>1</v>
      </c>
      <c r="O847" s="16" t="b">
        <f t="shared" si="39"/>
        <v>1</v>
      </c>
      <c r="P847" s="16"/>
    </row>
    <row r="848" spans="1:16" ht="15.75" x14ac:dyDescent="0.25">
      <c r="A848" s="105">
        <v>833</v>
      </c>
      <c r="B848" s="260"/>
      <c r="C848" s="260"/>
      <c r="D848" s="248"/>
      <c r="E848" s="248"/>
      <c r="F848" s="248"/>
      <c r="G848" s="249"/>
      <c r="H848" s="249"/>
      <c r="I848" s="250"/>
      <c r="J848" s="250"/>
      <c r="K848" s="250"/>
      <c r="L848" s="106">
        <f t="shared" si="37"/>
        <v>0</v>
      </c>
      <c r="M848" s="250"/>
      <c r="N848" s="16" t="b">
        <f t="shared" si="38"/>
        <v>1</v>
      </c>
      <c r="O848" s="16" t="b">
        <f t="shared" si="39"/>
        <v>1</v>
      </c>
      <c r="P848" s="16"/>
    </row>
    <row r="849" spans="1:16" ht="15.75" x14ac:dyDescent="0.25">
      <c r="A849" s="105">
        <v>834</v>
      </c>
      <c r="B849" s="260"/>
      <c r="C849" s="260"/>
      <c r="D849" s="248"/>
      <c r="E849" s="248"/>
      <c r="F849" s="248"/>
      <c r="G849" s="249"/>
      <c r="H849" s="249"/>
      <c r="I849" s="250"/>
      <c r="J849" s="250"/>
      <c r="K849" s="250"/>
      <c r="L849" s="106">
        <f t="shared" si="37"/>
        <v>0</v>
      </c>
      <c r="M849" s="250"/>
      <c r="N849" s="16" t="b">
        <f t="shared" si="38"/>
        <v>1</v>
      </c>
      <c r="O849" s="16" t="b">
        <f t="shared" si="39"/>
        <v>1</v>
      </c>
      <c r="P849" s="16"/>
    </row>
    <row r="850" spans="1:16" ht="15.75" x14ac:dyDescent="0.25">
      <c r="A850" s="105">
        <v>835</v>
      </c>
      <c r="B850" s="260"/>
      <c r="C850" s="260"/>
      <c r="D850" s="248"/>
      <c r="E850" s="248"/>
      <c r="F850" s="248"/>
      <c r="G850" s="249"/>
      <c r="H850" s="249"/>
      <c r="I850" s="250"/>
      <c r="J850" s="250"/>
      <c r="K850" s="250"/>
      <c r="L850" s="106">
        <f t="shared" ref="L850:L913" si="40">SUM(I850:K850)</f>
        <v>0</v>
      </c>
      <c r="M850" s="250"/>
      <c r="N850" s="16" t="b">
        <f t="shared" ref="N850:N913" si="41">IF(ISBLANK(B850),TRUE,IF(OR(ISBLANK(C850),ISBLANK(D850),ISBLANK(E850),ISBLANK(F850),ISBLANK(G850),ISBLANK(H850),ISBLANK(I850),ISBLANK(J850),ISBLANK(K850),ISBLANK(L850),ISBLANK(M850)),FALSE,TRUE))</f>
        <v>1</v>
      </c>
      <c r="O850" s="16" t="b">
        <f t="shared" ref="O850:O913" si="42">IF(OR(AND(B850="N/A",D850="N/A",E850="N/A",F850="N/A",G850=0,H850=0,L850=0,M850=0),AND(ISBLANK(B850),ISBLANK(D850),ISBLANK(E850),ISBLANK(F850),ISBLANK(G850),ISBLANK(H850),L850=0,ISBLANK(M850)),AND(NOT(ISBLANK(B850)),NOT(ISBLANK(D850)),NOT(ISBLANK(E850)),NOT(ISBLANK(F850)),B850&lt;&gt;"N/A",D850&lt;&gt;"N/A",E850&lt;&gt;"N/A",F850&lt;&gt;"N/A",OR(G850&lt;&gt;0,H850&lt;&gt;0,L850&gt;0,M850&lt;&gt;0))),TRUE,FALSE)</f>
        <v>1</v>
      </c>
      <c r="P850" s="16"/>
    </row>
    <row r="851" spans="1:16" ht="15.75" x14ac:dyDescent="0.25">
      <c r="A851" s="105">
        <v>836</v>
      </c>
      <c r="B851" s="260"/>
      <c r="C851" s="260"/>
      <c r="D851" s="248"/>
      <c r="E851" s="248"/>
      <c r="F851" s="248"/>
      <c r="G851" s="249"/>
      <c r="H851" s="249"/>
      <c r="I851" s="250"/>
      <c r="J851" s="250"/>
      <c r="K851" s="250"/>
      <c r="L851" s="106">
        <f t="shared" si="40"/>
        <v>0</v>
      </c>
      <c r="M851" s="250"/>
      <c r="N851" s="16" t="b">
        <f t="shared" si="41"/>
        <v>1</v>
      </c>
      <c r="O851" s="16" t="b">
        <f t="shared" si="42"/>
        <v>1</v>
      </c>
      <c r="P851" s="16"/>
    </row>
    <row r="852" spans="1:16" ht="15.75" x14ac:dyDescent="0.25">
      <c r="A852" s="105">
        <v>837</v>
      </c>
      <c r="B852" s="260"/>
      <c r="C852" s="260"/>
      <c r="D852" s="248"/>
      <c r="E852" s="248"/>
      <c r="F852" s="248"/>
      <c r="G852" s="249"/>
      <c r="H852" s="249"/>
      <c r="I852" s="250"/>
      <c r="J852" s="250"/>
      <c r="K852" s="250"/>
      <c r="L852" s="106">
        <f t="shared" si="40"/>
        <v>0</v>
      </c>
      <c r="M852" s="250"/>
      <c r="N852" s="16" t="b">
        <f t="shared" si="41"/>
        <v>1</v>
      </c>
      <c r="O852" s="16" t="b">
        <f t="shared" si="42"/>
        <v>1</v>
      </c>
      <c r="P852" s="16"/>
    </row>
    <row r="853" spans="1:16" ht="15.75" x14ac:dyDescent="0.25">
      <c r="A853" s="105">
        <v>838</v>
      </c>
      <c r="B853" s="260"/>
      <c r="C853" s="260"/>
      <c r="D853" s="248"/>
      <c r="E853" s="248"/>
      <c r="F853" s="248"/>
      <c r="G853" s="249"/>
      <c r="H853" s="249"/>
      <c r="I853" s="250"/>
      <c r="J853" s="250"/>
      <c r="K853" s="250"/>
      <c r="L853" s="106">
        <f t="shared" si="40"/>
        <v>0</v>
      </c>
      <c r="M853" s="250"/>
      <c r="N853" s="16" t="b">
        <f t="shared" si="41"/>
        <v>1</v>
      </c>
      <c r="O853" s="16" t="b">
        <f t="shared" si="42"/>
        <v>1</v>
      </c>
      <c r="P853" s="16"/>
    </row>
    <row r="854" spans="1:16" ht="15.75" x14ac:dyDescent="0.25">
      <c r="A854" s="105">
        <v>839</v>
      </c>
      <c r="B854" s="260"/>
      <c r="C854" s="260"/>
      <c r="D854" s="248"/>
      <c r="E854" s="248"/>
      <c r="F854" s="248"/>
      <c r="G854" s="249"/>
      <c r="H854" s="249"/>
      <c r="I854" s="250"/>
      <c r="J854" s="250"/>
      <c r="K854" s="250"/>
      <c r="L854" s="106">
        <f t="shared" si="40"/>
        <v>0</v>
      </c>
      <c r="M854" s="250"/>
      <c r="N854" s="16" t="b">
        <f t="shared" si="41"/>
        <v>1</v>
      </c>
      <c r="O854" s="16" t="b">
        <f t="shared" si="42"/>
        <v>1</v>
      </c>
      <c r="P854" s="16"/>
    </row>
    <row r="855" spans="1:16" ht="15.75" x14ac:dyDescent="0.25">
      <c r="A855" s="105">
        <v>840</v>
      </c>
      <c r="B855" s="260"/>
      <c r="C855" s="260"/>
      <c r="D855" s="248"/>
      <c r="E855" s="248"/>
      <c r="F855" s="248"/>
      <c r="G855" s="249"/>
      <c r="H855" s="249"/>
      <c r="I855" s="250"/>
      <c r="J855" s="250"/>
      <c r="K855" s="250"/>
      <c r="L855" s="106">
        <f t="shared" si="40"/>
        <v>0</v>
      </c>
      <c r="M855" s="250"/>
      <c r="N855" s="16" t="b">
        <f t="shared" si="41"/>
        <v>1</v>
      </c>
      <c r="O855" s="16" t="b">
        <f t="shared" si="42"/>
        <v>1</v>
      </c>
      <c r="P855" s="16"/>
    </row>
    <row r="856" spans="1:16" ht="15.75" x14ac:dyDescent="0.25">
      <c r="A856" s="105">
        <v>841</v>
      </c>
      <c r="B856" s="260"/>
      <c r="C856" s="260"/>
      <c r="D856" s="248"/>
      <c r="E856" s="248"/>
      <c r="F856" s="248"/>
      <c r="G856" s="249"/>
      <c r="H856" s="249"/>
      <c r="I856" s="250"/>
      <c r="J856" s="250"/>
      <c r="K856" s="250"/>
      <c r="L856" s="106">
        <f t="shared" si="40"/>
        <v>0</v>
      </c>
      <c r="M856" s="250"/>
      <c r="N856" s="16" t="b">
        <f t="shared" si="41"/>
        <v>1</v>
      </c>
      <c r="O856" s="16" t="b">
        <f t="shared" si="42"/>
        <v>1</v>
      </c>
      <c r="P856" s="16"/>
    </row>
    <row r="857" spans="1:16" ht="15.75" x14ac:dyDescent="0.25">
      <c r="A857" s="105">
        <v>842</v>
      </c>
      <c r="B857" s="260"/>
      <c r="C857" s="260"/>
      <c r="D857" s="248"/>
      <c r="E857" s="248"/>
      <c r="F857" s="248"/>
      <c r="G857" s="249"/>
      <c r="H857" s="249"/>
      <c r="I857" s="250"/>
      <c r="J857" s="250"/>
      <c r="K857" s="250"/>
      <c r="L857" s="106">
        <f t="shared" si="40"/>
        <v>0</v>
      </c>
      <c r="M857" s="250"/>
      <c r="N857" s="16" t="b">
        <f t="shared" si="41"/>
        <v>1</v>
      </c>
      <c r="O857" s="16" t="b">
        <f t="shared" si="42"/>
        <v>1</v>
      </c>
      <c r="P857" s="16"/>
    </row>
    <row r="858" spans="1:16" ht="15.75" x14ac:dyDescent="0.25">
      <c r="A858" s="105">
        <v>843</v>
      </c>
      <c r="B858" s="260"/>
      <c r="C858" s="260"/>
      <c r="D858" s="248"/>
      <c r="E858" s="248"/>
      <c r="F858" s="248"/>
      <c r="G858" s="249"/>
      <c r="H858" s="249"/>
      <c r="I858" s="250"/>
      <c r="J858" s="250"/>
      <c r="K858" s="250"/>
      <c r="L858" s="106">
        <f t="shared" si="40"/>
        <v>0</v>
      </c>
      <c r="M858" s="250"/>
      <c r="N858" s="16" t="b">
        <f t="shared" si="41"/>
        <v>1</v>
      </c>
      <c r="O858" s="16" t="b">
        <f t="shared" si="42"/>
        <v>1</v>
      </c>
      <c r="P858" s="16"/>
    </row>
    <row r="859" spans="1:16" ht="15.75" x14ac:dyDescent="0.25">
      <c r="A859" s="105">
        <v>844</v>
      </c>
      <c r="B859" s="260"/>
      <c r="C859" s="260"/>
      <c r="D859" s="248"/>
      <c r="E859" s="248"/>
      <c r="F859" s="248"/>
      <c r="G859" s="249"/>
      <c r="H859" s="249"/>
      <c r="I859" s="250"/>
      <c r="J859" s="250"/>
      <c r="K859" s="250"/>
      <c r="L859" s="106">
        <f t="shared" si="40"/>
        <v>0</v>
      </c>
      <c r="M859" s="250"/>
      <c r="N859" s="16" t="b">
        <f t="shared" si="41"/>
        <v>1</v>
      </c>
      <c r="O859" s="16" t="b">
        <f t="shared" si="42"/>
        <v>1</v>
      </c>
      <c r="P859" s="16"/>
    </row>
    <row r="860" spans="1:16" ht="15.75" x14ac:dyDescent="0.25">
      <c r="A860" s="105">
        <v>845</v>
      </c>
      <c r="B860" s="260"/>
      <c r="C860" s="260"/>
      <c r="D860" s="248"/>
      <c r="E860" s="248"/>
      <c r="F860" s="248"/>
      <c r="G860" s="249"/>
      <c r="H860" s="249"/>
      <c r="I860" s="250"/>
      <c r="J860" s="250"/>
      <c r="K860" s="250"/>
      <c r="L860" s="106">
        <f t="shared" si="40"/>
        <v>0</v>
      </c>
      <c r="M860" s="250"/>
      <c r="N860" s="16" t="b">
        <f t="shared" si="41"/>
        <v>1</v>
      </c>
      <c r="O860" s="16" t="b">
        <f t="shared" si="42"/>
        <v>1</v>
      </c>
      <c r="P860" s="16"/>
    </row>
    <row r="861" spans="1:16" ht="15.75" x14ac:dyDescent="0.25">
      <c r="A861" s="105">
        <v>846</v>
      </c>
      <c r="B861" s="260"/>
      <c r="C861" s="260"/>
      <c r="D861" s="248"/>
      <c r="E861" s="248"/>
      <c r="F861" s="248"/>
      <c r="G861" s="249"/>
      <c r="H861" s="249"/>
      <c r="I861" s="250"/>
      <c r="J861" s="250"/>
      <c r="K861" s="250"/>
      <c r="L861" s="106">
        <f t="shared" si="40"/>
        <v>0</v>
      </c>
      <c r="M861" s="250"/>
      <c r="N861" s="16" t="b">
        <f t="shared" si="41"/>
        <v>1</v>
      </c>
      <c r="O861" s="16" t="b">
        <f t="shared" si="42"/>
        <v>1</v>
      </c>
      <c r="P861" s="16"/>
    </row>
    <row r="862" spans="1:16" ht="15.75" x14ac:dyDescent="0.25">
      <c r="A862" s="105">
        <v>847</v>
      </c>
      <c r="B862" s="260"/>
      <c r="C862" s="260"/>
      <c r="D862" s="248"/>
      <c r="E862" s="248"/>
      <c r="F862" s="248"/>
      <c r="G862" s="249"/>
      <c r="H862" s="249"/>
      <c r="I862" s="250"/>
      <c r="J862" s="250"/>
      <c r="K862" s="250"/>
      <c r="L862" s="106">
        <f t="shared" si="40"/>
        <v>0</v>
      </c>
      <c r="M862" s="250"/>
      <c r="N862" s="16" t="b">
        <f t="shared" si="41"/>
        <v>1</v>
      </c>
      <c r="O862" s="16" t="b">
        <f t="shared" si="42"/>
        <v>1</v>
      </c>
      <c r="P862" s="16"/>
    </row>
    <row r="863" spans="1:16" ht="15.75" x14ac:dyDescent="0.25">
      <c r="A863" s="105">
        <v>848</v>
      </c>
      <c r="B863" s="260"/>
      <c r="C863" s="260"/>
      <c r="D863" s="248"/>
      <c r="E863" s="248"/>
      <c r="F863" s="248"/>
      <c r="G863" s="249"/>
      <c r="H863" s="249"/>
      <c r="I863" s="250"/>
      <c r="J863" s="250"/>
      <c r="K863" s="250"/>
      <c r="L863" s="106">
        <f t="shared" si="40"/>
        <v>0</v>
      </c>
      <c r="M863" s="250"/>
      <c r="N863" s="16" t="b">
        <f t="shared" si="41"/>
        <v>1</v>
      </c>
      <c r="O863" s="16" t="b">
        <f t="shared" si="42"/>
        <v>1</v>
      </c>
      <c r="P863" s="16"/>
    </row>
    <row r="864" spans="1:16" ht="15.75" x14ac:dyDescent="0.25">
      <c r="A864" s="105">
        <v>849</v>
      </c>
      <c r="B864" s="260"/>
      <c r="C864" s="260"/>
      <c r="D864" s="248"/>
      <c r="E864" s="248"/>
      <c r="F864" s="248"/>
      <c r="G864" s="249"/>
      <c r="H864" s="249"/>
      <c r="I864" s="250"/>
      <c r="J864" s="250"/>
      <c r="K864" s="250"/>
      <c r="L864" s="106">
        <f t="shared" si="40"/>
        <v>0</v>
      </c>
      <c r="M864" s="250"/>
      <c r="N864" s="16" t="b">
        <f t="shared" si="41"/>
        <v>1</v>
      </c>
      <c r="O864" s="16" t="b">
        <f t="shared" si="42"/>
        <v>1</v>
      </c>
      <c r="P864" s="16"/>
    </row>
    <row r="865" spans="1:16" ht="15.75" x14ac:dyDescent="0.25">
      <c r="A865" s="105">
        <v>850</v>
      </c>
      <c r="B865" s="260"/>
      <c r="C865" s="260"/>
      <c r="D865" s="248"/>
      <c r="E865" s="248"/>
      <c r="F865" s="248"/>
      <c r="G865" s="249"/>
      <c r="H865" s="249"/>
      <c r="I865" s="250"/>
      <c r="J865" s="250"/>
      <c r="K865" s="250"/>
      <c r="L865" s="106">
        <f t="shared" si="40"/>
        <v>0</v>
      </c>
      <c r="M865" s="250"/>
      <c r="N865" s="16" t="b">
        <f t="shared" si="41"/>
        <v>1</v>
      </c>
      <c r="O865" s="16" t="b">
        <f t="shared" si="42"/>
        <v>1</v>
      </c>
      <c r="P865" s="16"/>
    </row>
    <row r="866" spans="1:16" ht="15.75" x14ac:dyDescent="0.25">
      <c r="A866" s="105">
        <v>851</v>
      </c>
      <c r="B866" s="260"/>
      <c r="C866" s="260"/>
      <c r="D866" s="248"/>
      <c r="E866" s="248"/>
      <c r="F866" s="248"/>
      <c r="G866" s="249"/>
      <c r="H866" s="249"/>
      <c r="I866" s="250"/>
      <c r="J866" s="250"/>
      <c r="K866" s="250"/>
      <c r="L866" s="106">
        <f t="shared" si="40"/>
        <v>0</v>
      </c>
      <c r="M866" s="250"/>
      <c r="N866" s="16" t="b">
        <f t="shared" si="41"/>
        <v>1</v>
      </c>
      <c r="O866" s="16" t="b">
        <f t="shared" si="42"/>
        <v>1</v>
      </c>
      <c r="P866" s="16"/>
    </row>
    <row r="867" spans="1:16" ht="15.75" x14ac:dyDescent="0.25">
      <c r="A867" s="105">
        <v>852</v>
      </c>
      <c r="B867" s="260"/>
      <c r="C867" s="260"/>
      <c r="D867" s="248"/>
      <c r="E867" s="248"/>
      <c r="F867" s="248"/>
      <c r="G867" s="249"/>
      <c r="H867" s="249"/>
      <c r="I867" s="250"/>
      <c r="J867" s="250"/>
      <c r="K867" s="250"/>
      <c r="L867" s="106">
        <f t="shared" si="40"/>
        <v>0</v>
      </c>
      <c r="M867" s="250"/>
      <c r="N867" s="16" t="b">
        <f t="shared" si="41"/>
        <v>1</v>
      </c>
      <c r="O867" s="16" t="b">
        <f t="shared" si="42"/>
        <v>1</v>
      </c>
      <c r="P867" s="16"/>
    </row>
    <row r="868" spans="1:16" ht="15.75" x14ac:dyDescent="0.25">
      <c r="A868" s="105">
        <v>853</v>
      </c>
      <c r="B868" s="260"/>
      <c r="C868" s="260"/>
      <c r="D868" s="248"/>
      <c r="E868" s="248"/>
      <c r="F868" s="248"/>
      <c r="G868" s="249"/>
      <c r="H868" s="249"/>
      <c r="I868" s="250"/>
      <c r="J868" s="250"/>
      <c r="K868" s="250"/>
      <c r="L868" s="106">
        <f t="shared" si="40"/>
        <v>0</v>
      </c>
      <c r="M868" s="250"/>
      <c r="N868" s="16" t="b">
        <f t="shared" si="41"/>
        <v>1</v>
      </c>
      <c r="O868" s="16" t="b">
        <f t="shared" si="42"/>
        <v>1</v>
      </c>
      <c r="P868" s="16"/>
    </row>
    <row r="869" spans="1:16" ht="15.75" x14ac:dyDescent="0.25">
      <c r="A869" s="105">
        <v>854</v>
      </c>
      <c r="B869" s="260"/>
      <c r="C869" s="260"/>
      <c r="D869" s="248"/>
      <c r="E869" s="248"/>
      <c r="F869" s="248"/>
      <c r="G869" s="249"/>
      <c r="H869" s="249"/>
      <c r="I869" s="250"/>
      <c r="J869" s="250"/>
      <c r="K869" s="250"/>
      <c r="L869" s="106">
        <f t="shared" si="40"/>
        <v>0</v>
      </c>
      <c r="M869" s="250"/>
      <c r="N869" s="16" t="b">
        <f t="shared" si="41"/>
        <v>1</v>
      </c>
      <c r="O869" s="16" t="b">
        <f t="shared" si="42"/>
        <v>1</v>
      </c>
      <c r="P869" s="16"/>
    </row>
    <row r="870" spans="1:16" ht="15.75" x14ac:dyDescent="0.25">
      <c r="A870" s="105">
        <v>855</v>
      </c>
      <c r="B870" s="260"/>
      <c r="C870" s="260"/>
      <c r="D870" s="248"/>
      <c r="E870" s="248"/>
      <c r="F870" s="248"/>
      <c r="G870" s="249"/>
      <c r="H870" s="249"/>
      <c r="I870" s="250"/>
      <c r="J870" s="250"/>
      <c r="K870" s="250"/>
      <c r="L870" s="106">
        <f t="shared" si="40"/>
        <v>0</v>
      </c>
      <c r="M870" s="250"/>
      <c r="N870" s="16" t="b">
        <f t="shared" si="41"/>
        <v>1</v>
      </c>
      <c r="O870" s="16" t="b">
        <f t="shared" si="42"/>
        <v>1</v>
      </c>
      <c r="P870" s="16"/>
    </row>
    <row r="871" spans="1:16" ht="15.75" x14ac:dyDescent="0.25">
      <c r="A871" s="105">
        <v>856</v>
      </c>
      <c r="B871" s="260"/>
      <c r="C871" s="260"/>
      <c r="D871" s="248"/>
      <c r="E871" s="248"/>
      <c r="F871" s="248"/>
      <c r="G871" s="249"/>
      <c r="H871" s="249"/>
      <c r="I871" s="250"/>
      <c r="J871" s="250"/>
      <c r="K871" s="250"/>
      <c r="L871" s="106">
        <f t="shared" si="40"/>
        <v>0</v>
      </c>
      <c r="M871" s="250"/>
      <c r="N871" s="16" t="b">
        <f t="shared" si="41"/>
        <v>1</v>
      </c>
      <c r="O871" s="16" t="b">
        <f t="shared" si="42"/>
        <v>1</v>
      </c>
      <c r="P871" s="16"/>
    </row>
    <row r="872" spans="1:16" ht="15.75" x14ac:dyDescent="0.25">
      <c r="A872" s="105">
        <v>857</v>
      </c>
      <c r="B872" s="260"/>
      <c r="C872" s="260"/>
      <c r="D872" s="248"/>
      <c r="E872" s="248"/>
      <c r="F872" s="248"/>
      <c r="G872" s="249"/>
      <c r="H872" s="249"/>
      <c r="I872" s="250"/>
      <c r="J872" s="250"/>
      <c r="K872" s="250"/>
      <c r="L872" s="106">
        <f t="shared" si="40"/>
        <v>0</v>
      </c>
      <c r="M872" s="250"/>
      <c r="N872" s="16" t="b">
        <f t="shared" si="41"/>
        <v>1</v>
      </c>
      <c r="O872" s="16" t="b">
        <f t="shared" si="42"/>
        <v>1</v>
      </c>
      <c r="P872" s="16"/>
    </row>
    <row r="873" spans="1:16" ht="15.75" x14ac:dyDescent="0.25">
      <c r="A873" s="105">
        <v>858</v>
      </c>
      <c r="B873" s="260"/>
      <c r="C873" s="260"/>
      <c r="D873" s="248"/>
      <c r="E873" s="248"/>
      <c r="F873" s="248"/>
      <c r="G873" s="249"/>
      <c r="H873" s="249"/>
      <c r="I873" s="250"/>
      <c r="J873" s="250"/>
      <c r="K873" s="250"/>
      <c r="L873" s="106">
        <f t="shared" si="40"/>
        <v>0</v>
      </c>
      <c r="M873" s="250"/>
      <c r="N873" s="16" t="b">
        <f t="shared" si="41"/>
        <v>1</v>
      </c>
      <c r="O873" s="16" t="b">
        <f t="shared" si="42"/>
        <v>1</v>
      </c>
      <c r="P873" s="16"/>
    </row>
    <row r="874" spans="1:16" ht="15.75" x14ac:dyDescent="0.25">
      <c r="A874" s="105">
        <v>859</v>
      </c>
      <c r="B874" s="260"/>
      <c r="C874" s="260"/>
      <c r="D874" s="248"/>
      <c r="E874" s="248"/>
      <c r="F874" s="248"/>
      <c r="G874" s="249"/>
      <c r="H874" s="249"/>
      <c r="I874" s="250"/>
      <c r="J874" s="250"/>
      <c r="K874" s="250"/>
      <c r="L874" s="106">
        <f t="shared" si="40"/>
        <v>0</v>
      </c>
      <c r="M874" s="250"/>
      <c r="N874" s="16" t="b">
        <f t="shared" si="41"/>
        <v>1</v>
      </c>
      <c r="O874" s="16" t="b">
        <f t="shared" si="42"/>
        <v>1</v>
      </c>
      <c r="P874" s="16"/>
    </row>
    <row r="875" spans="1:16" ht="15.75" x14ac:dyDescent="0.25">
      <c r="A875" s="105">
        <v>860</v>
      </c>
      <c r="B875" s="260"/>
      <c r="C875" s="260"/>
      <c r="D875" s="248"/>
      <c r="E875" s="248"/>
      <c r="F875" s="248"/>
      <c r="G875" s="249"/>
      <c r="H875" s="249"/>
      <c r="I875" s="250"/>
      <c r="J875" s="250"/>
      <c r="K875" s="250"/>
      <c r="L875" s="106">
        <f t="shared" si="40"/>
        <v>0</v>
      </c>
      <c r="M875" s="250"/>
      <c r="N875" s="16" t="b">
        <f t="shared" si="41"/>
        <v>1</v>
      </c>
      <c r="O875" s="16" t="b">
        <f t="shared" si="42"/>
        <v>1</v>
      </c>
      <c r="P875" s="16"/>
    </row>
    <row r="876" spans="1:16" ht="15.75" x14ac:dyDescent="0.25">
      <c r="A876" s="105">
        <v>861</v>
      </c>
      <c r="B876" s="260"/>
      <c r="C876" s="260"/>
      <c r="D876" s="248"/>
      <c r="E876" s="248"/>
      <c r="F876" s="248"/>
      <c r="G876" s="249"/>
      <c r="H876" s="249"/>
      <c r="I876" s="250"/>
      <c r="J876" s="250"/>
      <c r="K876" s="250"/>
      <c r="L876" s="106">
        <f t="shared" si="40"/>
        <v>0</v>
      </c>
      <c r="M876" s="250"/>
      <c r="N876" s="16" t="b">
        <f t="shared" si="41"/>
        <v>1</v>
      </c>
      <c r="O876" s="16" t="b">
        <f t="shared" si="42"/>
        <v>1</v>
      </c>
      <c r="P876" s="16"/>
    </row>
    <row r="877" spans="1:16" ht="15.75" x14ac:dyDescent="0.25">
      <c r="A877" s="105">
        <v>862</v>
      </c>
      <c r="B877" s="260"/>
      <c r="C877" s="260"/>
      <c r="D877" s="248"/>
      <c r="E877" s="248"/>
      <c r="F877" s="248"/>
      <c r="G877" s="249"/>
      <c r="H877" s="249"/>
      <c r="I877" s="250"/>
      <c r="J877" s="250"/>
      <c r="K877" s="250"/>
      <c r="L877" s="106">
        <f t="shared" si="40"/>
        <v>0</v>
      </c>
      <c r="M877" s="250"/>
      <c r="N877" s="16" t="b">
        <f t="shared" si="41"/>
        <v>1</v>
      </c>
      <c r="O877" s="16" t="b">
        <f t="shared" si="42"/>
        <v>1</v>
      </c>
      <c r="P877" s="16"/>
    </row>
    <row r="878" spans="1:16" ht="15.75" x14ac:dyDescent="0.25">
      <c r="A878" s="105">
        <v>863</v>
      </c>
      <c r="B878" s="260"/>
      <c r="C878" s="260"/>
      <c r="D878" s="248"/>
      <c r="E878" s="248"/>
      <c r="F878" s="248"/>
      <c r="G878" s="249"/>
      <c r="H878" s="249"/>
      <c r="I878" s="250"/>
      <c r="J878" s="250"/>
      <c r="K878" s="250"/>
      <c r="L878" s="106">
        <f t="shared" si="40"/>
        <v>0</v>
      </c>
      <c r="M878" s="250"/>
      <c r="N878" s="16" t="b">
        <f t="shared" si="41"/>
        <v>1</v>
      </c>
      <c r="O878" s="16" t="b">
        <f t="shared" si="42"/>
        <v>1</v>
      </c>
      <c r="P878" s="16"/>
    </row>
    <row r="879" spans="1:16" ht="15.75" x14ac:dyDescent="0.25">
      <c r="A879" s="105">
        <v>864</v>
      </c>
      <c r="B879" s="260"/>
      <c r="C879" s="260"/>
      <c r="D879" s="248"/>
      <c r="E879" s="248"/>
      <c r="F879" s="248"/>
      <c r="G879" s="249"/>
      <c r="H879" s="249"/>
      <c r="I879" s="250"/>
      <c r="J879" s="250"/>
      <c r="K879" s="250"/>
      <c r="L879" s="106">
        <f t="shared" si="40"/>
        <v>0</v>
      </c>
      <c r="M879" s="250"/>
      <c r="N879" s="16" t="b">
        <f t="shared" si="41"/>
        <v>1</v>
      </c>
      <c r="O879" s="16" t="b">
        <f t="shared" si="42"/>
        <v>1</v>
      </c>
      <c r="P879" s="16"/>
    </row>
    <row r="880" spans="1:16" ht="15.75" x14ac:dyDescent="0.25">
      <c r="A880" s="105">
        <v>865</v>
      </c>
      <c r="B880" s="260"/>
      <c r="C880" s="260"/>
      <c r="D880" s="248"/>
      <c r="E880" s="248"/>
      <c r="F880" s="248"/>
      <c r="G880" s="249"/>
      <c r="H880" s="249"/>
      <c r="I880" s="250"/>
      <c r="J880" s="250"/>
      <c r="K880" s="250"/>
      <c r="L880" s="106">
        <f t="shared" si="40"/>
        <v>0</v>
      </c>
      <c r="M880" s="250"/>
      <c r="N880" s="16" t="b">
        <f t="shared" si="41"/>
        <v>1</v>
      </c>
      <c r="O880" s="16" t="b">
        <f t="shared" si="42"/>
        <v>1</v>
      </c>
      <c r="P880" s="16"/>
    </row>
    <row r="881" spans="1:16" ht="15.75" x14ac:dyDescent="0.25">
      <c r="A881" s="105">
        <v>866</v>
      </c>
      <c r="B881" s="260"/>
      <c r="C881" s="260"/>
      <c r="D881" s="248"/>
      <c r="E881" s="248"/>
      <c r="F881" s="248"/>
      <c r="G881" s="249"/>
      <c r="H881" s="249"/>
      <c r="I881" s="250"/>
      <c r="J881" s="250"/>
      <c r="K881" s="250"/>
      <c r="L881" s="106">
        <f t="shared" si="40"/>
        <v>0</v>
      </c>
      <c r="M881" s="250"/>
      <c r="N881" s="16" t="b">
        <f t="shared" si="41"/>
        <v>1</v>
      </c>
      <c r="O881" s="16" t="b">
        <f t="shared" si="42"/>
        <v>1</v>
      </c>
      <c r="P881" s="16"/>
    </row>
    <row r="882" spans="1:16" ht="15.75" x14ac:dyDescent="0.25">
      <c r="A882" s="105">
        <v>867</v>
      </c>
      <c r="B882" s="260"/>
      <c r="C882" s="260"/>
      <c r="D882" s="248"/>
      <c r="E882" s="248"/>
      <c r="F882" s="248"/>
      <c r="G882" s="249"/>
      <c r="H882" s="249"/>
      <c r="I882" s="250"/>
      <c r="J882" s="250"/>
      <c r="K882" s="250"/>
      <c r="L882" s="106">
        <f t="shared" si="40"/>
        <v>0</v>
      </c>
      <c r="M882" s="250"/>
      <c r="N882" s="16" t="b">
        <f t="shared" si="41"/>
        <v>1</v>
      </c>
      <c r="O882" s="16" t="b">
        <f t="shared" si="42"/>
        <v>1</v>
      </c>
      <c r="P882" s="16"/>
    </row>
    <row r="883" spans="1:16" ht="15.75" x14ac:dyDescent="0.25">
      <c r="A883" s="105">
        <v>868</v>
      </c>
      <c r="B883" s="260"/>
      <c r="C883" s="260"/>
      <c r="D883" s="248"/>
      <c r="E883" s="248"/>
      <c r="F883" s="248"/>
      <c r="G883" s="249"/>
      <c r="H883" s="249"/>
      <c r="I883" s="250"/>
      <c r="J883" s="250"/>
      <c r="K883" s="250"/>
      <c r="L883" s="106">
        <f t="shared" si="40"/>
        <v>0</v>
      </c>
      <c r="M883" s="250"/>
      <c r="N883" s="16" t="b">
        <f t="shared" si="41"/>
        <v>1</v>
      </c>
      <c r="O883" s="16" t="b">
        <f t="shared" si="42"/>
        <v>1</v>
      </c>
      <c r="P883" s="16"/>
    </row>
    <row r="884" spans="1:16" ht="15.75" x14ac:dyDescent="0.25">
      <c r="A884" s="105">
        <v>869</v>
      </c>
      <c r="B884" s="260"/>
      <c r="C884" s="260"/>
      <c r="D884" s="248"/>
      <c r="E884" s="248"/>
      <c r="F884" s="248"/>
      <c r="G884" s="249"/>
      <c r="H884" s="249"/>
      <c r="I884" s="250"/>
      <c r="J884" s="250"/>
      <c r="K884" s="250"/>
      <c r="L884" s="106">
        <f t="shared" si="40"/>
        <v>0</v>
      </c>
      <c r="M884" s="250"/>
      <c r="N884" s="16" t="b">
        <f t="shared" si="41"/>
        <v>1</v>
      </c>
      <c r="O884" s="16" t="b">
        <f t="shared" si="42"/>
        <v>1</v>
      </c>
      <c r="P884" s="16"/>
    </row>
    <row r="885" spans="1:16" ht="15.75" x14ac:dyDescent="0.25">
      <c r="A885" s="105">
        <v>870</v>
      </c>
      <c r="B885" s="260"/>
      <c r="C885" s="260"/>
      <c r="D885" s="248"/>
      <c r="E885" s="248"/>
      <c r="F885" s="248"/>
      <c r="G885" s="249"/>
      <c r="H885" s="249"/>
      <c r="I885" s="250"/>
      <c r="J885" s="250"/>
      <c r="K885" s="250"/>
      <c r="L885" s="106">
        <f t="shared" si="40"/>
        <v>0</v>
      </c>
      <c r="M885" s="250"/>
      <c r="N885" s="16" t="b">
        <f t="shared" si="41"/>
        <v>1</v>
      </c>
      <c r="O885" s="16" t="b">
        <f t="shared" si="42"/>
        <v>1</v>
      </c>
      <c r="P885" s="16"/>
    </row>
    <row r="886" spans="1:16" ht="15.75" x14ac:dyDescent="0.25">
      <c r="A886" s="105">
        <v>871</v>
      </c>
      <c r="B886" s="260"/>
      <c r="C886" s="260"/>
      <c r="D886" s="248"/>
      <c r="E886" s="248"/>
      <c r="F886" s="248"/>
      <c r="G886" s="249"/>
      <c r="H886" s="249"/>
      <c r="I886" s="250"/>
      <c r="J886" s="250"/>
      <c r="K886" s="250"/>
      <c r="L886" s="106">
        <f t="shared" si="40"/>
        <v>0</v>
      </c>
      <c r="M886" s="250"/>
      <c r="N886" s="16" t="b">
        <f t="shared" si="41"/>
        <v>1</v>
      </c>
      <c r="O886" s="16" t="b">
        <f t="shared" si="42"/>
        <v>1</v>
      </c>
      <c r="P886" s="16"/>
    </row>
    <row r="887" spans="1:16" ht="15.75" x14ac:dyDescent="0.25">
      <c r="A887" s="105">
        <v>872</v>
      </c>
      <c r="B887" s="260"/>
      <c r="C887" s="260"/>
      <c r="D887" s="248"/>
      <c r="E887" s="248"/>
      <c r="F887" s="248"/>
      <c r="G887" s="249"/>
      <c r="H887" s="249"/>
      <c r="I887" s="250"/>
      <c r="J887" s="250"/>
      <c r="K887" s="250"/>
      <c r="L887" s="106">
        <f t="shared" si="40"/>
        <v>0</v>
      </c>
      <c r="M887" s="250"/>
      <c r="N887" s="16" t="b">
        <f t="shared" si="41"/>
        <v>1</v>
      </c>
      <c r="O887" s="16" t="b">
        <f t="shared" si="42"/>
        <v>1</v>
      </c>
      <c r="P887" s="16"/>
    </row>
    <row r="888" spans="1:16" ht="15.75" x14ac:dyDescent="0.25">
      <c r="A888" s="105">
        <v>873</v>
      </c>
      <c r="B888" s="260"/>
      <c r="C888" s="260"/>
      <c r="D888" s="248"/>
      <c r="E888" s="248"/>
      <c r="F888" s="248"/>
      <c r="G888" s="249"/>
      <c r="H888" s="249"/>
      <c r="I888" s="250"/>
      <c r="J888" s="250"/>
      <c r="K888" s="250"/>
      <c r="L888" s="106">
        <f t="shared" si="40"/>
        <v>0</v>
      </c>
      <c r="M888" s="250"/>
      <c r="N888" s="16" t="b">
        <f t="shared" si="41"/>
        <v>1</v>
      </c>
      <c r="O888" s="16" t="b">
        <f t="shared" si="42"/>
        <v>1</v>
      </c>
      <c r="P888" s="16"/>
    </row>
    <row r="889" spans="1:16" ht="15.75" x14ac:dyDescent="0.25">
      <c r="A889" s="105">
        <v>874</v>
      </c>
      <c r="B889" s="260"/>
      <c r="C889" s="260"/>
      <c r="D889" s="248"/>
      <c r="E889" s="248"/>
      <c r="F889" s="248"/>
      <c r="G889" s="249"/>
      <c r="H889" s="249"/>
      <c r="I889" s="250"/>
      <c r="J889" s="250"/>
      <c r="K889" s="250"/>
      <c r="L889" s="106">
        <f t="shared" si="40"/>
        <v>0</v>
      </c>
      <c r="M889" s="250"/>
      <c r="N889" s="16" t="b">
        <f t="shared" si="41"/>
        <v>1</v>
      </c>
      <c r="O889" s="16" t="b">
        <f t="shared" si="42"/>
        <v>1</v>
      </c>
      <c r="P889" s="16"/>
    </row>
    <row r="890" spans="1:16" ht="15.75" x14ac:dyDescent="0.25">
      <c r="A890" s="105">
        <v>875</v>
      </c>
      <c r="B890" s="260"/>
      <c r="C890" s="260"/>
      <c r="D890" s="248"/>
      <c r="E890" s="248"/>
      <c r="F890" s="248"/>
      <c r="G890" s="249"/>
      <c r="H890" s="249"/>
      <c r="I890" s="250"/>
      <c r="J890" s="250"/>
      <c r="K890" s="250"/>
      <c r="L890" s="106">
        <f t="shared" si="40"/>
        <v>0</v>
      </c>
      <c r="M890" s="250"/>
      <c r="N890" s="16" t="b">
        <f t="shared" si="41"/>
        <v>1</v>
      </c>
      <c r="O890" s="16" t="b">
        <f t="shared" si="42"/>
        <v>1</v>
      </c>
      <c r="P890" s="16"/>
    </row>
    <row r="891" spans="1:16" ht="15.75" x14ac:dyDescent="0.25">
      <c r="A891" s="105">
        <v>876</v>
      </c>
      <c r="B891" s="260"/>
      <c r="C891" s="260"/>
      <c r="D891" s="248"/>
      <c r="E891" s="248"/>
      <c r="F891" s="248"/>
      <c r="G891" s="249"/>
      <c r="H891" s="249"/>
      <c r="I891" s="250"/>
      <c r="J891" s="250"/>
      <c r="K891" s="250"/>
      <c r="L891" s="106">
        <f t="shared" si="40"/>
        <v>0</v>
      </c>
      <c r="M891" s="250"/>
      <c r="N891" s="16" t="b">
        <f t="shared" si="41"/>
        <v>1</v>
      </c>
      <c r="O891" s="16" t="b">
        <f t="shared" si="42"/>
        <v>1</v>
      </c>
      <c r="P891" s="16"/>
    </row>
    <row r="892" spans="1:16" ht="15.75" x14ac:dyDescent="0.25">
      <c r="A892" s="105">
        <v>877</v>
      </c>
      <c r="B892" s="260"/>
      <c r="C892" s="260"/>
      <c r="D892" s="248"/>
      <c r="E892" s="248"/>
      <c r="F892" s="248"/>
      <c r="G892" s="249"/>
      <c r="H892" s="249"/>
      <c r="I892" s="250"/>
      <c r="J892" s="250"/>
      <c r="K892" s="250"/>
      <c r="L892" s="106">
        <f t="shared" si="40"/>
        <v>0</v>
      </c>
      <c r="M892" s="250"/>
      <c r="N892" s="16" t="b">
        <f t="shared" si="41"/>
        <v>1</v>
      </c>
      <c r="O892" s="16" t="b">
        <f t="shared" si="42"/>
        <v>1</v>
      </c>
      <c r="P892" s="16"/>
    </row>
    <row r="893" spans="1:16" ht="15.75" x14ac:dyDescent="0.25">
      <c r="A893" s="105">
        <v>878</v>
      </c>
      <c r="B893" s="260"/>
      <c r="C893" s="260"/>
      <c r="D893" s="248"/>
      <c r="E893" s="248"/>
      <c r="F893" s="248"/>
      <c r="G893" s="249"/>
      <c r="H893" s="249"/>
      <c r="I893" s="250"/>
      <c r="J893" s="250"/>
      <c r="K893" s="250"/>
      <c r="L893" s="106">
        <f t="shared" si="40"/>
        <v>0</v>
      </c>
      <c r="M893" s="250"/>
      <c r="N893" s="16" t="b">
        <f t="shared" si="41"/>
        <v>1</v>
      </c>
      <c r="O893" s="16" t="b">
        <f t="shared" si="42"/>
        <v>1</v>
      </c>
      <c r="P893" s="16"/>
    </row>
    <row r="894" spans="1:16" ht="15.75" x14ac:dyDescent="0.25">
      <c r="A894" s="105">
        <v>879</v>
      </c>
      <c r="B894" s="260"/>
      <c r="C894" s="260"/>
      <c r="D894" s="248"/>
      <c r="E894" s="248"/>
      <c r="F894" s="248"/>
      <c r="G894" s="249"/>
      <c r="H894" s="249"/>
      <c r="I894" s="250"/>
      <c r="J894" s="250"/>
      <c r="K894" s="250"/>
      <c r="L894" s="106">
        <f t="shared" si="40"/>
        <v>0</v>
      </c>
      <c r="M894" s="250"/>
      <c r="N894" s="16" t="b">
        <f t="shared" si="41"/>
        <v>1</v>
      </c>
      <c r="O894" s="16" t="b">
        <f t="shared" si="42"/>
        <v>1</v>
      </c>
      <c r="P894" s="16"/>
    </row>
    <row r="895" spans="1:16" ht="15.75" x14ac:dyDescent="0.25">
      <c r="A895" s="105">
        <v>880</v>
      </c>
      <c r="B895" s="260"/>
      <c r="C895" s="260"/>
      <c r="D895" s="248"/>
      <c r="E895" s="248"/>
      <c r="F895" s="248"/>
      <c r="G895" s="249"/>
      <c r="H895" s="249"/>
      <c r="I895" s="250"/>
      <c r="J895" s="250"/>
      <c r="K895" s="250"/>
      <c r="L895" s="106">
        <f t="shared" si="40"/>
        <v>0</v>
      </c>
      <c r="M895" s="250"/>
      <c r="N895" s="16" t="b">
        <f t="shared" si="41"/>
        <v>1</v>
      </c>
      <c r="O895" s="16" t="b">
        <f t="shared" si="42"/>
        <v>1</v>
      </c>
      <c r="P895" s="16"/>
    </row>
    <row r="896" spans="1:16" ht="15.75" x14ac:dyDescent="0.25">
      <c r="A896" s="105">
        <v>881</v>
      </c>
      <c r="B896" s="260"/>
      <c r="C896" s="260"/>
      <c r="D896" s="248"/>
      <c r="E896" s="248"/>
      <c r="F896" s="248"/>
      <c r="G896" s="249"/>
      <c r="H896" s="249"/>
      <c r="I896" s="250"/>
      <c r="J896" s="250"/>
      <c r="K896" s="250"/>
      <c r="L896" s="106">
        <f t="shared" si="40"/>
        <v>0</v>
      </c>
      <c r="M896" s="250"/>
      <c r="N896" s="16" t="b">
        <f t="shared" si="41"/>
        <v>1</v>
      </c>
      <c r="O896" s="16" t="b">
        <f t="shared" si="42"/>
        <v>1</v>
      </c>
      <c r="P896" s="16"/>
    </row>
    <row r="897" spans="1:16" ht="15.75" x14ac:dyDescent="0.25">
      <c r="A897" s="105">
        <v>882</v>
      </c>
      <c r="B897" s="260"/>
      <c r="C897" s="260"/>
      <c r="D897" s="248"/>
      <c r="E897" s="248"/>
      <c r="F897" s="248"/>
      <c r="G897" s="249"/>
      <c r="H897" s="249"/>
      <c r="I897" s="250"/>
      <c r="J897" s="250"/>
      <c r="K897" s="250"/>
      <c r="L897" s="106">
        <f t="shared" si="40"/>
        <v>0</v>
      </c>
      <c r="M897" s="250"/>
      <c r="N897" s="16" t="b">
        <f t="shared" si="41"/>
        <v>1</v>
      </c>
      <c r="O897" s="16" t="b">
        <f t="shared" si="42"/>
        <v>1</v>
      </c>
      <c r="P897" s="16"/>
    </row>
    <row r="898" spans="1:16" ht="15.75" x14ac:dyDescent="0.25">
      <c r="A898" s="105">
        <v>883</v>
      </c>
      <c r="B898" s="260"/>
      <c r="C898" s="260"/>
      <c r="D898" s="248"/>
      <c r="E898" s="248"/>
      <c r="F898" s="248"/>
      <c r="G898" s="249"/>
      <c r="H898" s="249"/>
      <c r="I898" s="250"/>
      <c r="J898" s="250"/>
      <c r="K898" s="250"/>
      <c r="L898" s="106">
        <f t="shared" si="40"/>
        <v>0</v>
      </c>
      <c r="M898" s="250"/>
      <c r="N898" s="16" t="b">
        <f t="shared" si="41"/>
        <v>1</v>
      </c>
      <c r="O898" s="16" t="b">
        <f t="shared" si="42"/>
        <v>1</v>
      </c>
      <c r="P898" s="16"/>
    </row>
    <row r="899" spans="1:16" ht="15.75" x14ac:dyDescent="0.25">
      <c r="A899" s="105">
        <v>884</v>
      </c>
      <c r="B899" s="260"/>
      <c r="C899" s="260"/>
      <c r="D899" s="248"/>
      <c r="E899" s="248"/>
      <c r="F899" s="248"/>
      <c r="G899" s="249"/>
      <c r="H899" s="249"/>
      <c r="I899" s="250"/>
      <c r="J899" s="250"/>
      <c r="K899" s="250"/>
      <c r="L899" s="106">
        <f t="shared" si="40"/>
        <v>0</v>
      </c>
      <c r="M899" s="250"/>
      <c r="N899" s="16" t="b">
        <f t="shared" si="41"/>
        <v>1</v>
      </c>
      <c r="O899" s="16" t="b">
        <f t="shared" si="42"/>
        <v>1</v>
      </c>
      <c r="P899" s="16"/>
    </row>
    <row r="900" spans="1:16" ht="15.75" x14ac:dyDescent="0.25">
      <c r="A900" s="105">
        <v>885</v>
      </c>
      <c r="B900" s="260"/>
      <c r="C900" s="260"/>
      <c r="D900" s="248"/>
      <c r="E900" s="248"/>
      <c r="F900" s="248"/>
      <c r="G900" s="249"/>
      <c r="H900" s="249"/>
      <c r="I900" s="250"/>
      <c r="J900" s="250"/>
      <c r="K900" s="250"/>
      <c r="L900" s="106">
        <f t="shared" si="40"/>
        <v>0</v>
      </c>
      <c r="M900" s="250"/>
      <c r="N900" s="16" t="b">
        <f t="shared" si="41"/>
        <v>1</v>
      </c>
      <c r="O900" s="16" t="b">
        <f t="shared" si="42"/>
        <v>1</v>
      </c>
      <c r="P900" s="16"/>
    </row>
    <row r="901" spans="1:16" ht="15.75" x14ac:dyDescent="0.25">
      <c r="A901" s="105">
        <v>886</v>
      </c>
      <c r="B901" s="260"/>
      <c r="C901" s="260"/>
      <c r="D901" s="248"/>
      <c r="E901" s="248"/>
      <c r="F901" s="248"/>
      <c r="G901" s="249"/>
      <c r="H901" s="249"/>
      <c r="I901" s="250"/>
      <c r="J901" s="250"/>
      <c r="K901" s="250"/>
      <c r="L901" s="106">
        <f t="shared" si="40"/>
        <v>0</v>
      </c>
      <c r="M901" s="250"/>
      <c r="N901" s="16" t="b">
        <f t="shared" si="41"/>
        <v>1</v>
      </c>
      <c r="O901" s="16" t="b">
        <f t="shared" si="42"/>
        <v>1</v>
      </c>
      <c r="P901" s="16"/>
    </row>
    <row r="902" spans="1:16" ht="15.75" x14ac:dyDescent="0.25">
      <c r="A902" s="105">
        <v>887</v>
      </c>
      <c r="B902" s="260"/>
      <c r="C902" s="260"/>
      <c r="D902" s="248"/>
      <c r="E902" s="248"/>
      <c r="F902" s="248"/>
      <c r="G902" s="249"/>
      <c r="H902" s="249"/>
      <c r="I902" s="250"/>
      <c r="J902" s="250"/>
      <c r="K902" s="250"/>
      <c r="L902" s="106">
        <f t="shared" si="40"/>
        <v>0</v>
      </c>
      <c r="M902" s="250"/>
      <c r="N902" s="16" t="b">
        <f t="shared" si="41"/>
        <v>1</v>
      </c>
      <c r="O902" s="16" t="b">
        <f t="shared" si="42"/>
        <v>1</v>
      </c>
      <c r="P902" s="16"/>
    </row>
    <row r="903" spans="1:16" ht="15.75" x14ac:dyDescent="0.25">
      <c r="A903" s="105">
        <v>888</v>
      </c>
      <c r="B903" s="260"/>
      <c r="C903" s="260"/>
      <c r="D903" s="248"/>
      <c r="E903" s="248"/>
      <c r="F903" s="248"/>
      <c r="G903" s="249"/>
      <c r="H903" s="249"/>
      <c r="I903" s="250"/>
      <c r="J903" s="250"/>
      <c r="K903" s="250"/>
      <c r="L903" s="106">
        <f t="shared" si="40"/>
        <v>0</v>
      </c>
      <c r="M903" s="250"/>
      <c r="N903" s="16" t="b">
        <f t="shared" si="41"/>
        <v>1</v>
      </c>
      <c r="O903" s="16" t="b">
        <f t="shared" si="42"/>
        <v>1</v>
      </c>
      <c r="P903" s="16"/>
    </row>
    <row r="904" spans="1:16" ht="15.75" x14ac:dyDescent="0.25">
      <c r="A904" s="105">
        <v>889</v>
      </c>
      <c r="B904" s="260"/>
      <c r="C904" s="260"/>
      <c r="D904" s="248"/>
      <c r="E904" s="248"/>
      <c r="F904" s="248"/>
      <c r="G904" s="249"/>
      <c r="H904" s="249"/>
      <c r="I904" s="250"/>
      <c r="J904" s="250"/>
      <c r="K904" s="250"/>
      <c r="L904" s="106">
        <f t="shared" si="40"/>
        <v>0</v>
      </c>
      <c r="M904" s="250"/>
      <c r="N904" s="16" t="b">
        <f t="shared" si="41"/>
        <v>1</v>
      </c>
      <c r="O904" s="16" t="b">
        <f t="shared" si="42"/>
        <v>1</v>
      </c>
      <c r="P904" s="16"/>
    </row>
    <row r="905" spans="1:16" ht="15.75" x14ac:dyDescent="0.25">
      <c r="A905" s="105">
        <v>890</v>
      </c>
      <c r="B905" s="260"/>
      <c r="C905" s="260"/>
      <c r="D905" s="248"/>
      <c r="E905" s="248"/>
      <c r="F905" s="248"/>
      <c r="G905" s="249"/>
      <c r="H905" s="249"/>
      <c r="I905" s="250"/>
      <c r="J905" s="250"/>
      <c r="K905" s="250"/>
      <c r="L905" s="106">
        <f t="shared" si="40"/>
        <v>0</v>
      </c>
      <c r="M905" s="250"/>
      <c r="N905" s="16" t="b">
        <f t="shared" si="41"/>
        <v>1</v>
      </c>
      <c r="O905" s="16" t="b">
        <f t="shared" si="42"/>
        <v>1</v>
      </c>
      <c r="P905" s="16"/>
    </row>
    <row r="906" spans="1:16" ht="15.75" x14ac:dyDescent="0.25">
      <c r="A906" s="105">
        <v>891</v>
      </c>
      <c r="B906" s="260"/>
      <c r="C906" s="260"/>
      <c r="D906" s="248"/>
      <c r="E906" s="248"/>
      <c r="F906" s="248"/>
      <c r="G906" s="249"/>
      <c r="H906" s="249"/>
      <c r="I906" s="250"/>
      <c r="J906" s="250"/>
      <c r="K906" s="250"/>
      <c r="L906" s="106">
        <f t="shared" si="40"/>
        <v>0</v>
      </c>
      <c r="M906" s="250"/>
      <c r="N906" s="16" t="b">
        <f t="shared" si="41"/>
        <v>1</v>
      </c>
      <c r="O906" s="16" t="b">
        <f t="shared" si="42"/>
        <v>1</v>
      </c>
      <c r="P906" s="16"/>
    </row>
    <row r="907" spans="1:16" ht="15.75" x14ac:dyDescent="0.25">
      <c r="A907" s="105">
        <v>892</v>
      </c>
      <c r="B907" s="260"/>
      <c r="C907" s="260"/>
      <c r="D907" s="248"/>
      <c r="E907" s="248"/>
      <c r="F907" s="248"/>
      <c r="G907" s="249"/>
      <c r="H907" s="249"/>
      <c r="I907" s="250"/>
      <c r="J907" s="250"/>
      <c r="K907" s="250"/>
      <c r="L907" s="106">
        <f t="shared" si="40"/>
        <v>0</v>
      </c>
      <c r="M907" s="250"/>
      <c r="N907" s="16" t="b">
        <f t="shared" si="41"/>
        <v>1</v>
      </c>
      <c r="O907" s="16" t="b">
        <f t="shared" si="42"/>
        <v>1</v>
      </c>
      <c r="P907" s="16"/>
    </row>
    <row r="908" spans="1:16" ht="15.75" x14ac:dyDescent="0.25">
      <c r="A908" s="105">
        <v>893</v>
      </c>
      <c r="B908" s="260"/>
      <c r="C908" s="260"/>
      <c r="D908" s="248"/>
      <c r="E908" s="248"/>
      <c r="F908" s="248"/>
      <c r="G908" s="249"/>
      <c r="H908" s="249"/>
      <c r="I908" s="250"/>
      <c r="J908" s="250"/>
      <c r="K908" s="250"/>
      <c r="L908" s="106">
        <f t="shared" si="40"/>
        <v>0</v>
      </c>
      <c r="M908" s="250"/>
      <c r="N908" s="16" t="b">
        <f t="shared" si="41"/>
        <v>1</v>
      </c>
      <c r="O908" s="16" t="b">
        <f t="shared" si="42"/>
        <v>1</v>
      </c>
      <c r="P908" s="16"/>
    </row>
    <row r="909" spans="1:16" ht="15.75" x14ac:dyDescent="0.25">
      <c r="A909" s="105">
        <v>894</v>
      </c>
      <c r="B909" s="260"/>
      <c r="C909" s="260"/>
      <c r="D909" s="248"/>
      <c r="E909" s="248"/>
      <c r="F909" s="248"/>
      <c r="G909" s="249"/>
      <c r="H909" s="249"/>
      <c r="I909" s="250"/>
      <c r="J909" s="250"/>
      <c r="K909" s="250"/>
      <c r="L909" s="106">
        <f t="shared" si="40"/>
        <v>0</v>
      </c>
      <c r="M909" s="250"/>
      <c r="N909" s="16" t="b">
        <f t="shared" si="41"/>
        <v>1</v>
      </c>
      <c r="O909" s="16" t="b">
        <f t="shared" si="42"/>
        <v>1</v>
      </c>
      <c r="P909" s="16"/>
    </row>
    <row r="910" spans="1:16" ht="15.75" x14ac:dyDescent="0.25">
      <c r="A910" s="105">
        <v>895</v>
      </c>
      <c r="B910" s="260"/>
      <c r="C910" s="260"/>
      <c r="D910" s="248"/>
      <c r="E910" s="248"/>
      <c r="F910" s="248"/>
      <c r="G910" s="249"/>
      <c r="H910" s="249"/>
      <c r="I910" s="250"/>
      <c r="J910" s="250"/>
      <c r="K910" s="250"/>
      <c r="L910" s="106">
        <f t="shared" si="40"/>
        <v>0</v>
      </c>
      <c r="M910" s="250"/>
      <c r="N910" s="16" t="b">
        <f t="shared" si="41"/>
        <v>1</v>
      </c>
      <c r="O910" s="16" t="b">
        <f t="shared" si="42"/>
        <v>1</v>
      </c>
      <c r="P910" s="16"/>
    </row>
    <row r="911" spans="1:16" ht="15.75" x14ac:dyDescent="0.25">
      <c r="A911" s="105">
        <v>896</v>
      </c>
      <c r="B911" s="260"/>
      <c r="C911" s="260"/>
      <c r="D911" s="248"/>
      <c r="E911" s="248"/>
      <c r="F911" s="248"/>
      <c r="G911" s="249"/>
      <c r="H911" s="249"/>
      <c r="I911" s="250"/>
      <c r="J911" s="250"/>
      <c r="K911" s="250"/>
      <c r="L911" s="106">
        <f t="shared" si="40"/>
        <v>0</v>
      </c>
      <c r="M911" s="250"/>
      <c r="N911" s="16" t="b">
        <f t="shared" si="41"/>
        <v>1</v>
      </c>
      <c r="O911" s="16" t="b">
        <f t="shared" si="42"/>
        <v>1</v>
      </c>
      <c r="P911" s="16"/>
    </row>
    <row r="912" spans="1:16" ht="15.75" x14ac:dyDescent="0.25">
      <c r="A912" s="105">
        <v>897</v>
      </c>
      <c r="B912" s="260"/>
      <c r="C912" s="260"/>
      <c r="D912" s="248"/>
      <c r="E912" s="248"/>
      <c r="F912" s="248"/>
      <c r="G912" s="249"/>
      <c r="H912" s="249"/>
      <c r="I912" s="250"/>
      <c r="J912" s="250"/>
      <c r="K912" s="250"/>
      <c r="L912" s="106">
        <f t="shared" si="40"/>
        <v>0</v>
      </c>
      <c r="M912" s="250"/>
      <c r="N912" s="16" t="b">
        <f t="shared" si="41"/>
        <v>1</v>
      </c>
      <c r="O912" s="16" t="b">
        <f t="shared" si="42"/>
        <v>1</v>
      </c>
      <c r="P912" s="16"/>
    </row>
    <row r="913" spans="1:16" ht="15.75" x14ac:dyDescent="0.25">
      <c r="A913" s="105">
        <v>898</v>
      </c>
      <c r="B913" s="260"/>
      <c r="C913" s="260"/>
      <c r="D913" s="248"/>
      <c r="E913" s="248"/>
      <c r="F913" s="248"/>
      <c r="G913" s="249"/>
      <c r="H913" s="249"/>
      <c r="I913" s="250"/>
      <c r="J913" s="250"/>
      <c r="K913" s="250"/>
      <c r="L913" s="106">
        <f t="shared" si="40"/>
        <v>0</v>
      </c>
      <c r="M913" s="250"/>
      <c r="N913" s="16" t="b">
        <f t="shared" si="41"/>
        <v>1</v>
      </c>
      <c r="O913" s="16" t="b">
        <f t="shared" si="42"/>
        <v>1</v>
      </c>
      <c r="P913" s="16"/>
    </row>
    <row r="914" spans="1:16" ht="15.75" x14ac:dyDescent="0.25">
      <c r="A914" s="105">
        <v>899</v>
      </c>
      <c r="B914" s="260"/>
      <c r="C914" s="260"/>
      <c r="D914" s="248"/>
      <c r="E914" s="248"/>
      <c r="F914" s="248"/>
      <c r="G914" s="249"/>
      <c r="H914" s="249"/>
      <c r="I914" s="250"/>
      <c r="J914" s="250"/>
      <c r="K914" s="250"/>
      <c r="L914" s="106">
        <f t="shared" ref="L914:L977" si="43">SUM(I914:K914)</f>
        <v>0</v>
      </c>
      <c r="M914" s="250"/>
      <c r="N914" s="16" t="b">
        <f t="shared" ref="N914:N977" si="44">IF(ISBLANK(B914),TRUE,IF(OR(ISBLANK(C914),ISBLANK(D914),ISBLANK(E914),ISBLANK(F914),ISBLANK(G914),ISBLANK(H914),ISBLANK(I914),ISBLANK(J914),ISBLANK(K914),ISBLANK(L914),ISBLANK(M914)),FALSE,TRUE))</f>
        <v>1</v>
      </c>
      <c r="O914" s="16" t="b">
        <f t="shared" ref="O914:O977" si="45">IF(OR(AND(B914="N/A",D914="N/A",E914="N/A",F914="N/A",G914=0,H914=0,L914=0,M914=0),AND(ISBLANK(B914),ISBLANK(D914),ISBLANK(E914),ISBLANK(F914),ISBLANK(G914),ISBLANK(H914),L914=0,ISBLANK(M914)),AND(NOT(ISBLANK(B914)),NOT(ISBLANK(D914)),NOT(ISBLANK(E914)),NOT(ISBLANK(F914)),B914&lt;&gt;"N/A",D914&lt;&gt;"N/A",E914&lt;&gt;"N/A",F914&lt;&gt;"N/A",OR(G914&lt;&gt;0,H914&lt;&gt;0,L914&gt;0,M914&lt;&gt;0))),TRUE,FALSE)</f>
        <v>1</v>
      </c>
      <c r="P914" s="16"/>
    </row>
    <row r="915" spans="1:16" ht="15.75" x14ac:dyDescent="0.25">
      <c r="A915" s="105">
        <v>900</v>
      </c>
      <c r="B915" s="260"/>
      <c r="C915" s="260"/>
      <c r="D915" s="248"/>
      <c r="E915" s="248"/>
      <c r="F915" s="248"/>
      <c r="G915" s="249"/>
      <c r="H915" s="249"/>
      <c r="I915" s="250"/>
      <c r="J915" s="250"/>
      <c r="K915" s="250"/>
      <c r="L915" s="106">
        <f t="shared" si="43"/>
        <v>0</v>
      </c>
      <c r="M915" s="250"/>
      <c r="N915" s="16" t="b">
        <f t="shared" si="44"/>
        <v>1</v>
      </c>
      <c r="O915" s="16" t="b">
        <f t="shared" si="45"/>
        <v>1</v>
      </c>
      <c r="P915" s="16"/>
    </row>
    <row r="916" spans="1:16" ht="15.75" x14ac:dyDescent="0.25">
      <c r="A916" s="105">
        <v>901</v>
      </c>
      <c r="B916" s="260"/>
      <c r="C916" s="260"/>
      <c r="D916" s="248"/>
      <c r="E916" s="248"/>
      <c r="F916" s="248"/>
      <c r="G916" s="249"/>
      <c r="H916" s="249"/>
      <c r="I916" s="250"/>
      <c r="J916" s="250"/>
      <c r="K916" s="250"/>
      <c r="L916" s="106">
        <f t="shared" si="43"/>
        <v>0</v>
      </c>
      <c r="M916" s="250"/>
      <c r="N916" s="16" t="b">
        <f t="shared" si="44"/>
        <v>1</v>
      </c>
      <c r="O916" s="16" t="b">
        <f t="shared" si="45"/>
        <v>1</v>
      </c>
      <c r="P916" s="16"/>
    </row>
    <row r="917" spans="1:16" ht="15.75" x14ac:dyDescent="0.25">
      <c r="A917" s="105">
        <v>902</v>
      </c>
      <c r="B917" s="260"/>
      <c r="C917" s="260"/>
      <c r="D917" s="248"/>
      <c r="E917" s="248"/>
      <c r="F917" s="248"/>
      <c r="G917" s="249"/>
      <c r="H917" s="249"/>
      <c r="I917" s="250"/>
      <c r="J917" s="250"/>
      <c r="K917" s="250"/>
      <c r="L917" s="106">
        <f t="shared" si="43"/>
        <v>0</v>
      </c>
      <c r="M917" s="250"/>
      <c r="N917" s="16" t="b">
        <f t="shared" si="44"/>
        <v>1</v>
      </c>
      <c r="O917" s="16" t="b">
        <f t="shared" si="45"/>
        <v>1</v>
      </c>
      <c r="P917" s="16"/>
    </row>
    <row r="918" spans="1:16" ht="15.75" x14ac:dyDescent="0.25">
      <c r="A918" s="105">
        <v>903</v>
      </c>
      <c r="B918" s="260"/>
      <c r="C918" s="260"/>
      <c r="D918" s="248"/>
      <c r="E918" s="248"/>
      <c r="F918" s="248"/>
      <c r="G918" s="249"/>
      <c r="H918" s="249"/>
      <c r="I918" s="250"/>
      <c r="J918" s="250"/>
      <c r="K918" s="250"/>
      <c r="L918" s="106">
        <f t="shared" si="43"/>
        <v>0</v>
      </c>
      <c r="M918" s="250"/>
      <c r="N918" s="16" t="b">
        <f t="shared" si="44"/>
        <v>1</v>
      </c>
      <c r="O918" s="16" t="b">
        <f t="shared" si="45"/>
        <v>1</v>
      </c>
      <c r="P918" s="16"/>
    </row>
    <row r="919" spans="1:16" ht="15.75" x14ac:dyDescent="0.25">
      <c r="A919" s="105">
        <v>904</v>
      </c>
      <c r="B919" s="260"/>
      <c r="C919" s="260"/>
      <c r="D919" s="248"/>
      <c r="E919" s="248"/>
      <c r="F919" s="248"/>
      <c r="G919" s="249"/>
      <c r="H919" s="249"/>
      <c r="I919" s="250"/>
      <c r="J919" s="250"/>
      <c r="K919" s="250"/>
      <c r="L919" s="106">
        <f t="shared" si="43"/>
        <v>0</v>
      </c>
      <c r="M919" s="250"/>
      <c r="N919" s="16" t="b">
        <f t="shared" si="44"/>
        <v>1</v>
      </c>
      <c r="O919" s="16" t="b">
        <f t="shared" si="45"/>
        <v>1</v>
      </c>
      <c r="P919" s="16"/>
    </row>
    <row r="920" spans="1:16" ht="15.75" x14ac:dyDescent="0.25">
      <c r="A920" s="105">
        <v>905</v>
      </c>
      <c r="B920" s="260"/>
      <c r="C920" s="260"/>
      <c r="D920" s="248"/>
      <c r="E920" s="248"/>
      <c r="F920" s="248"/>
      <c r="G920" s="249"/>
      <c r="H920" s="249"/>
      <c r="I920" s="250"/>
      <c r="J920" s="250"/>
      <c r="K920" s="250"/>
      <c r="L920" s="106">
        <f t="shared" si="43"/>
        <v>0</v>
      </c>
      <c r="M920" s="250"/>
      <c r="N920" s="16" t="b">
        <f t="shared" si="44"/>
        <v>1</v>
      </c>
      <c r="O920" s="16" t="b">
        <f t="shared" si="45"/>
        <v>1</v>
      </c>
      <c r="P920" s="16"/>
    </row>
    <row r="921" spans="1:16" ht="15.75" x14ac:dyDescent="0.25">
      <c r="A921" s="105">
        <v>906</v>
      </c>
      <c r="B921" s="260"/>
      <c r="C921" s="260"/>
      <c r="D921" s="248"/>
      <c r="E921" s="248"/>
      <c r="F921" s="248"/>
      <c r="G921" s="249"/>
      <c r="H921" s="249"/>
      <c r="I921" s="250"/>
      <c r="J921" s="250"/>
      <c r="K921" s="250"/>
      <c r="L921" s="106">
        <f t="shared" si="43"/>
        <v>0</v>
      </c>
      <c r="M921" s="250"/>
      <c r="N921" s="16" t="b">
        <f t="shared" si="44"/>
        <v>1</v>
      </c>
      <c r="O921" s="16" t="b">
        <f t="shared" si="45"/>
        <v>1</v>
      </c>
      <c r="P921" s="16"/>
    </row>
    <row r="922" spans="1:16" ht="15.75" x14ac:dyDescent="0.25">
      <c r="A922" s="105">
        <v>907</v>
      </c>
      <c r="B922" s="260"/>
      <c r="C922" s="260"/>
      <c r="D922" s="248"/>
      <c r="E922" s="248"/>
      <c r="F922" s="248"/>
      <c r="G922" s="249"/>
      <c r="H922" s="249"/>
      <c r="I922" s="250"/>
      <c r="J922" s="250"/>
      <c r="K922" s="250"/>
      <c r="L922" s="106">
        <f t="shared" si="43"/>
        <v>0</v>
      </c>
      <c r="M922" s="250"/>
      <c r="N922" s="16" t="b">
        <f t="shared" si="44"/>
        <v>1</v>
      </c>
      <c r="O922" s="16" t="b">
        <f t="shared" si="45"/>
        <v>1</v>
      </c>
      <c r="P922" s="16"/>
    </row>
    <row r="923" spans="1:16" ht="15.75" x14ac:dyDescent="0.25">
      <c r="A923" s="105">
        <v>908</v>
      </c>
      <c r="B923" s="260"/>
      <c r="C923" s="260"/>
      <c r="D923" s="248"/>
      <c r="E923" s="248"/>
      <c r="F923" s="248"/>
      <c r="G923" s="249"/>
      <c r="H923" s="249"/>
      <c r="I923" s="250"/>
      <c r="J923" s="250"/>
      <c r="K923" s="250"/>
      <c r="L923" s="106">
        <f t="shared" si="43"/>
        <v>0</v>
      </c>
      <c r="M923" s="250"/>
      <c r="N923" s="16" t="b">
        <f t="shared" si="44"/>
        <v>1</v>
      </c>
      <c r="O923" s="16" t="b">
        <f t="shared" si="45"/>
        <v>1</v>
      </c>
      <c r="P923" s="16"/>
    </row>
    <row r="924" spans="1:16" ht="15.75" x14ac:dyDescent="0.25">
      <c r="A924" s="105">
        <v>909</v>
      </c>
      <c r="B924" s="260"/>
      <c r="C924" s="260"/>
      <c r="D924" s="248"/>
      <c r="E924" s="248"/>
      <c r="F924" s="248"/>
      <c r="G924" s="249"/>
      <c r="H924" s="249"/>
      <c r="I924" s="250"/>
      <c r="J924" s="250"/>
      <c r="K924" s="250"/>
      <c r="L924" s="106">
        <f t="shared" si="43"/>
        <v>0</v>
      </c>
      <c r="M924" s="250"/>
      <c r="N924" s="16" t="b">
        <f t="shared" si="44"/>
        <v>1</v>
      </c>
      <c r="O924" s="16" t="b">
        <f t="shared" si="45"/>
        <v>1</v>
      </c>
      <c r="P924" s="16"/>
    </row>
    <row r="925" spans="1:16" ht="15.75" x14ac:dyDescent="0.25">
      <c r="A925" s="105">
        <v>910</v>
      </c>
      <c r="B925" s="260"/>
      <c r="C925" s="260"/>
      <c r="D925" s="248"/>
      <c r="E925" s="248"/>
      <c r="F925" s="248"/>
      <c r="G925" s="249"/>
      <c r="H925" s="249"/>
      <c r="I925" s="250"/>
      <c r="J925" s="250"/>
      <c r="K925" s="250"/>
      <c r="L925" s="106">
        <f t="shared" si="43"/>
        <v>0</v>
      </c>
      <c r="M925" s="250"/>
      <c r="N925" s="16" t="b">
        <f t="shared" si="44"/>
        <v>1</v>
      </c>
      <c r="O925" s="16" t="b">
        <f t="shared" si="45"/>
        <v>1</v>
      </c>
      <c r="P925" s="16"/>
    </row>
    <row r="926" spans="1:16" ht="15.75" x14ac:dyDescent="0.25">
      <c r="A926" s="105">
        <v>911</v>
      </c>
      <c r="B926" s="260"/>
      <c r="C926" s="260"/>
      <c r="D926" s="248"/>
      <c r="E926" s="248"/>
      <c r="F926" s="248"/>
      <c r="G926" s="249"/>
      <c r="H926" s="249"/>
      <c r="I926" s="250"/>
      <c r="J926" s="250"/>
      <c r="K926" s="250"/>
      <c r="L926" s="106">
        <f t="shared" si="43"/>
        <v>0</v>
      </c>
      <c r="M926" s="250"/>
      <c r="N926" s="16" t="b">
        <f t="shared" si="44"/>
        <v>1</v>
      </c>
      <c r="O926" s="16" t="b">
        <f t="shared" si="45"/>
        <v>1</v>
      </c>
      <c r="P926" s="16"/>
    </row>
    <row r="927" spans="1:16" ht="15.75" x14ac:dyDescent="0.25">
      <c r="A927" s="105">
        <v>912</v>
      </c>
      <c r="B927" s="260"/>
      <c r="C927" s="260"/>
      <c r="D927" s="248"/>
      <c r="E927" s="248"/>
      <c r="F927" s="248"/>
      <c r="G927" s="249"/>
      <c r="H927" s="249"/>
      <c r="I927" s="250"/>
      <c r="J927" s="250"/>
      <c r="K927" s="250"/>
      <c r="L927" s="106">
        <f t="shared" si="43"/>
        <v>0</v>
      </c>
      <c r="M927" s="250"/>
      <c r="N927" s="16" t="b">
        <f t="shared" si="44"/>
        <v>1</v>
      </c>
      <c r="O927" s="16" t="b">
        <f t="shared" si="45"/>
        <v>1</v>
      </c>
      <c r="P927" s="16"/>
    </row>
    <row r="928" spans="1:16" ht="15.75" x14ac:dyDescent="0.25">
      <c r="A928" s="105">
        <v>913</v>
      </c>
      <c r="B928" s="260"/>
      <c r="C928" s="260"/>
      <c r="D928" s="248"/>
      <c r="E928" s="248"/>
      <c r="F928" s="248"/>
      <c r="G928" s="249"/>
      <c r="H928" s="249"/>
      <c r="I928" s="250"/>
      <c r="J928" s="250"/>
      <c r="K928" s="250"/>
      <c r="L928" s="106">
        <f t="shared" si="43"/>
        <v>0</v>
      </c>
      <c r="M928" s="250"/>
      <c r="N928" s="16" t="b">
        <f t="shared" si="44"/>
        <v>1</v>
      </c>
      <c r="O928" s="16" t="b">
        <f t="shared" si="45"/>
        <v>1</v>
      </c>
      <c r="P928" s="16"/>
    </row>
    <row r="929" spans="1:16" ht="15.75" x14ac:dyDescent="0.25">
      <c r="A929" s="105">
        <v>914</v>
      </c>
      <c r="B929" s="260"/>
      <c r="C929" s="260"/>
      <c r="D929" s="248"/>
      <c r="E929" s="248"/>
      <c r="F929" s="248"/>
      <c r="G929" s="249"/>
      <c r="H929" s="249"/>
      <c r="I929" s="250"/>
      <c r="J929" s="250"/>
      <c r="K929" s="250"/>
      <c r="L929" s="106">
        <f t="shared" si="43"/>
        <v>0</v>
      </c>
      <c r="M929" s="250"/>
      <c r="N929" s="16" t="b">
        <f t="shared" si="44"/>
        <v>1</v>
      </c>
      <c r="O929" s="16" t="b">
        <f t="shared" si="45"/>
        <v>1</v>
      </c>
      <c r="P929" s="16"/>
    </row>
    <row r="930" spans="1:16" ht="15.75" x14ac:dyDescent="0.25">
      <c r="A930" s="105">
        <v>915</v>
      </c>
      <c r="B930" s="260"/>
      <c r="C930" s="260"/>
      <c r="D930" s="248"/>
      <c r="E930" s="248"/>
      <c r="F930" s="248"/>
      <c r="G930" s="249"/>
      <c r="H930" s="249"/>
      <c r="I930" s="250"/>
      <c r="J930" s="250"/>
      <c r="K930" s="250"/>
      <c r="L930" s="106">
        <f t="shared" si="43"/>
        <v>0</v>
      </c>
      <c r="M930" s="250"/>
      <c r="N930" s="16" t="b">
        <f t="shared" si="44"/>
        <v>1</v>
      </c>
      <c r="O930" s="16" t="b">
        <f t="shared" si="45"/>
        <v>1</v>
      </c>
      <c r="P930" s="16"/>
    </row>
    <row r="931" spans="1:16" ht="15.75" x14ac:dyDescent="0.25">
      <c r="A931" s="105">
        <v>916</v>
      </c>
      <c r="B931" s="260"/>
      <c r="C931" s="260"/>
      <c r="D931" s="248"/>
      <c r="E931" s="248"/>
      <c r="F931" s="248"/>
      <c r="G931" s="249"/>
      <c r="H931" s="249"/>
      <c r="I931" s="250"/>
      <c r="J931" s="250"/>
      <c r="K931" s="250"/>
      <c r="L931" s="106">
        <f t="shared" si="43"/>
        <v>0</v>
      </c>
      <c r="M931" s="250"/>
      <c r="N931" s="16" t="b">
        <f t="shared" si="44"/>
        <v>1</v>
      </c>
      <c r="O931" s="16" t="b">
        <f t="shared" si="45"/>
        <v>1</v>
      </c>
      <c r="P931" s="16"/>
    </row>
    <row r="932" spans="1:16" ht="15.75" x14ac:dyDescent="0.25">
      <c r="A932" s="105">
        <v>917</v>
      </c>
      <c r="B932" s="260"/>
      <c r="C932" s="260"/>
      <c r="D932" s="248"/>
      <c r="E932" s="248"/>
      <c r="F932" s="248"/>
      <c r="G932" s="249"/>
      <c r="H932" s="249"/>
      <c r="I932" s="250"/>
      <c r="J932" s="250"/>
      <c r="K932" s="250"/>
      <c r="L932" s="106">
        <f t="shared" si="43"/>
        <v>0</v>
      </c>
      <c r="M932" s="250"/>
      <c r="N932" s="16" t="b">
        <f t="shared" si="44"/>
        <v>1</v>
      </c>
      <c r="O932" s="16" t="b">
        <f t="shared" si="45"/>
        <v>1</v>
      </c>
      <c r="P932" s="16"/>
    </row>
    <row r="933" spans="1:16" ht="15.75" x14ac:dyDescent="0.25">
      <c r="A933" s="105">
        <v>918</v>
      </c>
      <c r="B933" s="260"/>
      <c r="C933" s="260"/>
      <c r="D933" s="248"/>
      <c r="E933" s="248"/>
      <c r="F933" s="248"/>
      <c r="G933" s="249"/>
      <c r="H933" s="249"/>
      <c r="I933" s="250"/>
      <c r="J933" s="250"/>
      <c r="K933" s="250"/>
      <c r="L933" s="106">
        <f t="shared" si="43"/>
        <v>0</v>
      </c>
      <c r="M933" s="250"/>
      <c r="N933" s="16" t="b">
        <f t="shared" si="44"/>
        <v>1</v>
      </c>
      <c r="O933" s="16" t="b">
        <f t="shared" si="45"/>
        <v>1</v>
      </c>
      <c r="P933" s="16"/>
    </row>
    <row r="934" spans="1:16" ht="15.75" x14ac:dyDescent="0.25">
      <c r="A934" s="105">
        <v>919</v>
      </c>
      <c r="B934" s="260"/>
      <c r="C934" s="260"/>
      <c r="D934" s="248"/>
      <c r="E934" s="248"/>
      <c r="F934" s="248"/>
      <c r="G934" s="249"/>
      <c r="H934" s="249"/>
      <c r="I934" s="250"/>
      <c r="J934" s="250"/>
      <c r="K934" s="250"/>
      <c r="L934" s="106">
        <f t="shared" si="43"/>
        <v>0</v>
      </c>
      <c r="M934" s="250"/>
      <c r="N934" s="16" t="b">
        <f t="shared" si="44"/>
        <v>1</v>
      </c>
      <c r="O934" s="16" t="b">
        <f t="shared" si="45"/>
        <v>1</v>
      </c>
      <c r="P934" s="16"/>
    </row>
    <row r="935" spans="1:16" ht="15.75" x14ac:dyDescent="0.25">
      <c r="A935" s="105">
        <v>920</v>
      </c>
      <c r="B935" s="260"/>
      <c r="C935" s="260"/>
      <c r="D935" s="248"/>
      <c r="E935" s="248"/>
      <c r="F935" s="248"/>
      <c r="G935" s="249"/>
      <c r="H935" s="249"/>
      <c r="I935" s="250"/>
      <c r="J935" s="250"/>
      <c r="K935" s="250"/>
      <c r="L935" s="106">
        <f t="shared" si="43"/>
        <v>0</v>
      </c>
      <c r="M935" s="250"/>
      <c r="N935" s="16" t="b">
        <f t="shared" si="44"/>
        <v>1</v>
      </c>
      <c r="O935" s="16" t="b">
        <f t="shared" si="45"/>
        <v>1</v>
      </c>
      <c r="P935" s="16"/>
    </row>
    <row r="936" spans="1:16" ht="15.75" x14ac:dyDescent="0.25">
      <c r="A936" s="105">
        <v>921</v>
      </c>
      <c r="B936" s="260"/>
      <c r="C936" s="260"/>
      <c r="D936" s="248"/>
      <c r="E936" s="248"/>
      <c r="F936" s="248"/>
      <c r="G936" s="249"/>
      <c r="H936" s="249"/>
      <c r="I936" s="250"/>
      <c r="J936" s="250"/>
      <c r="K936" s="250"/>
      <c r="L936" s="106">
        <f t="shared" si="43"/>
        <v>0</v>
      </c>
      <c r="M936" s="250"/>
      <c r="N936" s="16" t="b">
        <f t="shared" si="44"/>
        <v>1</v>
      </c>
      <c r="O936" s="16" t="b">
        <f t="shared" si="45"/>
        <v>1</v>
      </c>
      <c r="P936" s="16"/>
    </row>
    <row r="937" spans="1:16" ht="15.75" x14ac:dyDescent="0.25">
      <c r="A937" s="105">
        <v>922</v>
      </c>
      <c r="B937" s="260"/>
      <c r="C937" s="260"/>
      <c r="D937" s="248"/>
      <c r="E937" s="248"/>
      <c r="F937" s="248"/>
      <c r="G937" s="249"/>
      <c r="H937" s="249"/>
      <c r="I937" s="250"/>
      <c r="J937" s="250"/>
      <c r="K937" s="250"/>
      <c r="L937" s="106">
        <f t="shared" si="43"/>
        <v>0</v>
      </c>
      <c r="M937" s="250"/>
      <c r="N937" s="16" t="b">
        <f t="shared" si="44"/>
        <v>1</v>
      </c>
      <c r="O937" s="16" t="b">
        <f t="shared" si="45"/>
        <v>1</v>
      </c>
      <c r="P937" s="16"/>
    </row>
    <row r="938" spans="1:16" ht="15.75" x14ac:dyDescent="0.25">
      <c r="A938" s="105">
        <v>923</v>
      </c>
      <c r="B938" s="260"/>
      <c r="C938" s="260"/>
      <c r="D938" s="248"/>
      <c r="E938" s="248"/>
      <c r="F938" s="248"/>
      <c r="G938" s="249"/>
      <c r="H938" s="249"/>
      <c r="I938" s="250"/>
      <c r="J938" s="250"/>
      <c r="K938" s="250"/>
      <c r="L938" s="106">
        <f t="shared" si="43"/>
        <v>0</v>
      </c>
      <c r="M938" s="250"/>
      <c r="N938" s="16" t="b">
        <f t="shared" si="44"/>
        <v>1</v>
      </c>
      <c r="O938" s="16" t="b">
        <f t="shared" si="45"/>
        <v>1</v>
      </c>
      <c r="P938" s="16"/>
    </row>
    <row r="939" spans="1:16" ht="15.75" x14ac:dyDescent="0.25">
      <c r="A939" s="105">
        <v>924</v>
      </c>
      <c r="B939" s="260"/>
      <c r="C939" s="260"/>
      <c r="D939" s="248"/>
      <c r="E939" s="248"/>
      <c r="F939" s="248"/>
      <c r="G939" s="249"/>
      <c r="H939" s="249"/>
      <c r="I939" s="250"/>
      <c r="J939" s="250"/>
      <c r="K939" s="250"/>
      <c r="L939" s="106">
        <f t="shared" si="43"/>
        <v>0</v>
      </c>
      <c r="M939" s="250"/>
      <c r="N939" s="16" t="b">
        <f t="shared" si="44"/>
        <v>1</v>
      </c>
      <c r="O939" s="16" t="b">
        <f t="shared" si="45"/>
        <v>1</v>
      </c>
      <c r="P939" s="16"/>
    </row>
    <row r="940" spans="1:16" ht="15.75" x14ac:dyDescent="0.25">
      <c r="A940" s="105">
        <v>925</v>
      </c>
      <c r="B940" s="260"/>
      <c r="C940" s="260"/>
      <c r="D940" s="248"/>
      <c r="E940" s="248"/>
      <c r="F940" s="248"/>
      <c r="G940" s="249"/>
      <c r="H940" s="249"/>
      <c r="I940" s="250"/>
      <c r="J940" s="250"/>
      <c r="K940" s="250"/>
      <c r="L940" s="106">
        <f t="shared" si="43"/>
        <v>0</v>
      </c>
      <c r="M940" s="250"/>
      <c r="N940" s="16" t="b">
        <f t="shared" si="44"/>
        <v>1</v>
      </c>
      <c r="O940" s="16" t="b">
        <f t="shared" si="45"/>
        <v>1</v>
      </c>
      <c r="P940" s="16"/>
    </row>
    <row r="941" spans="1:16" ht="15.75" x14ac:dyDescent="0.25">
      <c r="A941" s="105">
        <v>926</v>
      </c>
      <c r="B941" s="260"/>
      <c r="C941" s="260"/>
      <c r="D941" s="248"/>
      <c r="E941" s="248"/>
      <c r="F941" s="248"/>
      <c r="G941" s="249"/>
      <c r="H941" s="249"/>
      <c r="I941" s="250"/>
      <c r="J941" s="250"/>
      <c r="K941" s="250"/>
      <c r="L941" s="106">
        <f t="shared" si="43"/>
        <v>0</v>
      </c>
      <c r="M941" s="250"/>
      <c r="N941" s="16" t="b">
        <f t="shared" si="44"/>
        <v>1</v>
      </c>
      <c r="O941" s="16" t="b">
        <f t="shared" si="45"/>
        <v>1</v>
      </c>
      <c r="P941" s="16"/>
    </row>
    <row r="942" spans="1:16" ht="15.75" x14ac:dyDescent="0.25">
      <c r="A942" s="105">
        <v>927</v>
      </c>
      <c r="B942" s="260"/>
      <c r="C942" s="260"/>
      <c r="D942" s="248"/>
      <c r="E942" s="248"/>
      <c r="F942" s="248"/>
      <c r="G942" s="249"/>
      <c r="H942" s="249"/>
      <c r="I942" s="250"/>
      <c r="J942" s="250"/>
      <c r="K942" s="250"/>
      <c r="L942" s="106">
        <f t="shared" si="43"/>
        <v>0</v>
      </c>
      <c r="M942" s="250"/>
      <c r="N942" s="16" t="b">
        <f t="shared" si="44"/>
        <v>1</v>
      </c>
      <c r="O942" s="16" t="b">
        <f t="shared" si="45"/>
        <v>1</v>
      </c>
      <c r="P942" s="16"/>
    </row>
    <row r="943" spans="1:16" ht="15.75" x14ac:dyDescent="0.25">
      <c r="A943" s="105">
        <v>928</v>
      </c>
      <c r="B943" s="260"/>
      <c r="C943" s="260"/>
      <c r="D943" s="248"/>
      <c r="E943" s="248"/>
      <c r="F943" s="248"/>
      <c r="G943" s="249"/>
      <c r="H943" s="249"/>
      <c r="I943" s="250"/>
      <c r="J943" s="250"/>
      <c r="K943" s="250"/>
      <c r="L943" s="106">
        <f t="shared" si="43"/>
        <v>0</v>
      </c>
      <c r="M943" s="250"/>
      <c r="N943" s="16" t="b">
        <f t="shared" si="44"/>
        <v>1</v>
      </c>
      <c r="O943" s="16" t="b">
        <f t="shared" si="45"/>
        <v>1</v>
      </c>
      <c r="P943" s="16"/>
    </row>
    <row r="944" spans="1:16" ht="15.75" x14ac:dyDescent="0.25">
      <c r="A944" s="105">
        <v>929</v>
      </c>
      <c r="B944" s="260"/>
      <c r="C944" s="260"/>
      <c r="D944" s="248"/>
      <c r="E944" s="248"/>
      <c r="F944" s="248"/>
      <c r="G944" s="249"/>
      <c r="H944" s="249"/>
      <c r="I944" s="250"/>
      <c r="J944" s="250"/>
      <c r="K944" s="250"/>
      <c r="L944" s="106">
        <f t="shared" si="43"/>
        <v>0</v>
      </c>
      <c r="M944" s="250"/>
      <c r="N944" s="16" t="b">
        <f t="shared" si="44"/>
        <v>1</v>
      </c>
      <c r="O944" s="16" t="b">
        <f t="shared" si="45"/>
        <v>1</v>
      </c>
      <c r="P944" s="16"/>
    </row>
    <row r="945" spans="1:16" ht="15.75" x14ac:dyDescent="0.25">
      <c r="A945" s="105">
        <v>930</v>
      </c>
      <c r="B945" s="260"/>
      <c r="C945" s="260"/>
      <c r="D945" s="248"/>
      <c r="E945" s="248"/>
      <c r="F945" s="248"/>
      <c r="G945" s="249"/>
      <c r="H945" s="249"/>
      <c r="I945" s="250"/>
      <c r="J945" s="250"/>
      <c r="K945" s="250"/>
      <c r="L945" s="106">
        <f t="shared" si="43"/>
        <v>0</v>
      </c>
      <c r="M945" s="250"/>
      <c r="N945" s="16" t="b">
        <f t="shared" si="44"/>
        <v>1</v>
      </c>
      <c r="O945" s="16" t="b">
        <f t="shared" si="45"/>
        <v>1</v>
      </c>
      <c r="P945" s="16"/>
    </row>
    <row r="946" spans="1:16" ht="15.75" x14ac:dyDescent="0.25">
      <c r="A946" s="105">
        <v>931</v>
      </c>
      <c r="B946" s="260"/>
      <c r="C946" s="260"/>
      <c r="D946" s="248"/>
      <c r="E946" s="248"/>
      <c r="F946" s="248"/>
      <c r="G946" s="249"/>
      <c r="H946" s="249"/>
      <c r="I946" s="250"/>
      <c r="J946" s="250"/>
      <c r="K946" s="250"/>
      <c r="L946" s="106">
        <f t="shared" si="43"/>
        <v>0</v>
      </c>
      <c r="M946" s="250"/>
      <c r="N946" s="16" t="b">
        <f t="shared" si="44"/>
        <v>1</v>
      </c>
      <c r="O946" s="16" t="b">
        <f t="shared" si="45"/>
        <v>1</v>
      </c>
      <c r="P946" s="16"/>
    </row>
    <row r="947" spans="1:16" ht="15.75" x14ac:dyDescent="0.25">
      <c r="A947" s="105">
        <v>932</v>
      </c>
      <c r="B947" s="260"/>
      <c r="C947" s="260"/>
      <c r="D947" s="248"/>
      <c r="E947" s="248"/>
      <c r="F947" s="248"/>
      <c r="G947" s="249"/>
      <c r="H947" s="249"/>
      <c r="I947" s="250"/>
      <c r="J947" s="250"/>
      <c r="K947" s="250"/>
      <c r="L947" s="106">
        <f t="shared" si="43"/>
        <v>0</v>
      </c>
      <c r="M947" s="250"/>
      <c r="N947" s="16" t="b">
        <f t="shared" si="44"/>
        <v>1</v>
      </c>
      <c r="O947" s="16" t="b">
        <f t="shared" si="45"/>
        <v>1</v>
      </c>
      <c r="P947" s="16"/>
    </row>
    <row r="948" spans="1:16" ht="15.75" x14ac:dyDescent="0.25">
      <c r="A948" s="105">
        <v>933</v>
      </c>
      <c r="B948" s="260"/>
      <c r="C948" s="260"/>
      <c r="D948" s="248"/>
      <c r="E948" s="248"/>
      <c r="F948" s="248"/>
      <c r="G948" s="249"/>
      <c r="H948" s="249"/>
      <c r="I948" s="250"/>
      <c r="J948" s="250"/>
      <c r="K948" s="250"/>
      <c r="L948" s="106">
        <f t="shared" si="43"/>
        <v>0</v>
      </c>
      <c r="M948" s="250"/>
      <c r="N948" s="16" t="b">
        <f t="shared" si="44"/>
        <v>1</v>
      </c>
      <c r="O948" s="16" t="b">
        <f t="shared" si="45"/>
        <v>1</v>
      </c>
      <c r="P948" s="16"/>
    </row>
    <row r="949" spans="1:16" ht="15.75" x14ac:dyDescent="0.25">
      <c r="A949" s="105">
        <v>934</v>
      </c>
      <c r="B949" s="260"/>
      <c r="C949" s="260"/>
      <c r="D949" s="248"/>
      <c r="E949" s="248"/>
      <c r="F949" s="248"/>
      <c r="G949" s="249"/>
      <c r="H949" s="249"/>
      <c r="I949" s="250"/>
      <c r="J949" s="250"/>
      <c r="K949" s="250"/>
      <c r="L949" s="106">
        <f t="shared" si="43"/>
        <v>0</v>
      </c>
      <c r="M949" s="250"/>
      <c r="N949" s="16" t="b">
        <f t="shared" si="44"/>
        <v>1</v>
      </c>
      <c r="O949" s="16" t="b">
        <f t="shared" si="45"/>
        <v>1</v>
      </c>
      <c r="P949" s="16"/>
    </row>
    <row r="950" spans="1:16" ht="15.75" x14ac:dyDescent="0.25">
      <c r="A950" s="105">
        <v>935</v>
      </c>
      <c r="B950" s="260"/>
      <c r="C950" s="260"/>
      <c r="D950" s="248"/>
      <c r="E950" s="248"/>
      <c r="F950" s="248"/>
      <c r="G950" s="249"/>
      <c r="H950" s="249"/>
      <c r="I950" s="250"/>
      <c r="J950" s="250"/>
      <c r="K950" s="250"/>
      <c r="L950" s="106">
        <f t="shared" si="43"/>
        <v>0</v>
      </c>
      <c r="M950" s="250"/>
      <c r="N950" s="16" t="b">
        <f t="shared" si="44"/>
        <v>1</v>
      </c>
      <c r="O950" s="16" t="b">
        <f t="shared" si="45"/>
        <v>1</v>
      </c>
      <c r="P950" s="16"/>
    </row>
    <row r="951" spans="1:16" ht="15.75" x14ac:dyDescent="0.25">
      <c r="A951" s="105">
        <v>936</v>
      </c>
      <c r="B951" s="260"/>
      <c r="C951" s="260"/>
      <c r="D951" s="248"/>
      <c r="E951" s="248"/>
      <c r="F951" s="248"/>
      <c r="G951" s="249"/>
      <c r="H951" s="249"/>
      <c r="I951" s="250"/>
      <c r="J951" s="250"/>
      <c r="K951" s="250"/>
      <c r="L951" s="106">
        <f t="shared" si="43"/>
        <v>0</v>
      </c>
      <c r="M951" s="250"/>
      <c r="N951" s="16" t="b">
        <f t="shared" si="44"/>
        <v>1</v>
      </c>
      <c r="O951" s="16" t="b">
        <f t="shared" si="45"/>
        <v>1</v>
      </c>
      <c r="P951" s="16"/>
    </row>
    <row r="952" spans="1:16" ht="15.75" x14ac:dyDescent="0.25">
      <c r="A952" s="105">
        <v>937</v>
      </c>
      <c r="B952" s="260"/>
      <c r="C952" s="260"/>
      <c r="D952" s="248"/>
      <c r="E952" s="248"/>
      <c r="F952" s="248"/>
      <c r="G952" s="249"/>
      <c r="H952" s="249"/>
      <c r="I952" s="250"/>
      <c r="J952" s="250"/>
      <c r="K952" s="250"/>
      <c r="L952" s="106">
        <f t="shared" si="43"/>
        <v>0</v>
      </c>
      <c r="M952" s="250"/>
      <c r="N952" s="16" t="b">
        <f t="shared" si="44"/>
        <v>1</v>
      </c>
      <c r="O952" s="16" t="b">
        <f t="shared" si="45"/>
        <v>1</v>
      </c>
      <c r="P952" s="16"/>
    </row>
    <row r="953" spans="1:16" ht="15.75" x14ac:dyDescent="0.25">
      <c r="A953" s="105">
        <v>938</v>
      </c>
      <c r="B953" s="260"/>
      <c r="C953" s="260"/>
      <c r="D953" s="248"/>
      <c r="E953" s="248"/>
      <c r="F953" s="248"/>
      <c r="G953" s="249"/>
      <c r="H953" s="249"/>
      <c r="I953" s="250"/>
      <c r="J953" s="250"/>
      <c r="K953" s="250"/>
      <c r="L953" s="106">
        <f t="shared" si="43"/>
        <v>0</v>
      </c>
      <c r="M953" s="250"/>
      <c r="N953" s="16" t="b">
        <f t="shared" si="44"/>
        <v>1</v>
      </c>
      <c r="O953" s="16" t="b">
        <f t="shared" si="45"/>
        <v>1</v>
      </c>
      <c r="P953" s="16"/>
    </row>
    <row r="954" spans="1:16" ht="15.75" x14ac:dyDescent="0.25">
      <c r="A954" s="105">
        <v>939</v>
      </c>
      <c r="B954" s="260"/>
      <c r="C954" s="260"/>
      <c r="D954" s="248"/>
      <c r="E954" s="248"/>
      <c r="F954" s="248"/>
      <c r="G954" s="249"/>
      <c r="H954" s="249"/>
      <c r="I954" s="250"/>
      <c r="J954" s="250"/>
      <c r="K954" s="250"/>
      <c r="L954" s="106">
        <f t="shared" si="43"/>
        <v>0</v>
      </c>
      <c r="M954" s="250"/>
      <c r="N954" s="16" t="b">
        <f t="shared" si="44"/>
        <v>1</v>
      </c>
      <c r="O954" s="16" t="b">
        <f t="shared" si="45"/>
        <v>1</v>
      </c>
      <c r="P954" s="16"/>
    </row>
    <row r="955" spans="1:16" ht="15.75" x14ac:dyDescent="0.25">
      <c r="A955" s="105">
        <v>940</v>
      </c>
      <c r="B955" s="260"/>
      <c r="C955" s="260"/>
      <c r="D955" s="248"/>
      <c r="E955" s="248"/>
      <c r="F955" s="248"/>
      <c r="G955" s="249"/>
      <c r="H955" s="249"/>
      <c r="I955" s="250"/>
      <c r="J955" s="250"/>
      <c r="K955" s="250"/>
      <c r="L955" s="106">
        <f t="shared" si="43"/>
        <v>0</v>
      </c>
      <c r="M955" s="250"/>
      <c r="N955" s="16" t="b">
        <f t="shared" si="44"/>
        <v>1</v>
      </c>
      <c r="O955" s="16" t="b">
        <f t="shared" si="45"/>
        <v>1</v>
      </c>
      <c r="P955" s="16"/>
    </row>
    <row r="956" spans="1:16" ht="15.75" x14ac:dyDescent="0.25">
      <c r="A956" s="105">
        <v>941</v>
      </c>
      <c r="B956" s="260"/>
      <c r="C956" s="260"/>
      <c r="D956" s="248"/>
      <c r="E956" s="248"/>
      <c r="F956" s="248"/>
      <c r="G956" s="249"/>
      <c r="H956" s="249"/>
      <c r="I956" s="250"/>
      <c r="J956" s="250"/>
      <c r="K956" s="250"/>
      <c r="L956" s="106">
        <f t="shared" si="43"/>
        <v>0</v>
      </c>
      <c r="M956" s="250"/>
      <c r="N956" s="16" t="b">
        <f t="shared" si="44"/>
        <v>1</v>
      </c>
      <c r="O956" s="16" t="b">
        <f t="shared" si="45"/>
        <v>1</v>
      </c>
      <c r="P956" s="16"/>
    </row>
    <row r="957" spans="1:16" ht="15.75" x14ac:dyDescent="0.25">
      <c r="A957" s="105">
        <v>942</v>
      </c>
      <c r="B957" s="260"/>
      <c r="C957" s="260"/>
      <c r="D957" s="248"/>
      <c r="E957" s="248"/>
      <c r="F957" s="248"/>
      <c r="G957" s="249"/>
      <c r="H957" s="249"/>
      <c r="I957" s="250"/>
      <c r="J957" s="250"/>
      <c r="K957" s="250"/>
      <c r="L957" s="106">
        <f t="shared" si="43"/>
        <v>0</v>
      </c>
      <c r="M957" s="250"/>
      <c r="N957" s="16" t="b">
        <f t="shared" si="44"/>
        <v>1</v>
      </c>
      <c r="O957" s="16" t="b">
        <f t="shared" si="45"/>
        <v>1</v>
      </c>
      <c r="P957" s="16"/>
    </row>
    <row r="958" spans="1:16" ht="15.75" x14ac:dyDescent="0.25">
      <c r="A958" s="105">
        <v>943</v>
      </c>
      <c r="B958" s="260"/>
      <c r="C958" s="260"/>
      <c r="D958" s="248"/>
      <c r="E958" s="248"/>
      <c r="F958" s="248"/>
      <c r="G958" s="249"/>
      <c r="H958" s="249"/>
      <c r="I958" s="250"/>
      <c r="J958" s="250"/>
      <c r="K958" s="250"/>
      <c r="L958" s="106">
        <f t="shared" si="43"/>
        <v>0</v>
      </c>
      <c r="M958" s="250"/>
      <c r="N958" s="16" t="b">
        <f t="shared" si="44"/>
        <v>1</v>
      </c>
      <c r="O958" s="16" t="b">
        <f t="shared" si="45"/>
        <v>1</v>
      </c>
      <c r="P958" s="16"/>
    </row>
    <row r="959" spans="1:16" ht="15.75" x14ac:dyDescent="0.25">
      <c r="A959" s="105">
        <v>944</v>
      </c>
      <c r="B959" s="260"/>
      <c r="C959" s="260"/>
      <c r="D959" s="248"/>
      <c r="E959" s="248"/>
      <c r="F959" s="248"/>
      <c r="G959" s="249"/>
      <c r="H959" s="249"/>
      <c r="I959" s="250"/>
      <c r="J959" s="250"/>
      <c r="K959" s="250"/>
      <c r="L959" s="106">
        <f t="shared" si="43"/>
        <v>0</v>
      </c>
      <c r="M959" s="250"/>
      <c r="N959" s="16" t="b">
        <f t="shared" si="44"/>
        <v>1</v>
      </c>
      <c r="O959" s="16" t="b">
        <f t="shared" si="45"/>
        <v>1</v>
      </c>
      <c r="P959" s="16"/>
    </row>
    <row r="960" spans="1:16" ht="15.75" x14ac:dyDescent="0.25">
      <c r="A960" s="105">
        <v>945</v>
      </c>
      <c r="B960" s="260"/>
      <c r="C960" s="260"/>
      <c r="D960" s="248"/>
      <c r="E960" s="248"/>
      <c r="F960" s="248"/>
      <c r="G960" s="249"/>
      <c r="H960" s="249"/>
      <c r="I960" s="250"/>
      <c r="J960" s="250"/>
      <c r="K960" s="250"/>
      <c r="L960" s="106">
        <f t="shared" si="43"/>
        <v>0</v>
      </c>
      <c r="M960" s="250"/>
      <c r="N960" s="16" t="b">
        <f t="shared" si="44"/>
        <v>1</v>
      </c>
      <c r="O960" s="16" t="b">
        <f t="shared" si="45"/>
        <v>1</v>
      </c>
      <c r="P960" s="16"/>
    </row>
    <row r="961" spans="1:16" ht="15.75" x14ac:dyDescent="0.25">
      <c r="A961" s="105">
        <v>946</v>
      </c>
      <c r="B961" s="260"/>
      <c r="C961" s="260"/>
      <c r="D961" s="248"/>
      <c r="E961" s="248"/>
      <c r="F961" s="248"/>
      <c r="G961" s="249"/>
      <c r="H961" s="249"/>
      <c r="I961" s="250"/>
      <c r="J961" s="250"/>
      <c r="K961" s="250"/>
      <c r="L961" s="106">
        <f t="shared" si="43"/>
        <v>0</v>
      </c>
      <c r="M961" s="250"/>
      <c r="N961" s="16" t="b">
        <f t="shared" si="44"/>
        <v>1</v>
      </c>
      <c r="O961" s="16" t="b">
        <f t="shared" si="45"/>
        <v>1</v>
      </c>
      <c r="P961" s="16"/>
    </row>
    <row r="962" spans="1:16" ht="15.75" x14ac:dyDescent="0.25">
      <c r="A962" s="105">
        <v>947</v>
      </c>
      <c r="B962" s="260"/>
      <c r="C962" s="260"/>
      <c r="D962" s="248"/>
      <c r="E962" s="248"/>
      <c r="F962" s="248"/>
      <c r="G962" s="249"/>
      <c r="H962" s="249"/>
      <c r="I962" s="250"/>
      <c r="J962" s="250"/>
      <c r="K962" s="250"/>
      <c r="L962" s="106">
        <f t="shared" si="43"/>
        <v>0</v>
      </c>
      <c r="M962" s="250"/>
      <c r="N962" s="16" t="b">
        <f t="shared" si="44"/>
        <v>1</v>
      </c>
      <c r="O962" s="16" t="b">
        <f t="shared" si="45"/>
        <v>1</v>
      </c>
      <c r="P962" s="16"/>
    </row>
    <row r="963" spans="1:16" ht="15.75" x14ac:dyDescent="0.25">
      <c r="A963" s="105">
        <v>948</v>
      </c>
      <c r="B963" s="260"/>
      <c r="C963" s="260"/>
      <c r="D963" s="248"/>
      <c r="E963" s="248"/>
      <c r="F963" s="248"/>
      <c r="G963" s="249"/>
      <c r="H963" s="249"/>
      <c r="I963" s="250"/>
      <c r="J963" s="250"/>
      <c r="K963" s="250"/>
      <c r="L963" s="106">
        <f t="shared" si="43"/>
        <v>0</v>
      </c>
      <c r="M963" s="250"/>
      <c r="N963" s="16" t="b">
        <f t="shared" si="44"/>
        <v>1</v>
      </c>
      <c r="O963" s="16" t="b">
        <f t="shared" si="45"/>
        <v>1</v>
      </c>
      <c r="P963" s="16"/>
    </row>
    <row r="964" spans="1:16" ht="15.75" x14ac:dyDescent="0.25">
      <c r="A964" s="105">
        <v>949</v>
      </c>
      <c r="B964" s="260"/>
      <c r="C964" s="260"/>
      <c r="D964" s="248"/>
      <c r="E964" s="248"/>
      <c r="F964" s="248"/>
      <c r="G964" s="249"/>
      <c r="H964" s="249"/>
      <c r="I964" s="250"/>
      <c r="J964" s="250"/>
      <c r="K964" s="250"/>
      <c r="L964" s="106">
        <f t="shared" si="43"/>
        <v>0</v>
      </c>
      <c r="M964" s="250"/>
      <c r="N964" s="16" t="b">
        <f t="shared" si="44"/>
        <v>1</v>
      </c>
      <c r="O964" s="16" t="b">
        <f t="shared" si="45"/>
        <v>1</v>
      </c>
      <c r="P964" s="16"/>
    </row>
    <row r="965" spans="1:16" ht="15.75" x14ac:dyDescent="0.25">
      <c r="A965" s="105">
        <v>950</v>
      </c>
      <c r="B965" s="260"/>
      <c r="C965" s="260"/>
      <c r="D965" s="248"/>
      <c r="E965" s="248"/>
      <c r="F965" s="248"/>
      <c r="G965" s="249"/>
      <c r="H965" s="249"/>
      <c r="I965" s="250"/>
      <c r="J965" s="250"/>
      <c r="K965" s="250"/>
      <c r="L965" s="106">
        <f t="shared" si="43"/>
        <v>0</v>
      </c>
      <c r="M965" s="250"/>
      <c r="N965" s="16" t="b">
        <f t="shared" si="44"/>
        <v>1</v>
      </c>
      <c r="O965" s="16" t="b">
        <f t="shared" si="45"/>
        <v>1</v>
      </c>
      <c r="P965" s="16"/>
    </row>
    <row r="966" spans="1:16" ht="15.75" x14ac:dyDescent="0.25">
      <c r="A966" s="105">
        <v>951</v>
      </c>
      <c r="B966" s="260"/>
      <c r="C966" s="260"/>
      <c r="D966" s="248"/>
      <c r="E966" s="248"/>
      <c r="F966" s="248"/>
      <c r="G966" s="249"/>
      <c r="H966" s="249"/>
      <c r="I966" s="250"/>
      <c r="J966" s="250"/>
      <c r="K966" s="250"/>
      <c r="L966" s="106">
        <f t="shared" si="43"/>
        <v>0</v>
      </c>
      <c r="M966" s="250"/>
      <c r="N966" s="16" t="b">
        <f t="shared" si="44"/>
        <v>1</v>
      </c>
      <c r="O966" s="16" t="b">
        <f t="shared" si="45"/>
        <v>1</v>
      </c>
      <c r="P966" s="16"/>
    </row>
    <row r="967" spans="1:16" ht="15.75" x14ac:dyDescent="0.25">
      <c r="A967" s="105">
        <v>952</v>
      </c>
      <c r="B967" s="260"/>
      <c r="C967" s="260"/>
      <c r="D967" s="248"/>
      <c r="E967" s="248"/>
      <c r="F967" s="248"/>
      <c r="G967" s="249"/>
      <c r="H967" s="249"/>
      <c r="I967" s="250"/>
      <c r="J967" s="250"/>
      <c r="K967" s="250"/>
      <c r="L967" s="106">
        <f t="shared" si="43"/>
        <v>0</v>
      </c>
      <c r="M967" s="250"/>
      <c r="N967" s="16" t="b">
        <f t="shared" si="44"/>
        <v>1</v>
      </c>
      <c r="O967" s="16" t="b">
        <f t="shared" si="45"/>
        <v>1</v>
      </c>
      <c r="P967" s="16"/>
    </row>
    <row r="968" spans="1:16" ht="15.75" x14ac:dyDescent="0.25">
      <c r="A968" s="105">
        <v>953</v>
      </c>
      <c r="B968" s="260"/>
      <c r="C968" s="260"/>
      <c r="D968" s="248"/>
      <c r="E968" s="248"/>
      <c r="F968" s="248"/>
      <c r="G968" s="249"/>
      <c r="H968" s="249"/>
      <c r="I968" s="250"/>
      <c r="J968" s="250"/>
      <c r="K968" s="250"/>
      <c r="L968" s="106">
        <f t="shared" si="43"/>
        <v>0</v>
      </c>
      <c r="M968" s="250"/>
      <c r="N968" s="16" t="b">
        <f t="shared" si="44"/>
        <v>1</v>
      </c>
      <c r="O968" s="16" t="b">
        <f t="shared" si="45"/>
        <v>1</v>
      </c>
      <c r="P968" s="16"/>
    </row>
    <row r="969" spans="1:16" ht="15.75" x14ac:dyDescent="0.25">
      <c r="A969" s="105">
        <v>954</v>
      </c>
      <c r="B969" s="260"/>
      <c r="C969" s="260"/>
      <c r="D969" s="248"/>
      <c r="E969" s="248"/>
      <c r="F969" s="248"/>
      <c r="G969" s="249"/>
      <c r="H969" s="249"/>
      <c r="I969" s="250"/>
      <c r="J969" s="250"/>
      <c r="K969" s="250"/>
      <c r="L969" s="106">
        <f t="shared" si="43"/>
        <v>0</v>
      </c>
      <c r="M969" s="250"/>
      <c r="N969" s="16" t="b">
        <f t="shared" si="44"/>
        <v>1</v>
      </c>
      <c r="O969" s="16" t="b">
        <f t="shared" si="45"/>
        <v>1</v>
      </c>
      <c r="P969" s="16"/>
    </row>
    <row r="970" spans="1:16" ht="15.75" x14ac:dyDescent="0.25">
      <c r="A970" s="105">
        <v>955</v>
      </c>
      <c r="B970" s="260"/>
      <c r="C970" s="260"/>
      <c r="D970" s="248"/>
      <c r="E970" s="248"/>
      <c r="F970" s="248"/>
      <c r="G970" s="249"/>
      <c r="H970" s="249"/>
      <c r="I970" s="250"/>
      <c r="J970" s="250"/>
      <c r="K970" s="250"/>
      <c r="L970" s="106">
        <f t="shared" si="43"/>
        <v>0</v>
      </c>
      <c r="M970" s="250"/>
      <c r="N970" s="16" t="b">
        <f t="shared" si="44"/>
        <v>1</v>
      </c>
      <c r="O970" s="16" t="b">
        <f t="shared" si="45"/>
        <v>1</v>
      </c>
      <c r="P970" s="16"/>
    </row>
    <row r="971" spans="1:16" ht="15.75" x14ac:dyDescent="0.25">
      <c r="A971" s="105">
        <v>956</v>
      </c>
      <c r="B971" s="260"/>
      <c r="C971" s="260"/>
      <c r="D971" s="248"/>
      <c r="E971" s="248"/>
      <c r="F971" s="248"/>
      <c r="G971" s="249"/>
      <c r="H971" s="249"/>
      <c r="I971" s="250"/>
      <c r="J971" s="250"/>
      <c r="K971" s="250"/>
      <c r="L971" s="106">
        <f t="shared" si="43"/>
        <v>0</v>
      </c>
      <c r="M971" s="250"/>
      <c r="N971" s="16" t="b">
        <f t="shared" si="44"/>
        <v>1</v>
      </c>
      <c r="O971" s="16" t="b">
        <f t="shared" si="45"/>
        <v>1</v>
      </c>
      <c r="P971" s="16"/>
    </row>
    <row r="972" spans="1:16" ht="15.75" x14ac:dyDescent="0.25">
      <c r="A972" s="105">
        <v>957</v>
      </c>
      <c r="B972" s="260"/>
      <c r="C972" s="260"/>
      <c r="D972" s="248"/>
      <c r="E972" s="248"/>
      <c r="F972" s="248"/>
      <c r="G972" s="249"/>
      <c r="H972" s="249"/>
      <c r="I972" s="250"/>
      <c r="J972" s="250"/>
      <c r="K972" s="250"/>
      <c r="L972" s="106">
        <f t="shared" si="43"/>
        <v>0</v>
      </c>
      <c r="M972" s="250"/>
      <c r="N972" s="16" t="b">
        <f t="shared" si="44"/>
        <v>1</v>
      </c>
      <c r="O972" s="16" t="b">
        <f t="shared" si="45"/>
        <v>1</v>
      </c>
      <c r="P972" s="16"/>
    </row>
    <row r="973" spans="1:16" ht="15.75" x14ac:dyDescent="0.25">
      <c r="A973" s="105">
        <v>958</v>
      </c>
      <c r="B973" s="260"/>
      <c r="C973" s="260"/>
      <c r="D973" s="248"/>
      <c r="E973" s="248"/>
      <c r="F973" s="248"/>
      <c r="G973" s="249"/>
      <c r="H973" s="249"/>
      <c r="I973" s="250"/>
      <c r="J973" s="250"/>
      <c r="K973" s="250"/>
      <c r="L973" s="106">
        <f t="shared" si="43"/>
        <v>0</v>
      </c>
      <c r="M973" s="250"/>
      <c r="N973" s="16" t="b">
        <f t="shared" si="44"/>
        <v>1</v>
      </c>
      <c r="O973" s="16" t="b">
        <f t="shared" si="45"/>
        <v>1</v>
      </c>
      <c r="P973" s="16"/>
    </row>
    <row r="974" spans="1:16" ht="15.75" x14ac:dyDescent="0.25">
      <c r="A974" s="105">
        <v>959</v>
      </c>
      <c r="B974" s="260"/>
      <c r="C974" s="260"/>
      <c r="D974" s="248"/>
      <c r="E974" s="248"/>
      <c r="F974" s="248"/>
      <c r="G974" s="249"/>
      <c r="H974" s="249"/>
      <c r="I974" s="250"/>
      <c r="J974" s="250"/>
      <c r="K974" s="250"/>
      <c r="L974" s="106">
        <f t="shared" si="43"/>
        <v>0</v>
      </c>
      <c r="M974" s="250"/>
      <c r="N974" s="16" t="b">
        <f t="shared" si="44"/>
        <v>1</v>
      </c>
      <c r="O974" s="16" t="b">
        <f t="shared" si="45"/>
        <v>1</v>
      </c>
      <c r="P974" s="16"/>
    </row>
    <row r="975" spans="1:16" ht="15.75" x14ac:dyDescent="0.25">
      <c r="A975" s="105">
        <v>960</v>
      </c>
      <c r="B975" s="260"/>
      <c r="C975" s="260"/>
      <c r="D975" s="248"/>
      <c r="E975" s="248"/>
      <c r="F975" s="248"/>
      <c r="G975" s="249"/>
      <c r="H975" s="249"/>
      <c r="I975" s="250"/>
      <c r="J975" s="250"/>
      <c r="K975" s="250"/>
      <c r="L975" s="106">
        <f t="shared" si="43"/>
        <v>0</v>
      </c>
      <c r="M975" s="250"/>
      <c r="N975" s="16" t="b">
        <f t="shared" si="44"/>
        <v>1</v>
      </c>
      <c r="O975" s="16" t="b">
        <f t="shared" si="45"/>
        <v>1</v>
      </c>
      <c r="P975" s="16"/>
    </row>
    <row r="976" spans="1:16" ht="15.75" x14ac:dyDescent="0.25">
      <c r="A976" s="105">
        <v>961</v>
      </c>
      <c r="B976" s="260"/>
      <c r="C976" s="260"/>
      <c r="D976" s="248"/>
      <c r="E976" s="248"/>
      <c r="F976" s="248"/>
      <c r="G976" s="249"/>
      <c r="H976" s="249"/>
      <c r="I976" s="250"/>
      <c r="J976" s="250"/>
      <c r="K976" s="250"/>
      <c r="L976" s="106">
        <f t="shared" si="43"/>
        <v>0</v>
      </c>
      <c r="M976" s="250"/>
      <c r="N976" s="16" t="b">
        <f t="shared" si="44"/>
        <v>1</v>
      </c>
      <c r="O976" s="16" t="b">
        <f t="shared" si="45"/>
        <v>1</v>
      </c>
      <c r="P976" s="16"/>
    </row>
    <row r="977" spans="1:16" ht="15.75" x14ac:dyDescent="0.25">
      <c r="A977" s="105">
        <v>962</v>
      </c>
      <c r="B977" s="260"/>
      <c r="C977" s="260"/>
      <c r="D977" s="248"/>
      <c r="E977" s="248"/>
      <c r="F977" s="248"/>
      <c r="G977" s="249"/>
      <c r="H977" s="249"/>
      <c r="I977" s="250"/>
      <c r="J977" s="250"/>
      <c r="K977" s="250"/>
      <c r="L977" s="106">
        <f t="shared" si="43"/>
        <v>0</v>
      </c>
      <c r="M977" s="250"/>
      <c r="N977" s="16" t="b">
        <f t="shared" si="44"/>
        <v>1</v>
      </c>
      <c r="O977" s="16" t="b">
        <f t="shared" si="45"/>
        <v>1</v>
      </c>
      <c r="P977" s="16"/>
    </row>
    <row r="978" spans="1:16" ht="15.75" x14ac:dyDescent="0.25">
      <c r="A978" s="105">
        <v>963</v>
      </c>
      <c r="B978" s="260"/>
      <c r="C978" s="260"/>
      <c r="D978" s="248"/>
      <c r="E978" s="248"/>
      <c r="F978" s="248"/>
      <c r="G978" s="249"/>
      <c r="H978" s="249"/>
      <c r="I978" s="250"/>
      <c r="J978" s="250"/>
      <c r="K978" s="250"/>
      <c r="L978" s="106">
        <f t="shared" ref="L978:L1015" si="46">SUM(I978:K978)</f>
        <v>0</v>
      </c>
      <c r="M978" s="250"/>
      <c r="N978" s="16" t="b">
        <f t="shared" ref="N978:N1015" si="47">IF(ISBLANK(B978),TRUE,IF(OR(ISBLANK(C978),ISBLANK(D978),ISBLANK(E978),ISBLANK(F978),ISBLANK(G978),ISBLANK(H978),ISBLANK(I978),ISBLANK(J978),ISBLANK(K978),ISBLANK(L978),ISBLANK(M978)),FALSE,TRUE))</f>
        <v>1</v>
      </c>
      <c r="O978" s="16" t="b">
        <f t="shared" ref="O978:O1015" si="48">IF(OR(AND(B978="N/A",D978="N/A",E978="N/A",F978="N/A",G978=0,H978=0,L978=0,M978=0),AND(ISBLANK(B978),ISBLANK(D978),ISBLANK(E978),ISBLANK(F978),ISBLANK(G978),ISBLANK(H978),L978=0,ISBLANK(M978)),AND(NOT(ISBLANK(B978)),NOT(ISBLANK(D978)),NOT(ISBLANK(E978)),NOT(ISBLANK(F978)),B978&lt;&gt;"N/A",D978&lt;&gt;"N/A",E978&lt;&gt;"N/A",F978&lt;&gt;"N/A",OR(G978&lt;&gt;0,H978&lt;&gt;0,L978&gt;0,M978&lt;&gt;0))),TRUE,FALSE)</f>
        <v>1</v>
      </c>
      <c r="P978" s="16"/>
    </row>
    <row r="979" spans="1:16" ht="15.75" x14ac:dyDescent="0.25">
      <c r="A979" s="105">
        <v>964</v>
      </c>
      <c r="B979" s="260"/>
      <c r="C979" s="260"/>
      <c r="D979" s="248"/>
      <c r="E979" s="248"/>
      <c r="F979" s="248"/>
      <c r="G979" s="249"/>
      <c r="H979" s="249"/>
      <c r="I979" s="250"/>
      <c r="J979" s="250"/>
      <c r="K979" s="250"/>
      <c r="L979" s="106">
        <f t="shared" si="46"/>
        <v>0</v>
      </c>
      <c r="M979" s="250"/>
      <c r="N979" s="16" t="b">
        <f t="shared" si="47"/>
        <v>1</v>
      </c>
      <c r="O979" s="16" t="b">
        <f t="shared" si="48"/>
        <v>1</v>
      </c>
      <c r="P979" s="16"/>
    </row>
    <row r="980" spans="1:16" ht="15.75" x14ac:dyDescent="0.25">
      <c r="A980" s="105">
        <v>965</v>
      </c>
      <c r="B980" s="260"/>
      <c r="C980" s="260"/>
      <c r="D980" s="248"/>
      <c r="E980" s="248"/>
      <c r="F980" s="248"/>
      <c r="G980" s="249"/>
      <c r="H980" s="249"/>
      <c r="I980" s="250"/>
      <c r="J980" s="250"/>
      <c r="K980" s="250"/>
      <c r="L980" s="106">
        <f t="shared" si="46"/>
        <v>0</v>
      </c>
      <c r="M980" s="250"/>
      <c r="N980" s="16" t="b">
        <f t="shared" si="47"/>
        <v>1</v>
      </c>
      <c r="O980" s="16" t="b">
        <f t="shared" si="48"/>
        <v>1</v>
      </c>
      <c r="P980" s="16"/>
    </row>
    <row r="981" spans="1:16" ht="15.75" x14ac:dyDescent="0.25">
      <c r="A981" s="105">
        <v>966</v>
      </c>
      <c r="B981" s="260"/>
      <c r="C981" s="260"/>
      <c r="D981" s="248"/>
      <c r="E981" s="248"/>
      <c r="F981" s="248"/>
      <c r="G981" s="249"/>
      <c r="H981" s="249"/>
      <c r="I981" s="250"/>
      <c r="J981" s="250"/>
      <c r="K981" s="250"/>
      <c r="L981" s="106">
        <f t="shared" si="46"/>
        <v>0</v>
      </c>
      <c r="M981" s="250"/>
      <c r="N981" s="16" t="b">
        <f t="shared" si="47"/>
        <v>1</v>
      </c>
      <c r="O981" s="16" t="b">
        <f t="shared" si="48"/>
        <v>1</v>
      </c>
      <c r="P981" s="16"/>
    </row>
    <row r="982" spans="1:16" ht="15.75" x14ac:dyDescent="0.25">
      <c r="A982" s="105">
        <v>967</v>
      </c>
      <c r="B982" s="260"/>
      <c r="C982" s="260"/>
      <c r="D982" s="248"/>
      <c r="E982" s="248"/>
      <c r="F982" s="248"/>
      <c r="G982" s="249"/>
      <c r="H982" s="249"/>
      <c r="I982" s="250"/>
      <c r="J982" s="250"/>
      <c r="K982" s="250"/>
      <c r="L982" s="106">
        <f t="shared" si="46"/>
        <v>0</v>
      </c>
      <c r="M982" s="250"/>
      <c r="N982" s="16" t="b">
        <f t="shared" si="47"/>
        <v>1</v>
      </c>
      <c r="O982" s="16" t="b">
        <f t="shared" si="48"/>
        <v>1</v>
      </c>
      <c r="P982" s="16"/>
    </row>
    <row r="983" spans="1:16" ht="15.75" x14ac:dyDescent="0.25">
      <c r="A983" s="105">
        <v>968</v>
      </c>
      <c r="B983" s="260"/>
      <c r="C983" s="260"/>
      <c r="D983" s="248"/>
      <c r="E983" s="248"/>
      <c r="F983" s="248"/>
      <c r="G983" s="249"/>
      <c r="H983" s="249"/>
      <c r="I983" s="250"/>
      <c r="J983" s="250"/>
      <c r="K983" s="250"/>
      <c r="L983" s="106">
        <f t="shared" si="46"/>
        <v>0</v>
      </c>
      <c r="M983" s="250"/>
      <c r="N983" s="16" t="b">
        <f t="shared" si="47"/>
        <v>1</v>
      </c>
      <c r="O983" s="16" t="b">
        <f t="shared" si="48"/>
        <v>1</v>
      </c>
      <c r="P983" s="16"/>
    </row>
    <row r="984" spans="1:16" ht="15.75" x14ac:dyDescent="0.25">
      <c r="A984" s="105">
        <v>969</v>
      </c>
      <c r="B984" s="260"/>
      <c r="C984" s="260"/>
      <c r="D984" s="248"/>
      <c r="E984" s="248"/>
      <c r="F984" s="248"/>
      <c r="G984" s="249"/>
      <c r="H984" s="249"/>
      <c r="I984" s="250"/>
      <c r="J984" s="250"/>
      <c r="K984" s="250"/>
      <c r="L984" s="106">
        <f t="shared" si="46"/>
        <v>0</v>
      </c>
      <c r="M984" s="250"/>
      <c r="N984" s="16" t="b">
        <f t="shared" si="47"/>
        <v>1</v>
      </c>
      <c r="O984" s="16" t="b">
        <f t="shared" si="48"/>
        <v>1</v>
      </c>
      <c r="P984" s="16"/>
    </row>
    <row r="985" spans="1:16" ht="15.75" x14ac:dyDescent="0.25">
      <c r="A985" s="105">
        <v>970</v>
      </c>
      <c r="B985" s="260"/>
      <c r="C985" s="260"/>
      <c r="D985" s="248"/>
      <c r="E985" s="248"/>
      <c r="F985" s="248"/>
      <c r="G985" s="249"/>
      <c r="H985" s="249"/>
      <c r="I985" s="250"/>
      <c r="J985" s="250"/>
      <c r="K985" s="250"/>
      <c r="L985" s="106">
        <f t="shared" si="46"/>
        <v>0</v>
      </c>
      <c r="M985" s="250"/>
      <c r="N985" s="16" t="b">
        <f t="shared" si="47"/>
        <v>1</v>
      </c>
      <c r="O985" s="16" t="b">
        <f t="shared" si="48"/>
        <v>1</v>
      </c>
      <c r="P985" s="16"/>
    </row>
    <row r="986" spans="1:16" ht="15.75" x14ac:dyDescent="0.25">
      <c r="A986" s="105">
        <v>971</v>
      </c>
      <c r="B986" s="260"/>
      <c r="C986" s="260"/>
      <c r="D986" s="248"/>
      <c r="E986" s="248"/>
      <c r="F986" s="248"/>
      <c r="G986" s="249"/>
      <c r="H986" s="249"/>
      <c r="I986" s="250"/>
      <c r="J986" s="250"/>
      <c r="K986" s="250"/>
      <c r="L986" s="106">
        <f t="shared" si="46"/>
        <v>0</v>
      </c>
      <c r="M986" s="250"/>
      <c r="N986" s="16" t="b">
        <f t="shared" si="47"/>
        <v>1</v>
      </c>
      <c r="O986" s="16" t="b">
        <f t="shared" si="48"/>
        <v>1</v>
      </c>
      <c r="P986" s="16"/>
    </row>
    <row r="987" spans="1:16" ht="15.75" x14ac:dyDescent="0.25">
      <c r="A987" s="105">
        <v>972</v>
      </c>
      <c r="B987" s="260"/>
      <c r="C987" s="260"/>
      <c r="D987" s="248"/>
      <c r="E987" s="248"/>
      <c r="F987" s="248"/>
      <c r="G987" s="249"/>
      <c r="H987" s="249"/>
      <c r="I987" s="250"/>
      <c r="J987" s="250"/>
      <c r="K987" s="250"/>
      <c r="L987" s="106">
        <f t="shared" si="46"/>
        <v>0</v>
      </c>
      <c r="M987" s="250"/>
      <c r="N987" s="16" t="b">
        <f t="shared" si="47"/>
        <v>1</v>
      </c>
      <c r="O987" s="16" t="b">
        <f t="shared" si="48"/>
        <v>1</v>
      </c>
      <c r="P987" s="16"/>
    </row>
    <row r="988" spans="1:16" ht="15.75" x14ac:dyDescent="0.25">
      <c r="A988" s="105">
        <v>973</v>
      </c>
      <c r="B988" s="260"/>
      <c r="C988" s="260"/>
      <c r="D988" s="248"/>
      <c r="E988" s="248"/>
      <c r="F988" s="248"/>
      <c r="G988" s="249"/>
      <c r="H988" s="249"/>
      <c r="I988" s="250"/>
      <c r="J988" s="250"/>
      <c r="K988" s="250"/>
      <c r="L988" s="106">
        <f t="shared" si="46"/>
        <v>0</v>
      </c>
      <c r="M988" s="250"/>
      <c r="N988" s="16" t="b">
        <f t="shared" si="47"/>
        <v>1</v>
      </c>
      <c r="O988" s="16" t="b">
        <f t="shared" si="48"/>
        <v>1</v>
      </c>
      <c r="P988" s="16"/>
    </row>
    <row r="989" spans="1:16" ht="15.75" x14ac:dyDescent="0.25">
      <c r="A989" s="105">
        <v>974</v>
      </c>
      <c r="B989" s="260"/>
      <c r="C989" s="260"/>
      <c r="D989" s="248"/>
      <c r="E989" s="248"/>
      <c r="F989" s="248"/>
      <c r="G989" s="249"/>
      <c r="H989" s="249"/>
      <c r="I989" s="250"/>
      <c r="J989" s="250"/>
      <c r="K989" s="250"/>
      <c r="L989" s="106">
        <f t="shared" si="46"/>
        <v>0</v>
      </c>
      <c r="M989" s="250"/>
      <c r="N989" s="16" t="b">
        <f t="shared" si="47"/>
        <v>1</v>
      </c>
      <c r="O989" s="16" t="b">
        <f t="shared" si="48"/>
        <v>1</v>
      </c>
      <c r="P989" s="16"/>
    </row>
    <row r="990" spans="1:16" ht="15.75" x14ac:dyDescent="0.25">
      <c r="A990" s="105">
        <v>975</v>
      </c>
      <c r="B990" s="260"/>
      <c r="C990" s="260"/>
      <c r="D990" s="248"/>
      <c r="E990" s="248"/>
      <c r="F990" s="248"/>
      <c r="G990" s="249"/>
      <c r="H990" s="249"/>
      <c r="I990" s="250"/>
      <c r="J990" s="250"/>
      <c r="K990" s="250"/>
      <c r="L990" s="106">
        <f t="shared" si="46"/>
        <v>0</v>
      </c>
      <c r="M990" s="250"/>
      <c r="N990" s="16" t="b">
        <f t="shared" si="47"/>
        <v>1</v>
      </c>
      <c r="O990" s="16" t="b">
        <f t="shared" si="48"/>
        <v>1</v>
      </c>
      <c r="P990" s="16"/>
    </row>
    <row r="991" spans="1:16" ht="15.75" x14ac:dyDescent="0.25">
      <c r="A991" s="105">
        <v>976</v>
      </c>
      <c r="B991" s="260"/>
      <c r="C991" s="260"/>
      <c r="D991" s="248"/>
      <c r="E991" s="248"/>
      <c r="F991" s="248"/>
      <c r="G991" s="249"/>
      <c r="H991" s="249"/>
      <c r="I991" s="250"/>
      <c r="J991" s="250"/>
      <c r="K991" s="250"/>
      <c r="L991" s="106">
        <f t="shared" si="46"/>
        <v>0</v>
      </c>
      <c r="M991" s="250"/>
      <c r="N991" s="16" t="b">
        <f t="shared" si="47"/>
        <v>1</v>
      </c>
      <c r="O991" s="16" t="b">
        <f t="shared" si="48"/>
        <v>1</v>
      </c>
      <c r="P991" s="16"/>
    </row>
    <row r="992" spans="1:16" ht="15.75" x14ac:dyDescent="0.25">
      <c r="A992" s="105">
        <v>977</v>
      </c>
      <c r="B992" s="260"/>
      <c r="C992" s="260"/>
      <c r="D992" s="248"/>
      <c r="E992" s="248"/>
      <c r="F992" s="248"/>
      <c r="G992" s="249"/>
      <c r="H992" s="249"/>
      <c r="I992" s="250"/>
      <c r="J992" s="250"/>
      <c r="K992" s="250"/>
      <c r="L992" s="106">
        <f t="shared" si="46"/>
        <v>0</v>
      </c>
      <c r="M992" s="250"/>
      <c r="N992" s="16" t="b">
        <f t="shared" si="47"/>
        <v>1</v>
      </c>
      <c r="O992" s="16" t="b">
        <f t="shared" si="48"/>
        <v>1</v>
      </c>
      <c r="P992" s="16"/>
    </row>
    <row r="993" spans="1:16" ht="15.75" x14ac:dyDescent="0.25">
      <c r="A993" s="105">
        <v>978</v>
      </c>
      <c r="B993" s="260"/>
      <c r="C993" s="260"/>
      <c r="D993" s="248"/>
      <c r="E993" s="248"/>
      <c r="F993" s="248"/>
      <c r="G993" s="249"/>
      <c r="H993" s="249"/>
      <c r="I993" s="250"/>
      <c r="J993" s="250"/>
      <c r="K993" s="250"/>
      <c r="L993" s="106">
        <f t="shared" si="46"/>
        <v>0</v>
      </c>
      <c r="M993" s="250"/>
      <c r="N993" s="16" t="b">
        <f t="shared" si="47"/>
        <v>1</v>
      </c>
      <c r="O993" s="16" t="b">
        <f t="shared" si="48"/>
        <v>1</v>
      </c>
      <c r="P993" s="16"/>
    </row>
    <row r="994" spans="1:16" ht="15.75" x14ac:dyDescent="0.25">
      <c r="A994" s="105">
        <v>979</v>
      </c>
      <c r="B994" s="260"/>
      <c r="C994" s="260"/>
      <c r="D994" s="248"/>
      <c r="E994" s="248"/>
      <c r="F994" s="248"/>
      <c r="G994" s="249"/>
      <c r="H994" s="249"/>
      <c r="I994" s="250"/>
      <c r="J994" s="250"/>
      <c r="K994" s="250"/>
      <c r="L994" s="106">
        <f t="shared" si="46"/>
        <v>0</v>
      </c>
      <c r="M994" s="250"/>
      <c r="N994" s="16" t="b">
        <f t="shared" si="47"/>
        <v>1</v>
      </c>
      <c r="O994" s="16" t="b">
        <f t="shared" si="48"/>
        <v>1</v>
      </c>
      <c r="P994" s="16"/>
    </row>
    <row r="995" spans="1:16" ht="15.75" x14ac:dyDescent="0.25">
      <c r="A995" s="105">
        <v>980</v>
      </c>
      <c r="B995" s="260"/>
      <c r="C995" s="260"/>
      <c r="D995" s="248"/>
      <c r="E995" s="248"/>
      <c r="F995" s="248"/>
      <c r="G995" s="249"/>
      <c r="H995" s="249"/>
      <c r="I995" s="250"/>
      <c r="J995" s="250"/>
      <c r="K995" s="250"/>
      <c r="L995" s="106">
        <f t="shared" si="46"/>
        <v>0</v>
      </c>
      <c r="M995" s="250"/>
      <c r="N995" s="16" t="b">
        <f t="shared" si="47"/>
        <v>1</v>
      </c>
      <c r="O995" s="16" t="b">
        <f t="shared" si="48"/>
        <v>1</v>
      </c>
      <c r="P995" s="16"/>
    </row>
    <row r="996" spans="1:16" ht="15.75" x14ac:dyDescent="0.25">
      <c r="A996" s="105">
        <v>981</v>
      </c>
      <c r="B996" s="260"/>
      <c r="C996" s="260"/>
      <c r="D996" s="248"/>
      <c r="E996" s="248"/>
      <c r="F996" s="248"/>
      <c r="G996" s="249"/>
      <c r="H996" s="249"/>
      <c r="I996" s="250"/>
      <c r="J996" s="250"/>
      <c r="K996" s="250"/>
      <c r="L996" s="106">
        <f t="shared" si="46"/>
        <v>0</v>
      </c>
      <c r="M996" s="250"/>
      <c r="N996" s="16" t="b">
        <f t="shared" si="47"/>
        <v>1</v>
      </c>
      <c r="O996" s="16" t="b">
        <f t="shared" si="48"/>
        <v>1</v>
      </c>
      <c r="P996" s="16"/>
    </row>
    <row r="997" spans="1:16" ht="15.75" x14ac:dyDescent="0.25">
      <c r="A997" s="105">
        <v>982</v>
      </c>
      <c r="B997" s="260"/>
      <c r="C997" s="260"/>
      <c r="D997" s="248"/>
      <c r="E997" s="248"/>
      <c r="F997" s="248"/>
      <c r="G997" s="249"/>
      <c r="H997" s="249"/>
      <c r="I997" s="250"/>
      <c r="J997" s="250"/>
      <c r="K997" s="250"/>
      <c r="L997" s="106">
        <f t="shared" si="46"/>
        <v>0</v>
      </c>
      <c r="M997" s="250"/>
      <c r="N997" s="16" t="b">
        <f t="shared" si="47"/>
        <v>1</v>
      </c>
      <c r="O997" s="16" t="b">
        <f t="shared" si="48"/>
        <v>1</v>
      </c>
      <c r="P997" s="16"/>
    </row>
    <row r="998" spans="1:16" ht="15.75" x14ac:dyDescent="0.25">
      <c r="A998" s="105">
        <v>983</v>
      </c>
      <c r="B998" s="260"/>
      <c r="C998" s="260"/>
      <c r="D998" s="248"/>
      <c r="E998" s="248"/>
      <c r="F998" s="248"/>
      <c r="G998" s="249"/>
      <c r="H998" s="249"/>
      <c r="I998" s="250"/>
      <c r="J998" s="250"/>
      <c r="K998" s="250"/>
      <c r="L998" s="106">
        <f t="shared" si="46"/>
        <v>0</v>
      </c>
      <c r="M998" s="250"/>
      <c r="N998" s="16" t="b">
        <f t="shared" si="47"/>
        <v>1</v>
      </c>
      <c r="O998" s="16" t="b">
        <f t="shared" si="48"/>
        <v>1</v>
      </c>
      <c r="P998" s="16"/>
    </row>
    <row r="999" spans="1:16" ht="15.75" x14ac:dyDescent="0.25">
      <c r="A999" s="105">
        <v>984</v>
      </c>
      <c r="B999" s="260"/>
      <c r="C999" s="260"/>
      <c r="D999" s="248"/>
      <c r="E999" s="248"/>
      <c r="F999" s="248"/>
      <c r="G999" s="249"/>
      <c r="H999" s="249"/>
      <c r="I999" s="250"/>
      <c r="J999" s="250"/>
      <c r="K999" s="250"/>
      <c r="L999" s="106">
        <f t="shared" si="46"/>
        <v>0</v>
      </c>
      <c r="M999" s="250"/>
      <c r="N999" s="16" t="b">
        <f t="shared" si="47"/>
        <v>1</v>
      </c>
      <c r="O999" s="16" t="b">
        <f t="shared" si="48"/>
        <v>1</v>
      </c>
      <c r="P999" s="16"/>
    </row>
    <row r="1000" spans="1:16" ht="15.75" x14ac:dyDescent="0.25">
      <c r="A1000" s="105">
        <v>985</v>
      </c>
      <c r="B1000" s="260"/>
      <c r="C1000" s="260"/>
      <c r="D1000" s="248"/>
      <c r="E1000" s="248"/>
      <c r="F1000" s="248"/>
      <c r="G1000" s="249"/>
      <c r="H1000" s="249"/>
      <c r="I1000" s="250"/>
      <c r="J1000" s="250"/>
      <c r="K1000" s="250"/>
      <c r="L1000" s="106">
        <f t="shared" si="46"/>
        <v>0</v>
      </c>
      <c r="M1000" s="250"/>
      <c r="N1000" s="16" t="b">
        <f t="shared" si="47"/>
        <v>1</v>
      </c>
      <c r="O1000" s="16" t="b">
        <f t="shared" si="48"/>
        <v>1</v>
      </c>
      <c r="P1000" s="16"/>
    </row>
    <row r="1001" spans="1:16" ht="15.75" x14ac:dyDescent="0.25">
      <c r="A1001" s="105">
        <v>986</v>
      </c>
      <c r="B1001" s="260"/>
      <c r="C1001" s="260"/>
      <c r="D1001" s="248"/>
      <c r="E1001" s="248"/>
      <c r="F1001" s="248"/>
      <c r="G1001" s="249"/>
      <c r="H1001" s="249"/>
      <c r="I1001" s="250"/>
      <c r="J1001" s="250"/>
      <c r="K1001" s="250"/>
      <c r="L1001" s="106">
        <f t="shared" si="46"/>
        <v>0</v>
      </c>
      <c r="M1001" s="250"/>
      <c r="N1001" s="16" t="b">
        <f t="shared" si="47"/>
        <v>1</v>
      </c>
      <c r="O1001" s="16" t="b">
        <f t="shared" si="48"/>
        <v>1</v>
      </c>
      <c r="P1001" s="16"/>
    </row>
    <row r="1002" spans="1:16" ht="15.75" x14ac:dyDescent="0.25">
      <c r="A1002" s="105">
        <v>987</v>
      </c>
      <c r="B1002" s="260"/>
      <c r="C1002" s="260"/>
      <c r="D1002" s="248"/>
      <c r="E1002" s="248"/>
      <c r="F1002" s="248"/>
      <c r="G1002" s="249"/>
      <c r="H1002" s="249"/>
      <c r="I1002" s="250"/>
      <c r="J1002" s="250"/>
      <c r="K1002" s="250"/>
      <c r="L1002" s="106">
        <f t="shared" si="46"/>
        <v>0</v>
      </c>
      <c r="M1002" s="250"/>
      <c r="N1002" s="16" t="b">
        <f t="shared" si="47"/>
        <v>1</v>
      </c>
      <c r="O1002" s="16" t="b">
        <f t="shared" si="48"/>
        <v>1</v>
      </c>
      <c r="P1002" s="16"/>
    </row>
    <row r="1003" spans="1:16" ht="15.75" x14ac:dyDescent="0.25">
      <c r="A1003" s="105">
        <v>988</v>
      </c>
      <c r="B1003" s="260"/>
      <c r="C1003" s="260"/>
      <c r="D1003" s="248"/>
      <c r="E1003" s="248"/>
      <c r="F1003" s="248"/>
      <c r="G1003" s="249"/>
      <c r="H1003" s="249"/>
      <c r="I1003" s="250"/>
      <c r="J1003" s="250"/>
      <c r="K1003" s="250"/>
      <c r="L1003" s="106">
        <f t="shared" si="46"/>
        <v>0</v>
      </c>
      <c r="M1003" s="250"/>
      <c r="N1003" s="16" t="b">
        <f t="shared" si="47"/>
        <v>1</v>
      </c>
      <c r="O1003" s="16" t="b">
        <f t="shared" si="48"/>
        <v>1</v>
      </c>
      <c r="P1003" s="16"/>
    </row>
    <row r="1004" spans="1:16" ht="15.75" x14ac:dyDescent="0.25">
      <c r="A1004" s="105">
        <v>989</v>
      </c>
      <c r="B1004" s="260"/>
      <c r="C1004" s="260"/>
      <c r="D1004" s="248"/>
      <c r="E1004" s="248"/>
      <c r="F1004" s="248"/>
      <c r="G1004" s="249"/>
      <c r="H1004" s="249"/>
      <c r="I1004" s="250"/>
      <c r="J1004" s="250"/>
      <c r="K1004" s="250"/>
      <c r="L1004" s="106">
        <f t="shared" si="46"/>
        <v>0</v>
      </c>
      <c r="M1004" s="250"/>
      <c r="N1004" s="16" t="b">
        <f t="shared" si="47"/>
        <v>1</v>
      </c>
      <c r="O1004" s="16" t="b">
        <f t="shared" si="48"/>
        <v>1</v>
      </c>
      <c r="P1004" s="16"/>
    </row>
    <row r="1005" spans="1:16" ht="15.75" x14ac:dyDescent="0.25">
      <c r="A1005" s="105">
        <v>990</v>
      </c>
      <c r="B1005" s="260"/>
      <c r="C1005" s="260"/>
      <c r="D1005" s="248"/>
      <c r="E1005" s="248"/>
      <c r="F1005" s="248"/>
      <c r="G1005" s="249"/>
      <c r="H1005" s="249"/>
      <c r="I1005" s="250"/>
      <c r="J1005" s="250"/>
      <c r="K1005" s="250"/>
      <c r="L1005" s="106">
        <f t="shared" si="46"/>
        <v>0</v>
      </c>
      <c r="M1005" s="250"/>
      <c r="N1005" s="16" t="b">
        <f t="shared" si="47"/>
        <v>1</v>
      </c>
      <c r="O1005" s="16" t="b">
        <f t="shared" si="48"/>
        <v>1</v>
      </c>
      <c r="P1005" s="16"/>
    </row>
    <row r="1006" spans="1:16" ht="15.75" x14ac:dyDescent="0.25">
      <c r="A1006" s="105">
        <v>991</v>
      </c>
      <c r="B1006" s="260"/>
      <c r="C1006" s="260"/>
      <c r="D1006" s="248"/>
      <c r="E1006" s="248"/>
      <c r="F1006" s="248"/>
      <c r="G1006" s="249"/>
      <c r="H1006" s="249"/>
      <c r="I1006" s="250"/>
      <c r="J1006" s="250"/>
      <c r="K1006" s="250"/>
      <c r="L1006" s="106">
        <f t="shared" si="46"/>
        <v>0</v>
      </c>
      <c r="M1006" s="250"/>
      <c r="N1006" s="16" t="b">
        <f t="shared" si="47"/>
        <v>1</v>
      </c>
      <c r="O1006" s="16" t="b">
        <f t="shared" si="48"/>
        <v>1</v>
      </c>
      <c r="P1006" s="16"/>
    </row>
    <row r="1007" spans="1:16" ht="15.75" x14ac:dyDescent="0.25">
      <c r="A1007" s="105">
        <v>992</v>
      </c>
      <c r="B1007" s="260"/>
      <c r="C1007" s="260"/>
      <c r="D1007" s="248"/>
      <c r="E1007" s="248"/>
      <c r="F1007" s="248"/>
      <c r="G1007" s="249"/>
      <c r="H1007" s="249"/>
      <c r="I1007" s="250"/>
      <c r="J1007" s="250"/>
      <c r="K1007" s="250"/>
      <c r="L1007" s="106">
        <f t="shared" si="46"/>
        <v>0</v>
      </c>
      <c r="M1007" s="250"/>
      <c r="N1007" s="16" t="b">
        <f t="shared" si="47"/>
        <v>1</v>
      </c>
      <c r="O1007" s="16" t="b">
        <f t="shared" si="48"/>
        <v>1</v>
      </c>
      <c r="P1007" s="16"/>
    </row>
    <row r="1008" spans="1:16" ht="15.75" x14ac:dyDescent="0.25">
      <c r="A1008" s="105">
        <v>993</v>
      </c>
      <c r="B1008" s="260"/>
      <c r="C1008" s="260"/>
      <c r="D1008" s="248"/>
      <c r="E1008" s="248"/>
      <c r="F1008" s="248"/>
      <c r="G1008" s="249"/>
      <c r="H1008" s="249"/>
      <c r="I1008" s="250"/>
      <c r="J1008" s="250"/>
      <c r="K1008" s="250"/>
      <c r="L1008" s="106">
        <f t="shared" si="46"/>
        <v>0</v>
      </c>
      <c r="M1008" s="250"/>
      <c r="N1008" s="16" t="b">
        <f t="shared" si="47"/>
        <v>1</v>
      </c>
      <c r="O1008" s="16" t="b">
        <f t="shared" si="48"/>
        <v>1</v>
      </c>
      <c r="P1008" s="16"/>
    </row>
    <row r="1009" spans="1:16" ht="15.75" x14ac:dyDescent="0.25">
      <c r="A1009" s="105">
        <v>994</v>
      </c>
      <c r="B1009" s="260"/>
      <c r="C1009" s="260"/>
      <c r="D1009" s="248"/>
      <c r="E1009" s="248"/>
      <c r="F1009" s="248"/>
      <c r="G1009" s="249"/>
      <c r="H1009" s="249"/>
      <c r="I1009" s="250"/>
      <c r="J1009" s="250"/>
      <c r="K1009" s="250"/>
      <c r="L1009" s="106">
        <f t="shared" si="46"/>
        <v>0</v>
      </c>
      <c r="M1009" s="250"/>
      <c r="N1009" s="16" t="b">
        <f t="shared" si="47"/>
        <v>1</v>
      </c>
      <c r="O1009" s="16" t="b">
        <f t="shared" si="48"/>
        <v>1</v>
      </c>
      <c r="P1009" s="16"/>
    </row>
    <row r="1010" spans="1:16" ht="15.75" x14ac:dyDescent="0.25">
      <c r="A1010" s="105">
        <v>995</v>
      </c>
      <c r="B1010" s="260"/>
      <c r="C1010" s="260"/>
      <c r="D1010" s="248"/>
      <c r="E1010" s="248"/>
      <c r="F1010" s="248"/>
      <c r="G1010" s="249"/>
      <c r="H1010" s="249"/>
      <c r="I1010" s="250"/>
      <c r="J1010" s="250"/>
      <c r="K1010" s="250"/>
      <c r="L1010" s="106">
        <f t="shared" si="46"/>
        <v>0</v>
      </c>
      <c r="M1010" s="250"/>
      <c r="N1010" s="16" t="b">
        <f t="shared" si="47"/>
        <v>1</v>
      </c>
      <c r="O1010" s="16" t="b">
        <f t="shared" si="48"/>
        <v>1</v>
      </c>
      <c r="P1010" s="16"/>
    </row>
    <row r="1011" spans="1:16" ht="15.75" x14ac:dyDescent="0.25">
      <c r="A1011" s="105">
        <v>996</v>
      </c>
      <c r="B1011" s="260"/>
      <c r="C1011" s="260"/>
      <c r="D1011" s="248"/>
      <c r="E1011" s="248"/>
      <c r="F1011" s="248"/>
      <c r="G1011" s="249"/>
      <c r="H1011" s="249"/>
      <c r="I1011" s="250"/>
      <c r="J1011" s="250"/>
      <c r="K1011" s="250"/>
      <c r="L1011" s="106">
        <f t="shared" si="46"/>
        <v>0</v>
      </c>
      <c r="M1011" s="250"/>
      <c r="N1011" s="16" t="b">
        <f t="shared" si="47"/>
        <v>1</v>
      </c>
      <c r="O1011" s="16" t="b">
        <f t="shared" si="48"/>
        <v>1</v>
      </c>
      <c r="P1011" s="16"/>
    </row>
    <row r="1012" spans="1:16" ht="15.75" x14ac:dyDescent="0.25">
      <c r="A1012" s="105">
        <v>997</v>
      </c>
      <c r="B1012" s="260"/>
      <c r="C1012" s="260"/>
      <c r="D1012" s="248"/>
      <c r="E1012" s="248"/>
      <c r="F1012" s="248"/>
      <c r="G1012" s="249"/>
      <c r="H1012" s="249"/>
      <c r="I1012" s="250"/>
      <c r="J1012" s="250"/>
      <c r="K1012" s="250"/>
      <c r="L1012" s="106">
        <f t="shared" si="46"/>
        <v>0</v>
      </c>
      <c r="M1012" s="250"/>
      <c r="N1012" s="16" t="b">
        <f t="shared" si="47"/>
        <v>1</v>
      </c>
      <c r="O1012" s="16" t="b">
        <f t="shared" si="48"/>
        <v>1</v>
      </c>
      <c r="P1012" s="16"/>
    </row>
    <row r="1013" spans="1:16" ht="15.75" x14ac:dyDescent="0.25">
      <c r="A1013" s="105">
        <v>998</v>
      </c>
      <c r="B1013" s="260"/>
      <c r="C1013" s="260"/>
      <c r="D1013" s="248"/>
      <c r="E1013" s="248"/>
      <c r="F1013" s="248"/>
      <c r="G1013" s="249"/>
      <c r="H1013" s="249"/>
      <c r="I1013" s="250"/>
      <c r="J1013" s="250"/>
      <c r="K1013" s="250"/>
      <c r="L1013" s="106">
        <f t="shared" si="46"/>
        <v>0</v>
      </c>
      <c r="M1013" s="250"/>
      <c r="N1013" s="16" t="b">
        <f t="shared" si="47"/>
        <v>1</v>
      </c>
      <c r="O1013" s="16" t="b">
        <f t="shared" si="48"/>
        <v>1</v>
      </c>
      <c r="P1013" s="16"/>
    </row>
    <row r="1014" spans="1:16" ht="15.75" x14ac:dyDescent="0.25">
      <c r="A1014" s="105">
        <v>999</v>
      </c>
      <c r="B1014" s="260"/>
      <c r="C1014" s="260"/>
      <c r="D1014" s="248"/>
      <c r="E1014" s="248"/>
      <c r="F1014" s="248"/>
      <c r="G1014" s="249"/>
      <c r="H1014" s="249"/>
      <c r="I1014" s="250"/>
      <c r="J1014" s="250"/>
      <c r="K1014" s="250"/>
      <c r="L1014" s="106">
        <f t="shared" si="46"/>
        <v>0</v>
      </c>
      <c r="M1014" s="250"/>
      <c r="N1014" s="16" t="b">
        <f t="shared" si="47"/>
        <v>1</v>
      </c>
      <c r="O1014" s="16" t="b">
        <f t="shared" si="48"/>
        <v>1</v>
      </c>
      <c r="P1014" s="16"/>
    </row>
    <row r="1015" spans="1:16" ht="16.5" thickBot="1" x14ac:dyDescent="0.3">
      <c r="A1015" s="96">
        <v>1000</v>
      </c>
      <c r="B1015" s="262"/>
      <c r="C1015" s="262"/>
      <c r="D1015" s="251"/>
      <c r="E1015" s="251"/>
      <c r="F1015" s="251"/>
      <c r="G1015" s="252"/>
      <c r="H1015" s="252"/>
      <c r="I1015" s="253"/>
      <c r="J1015" s="253"/>
      <c r="K1015" s="253"/>
      <c r="L1015" s="107">
        <f t="shared" si="46"/>
        <v>0</v>
      </c>
      <c r="M1015" s="253"/>
      <c r="N1015" s="16" t="b">
        <f t="shared" si="47"/>
        <v>1</v>
      </c>
      <c r="O1015" s="16" t="b">
        <f t="shared" si="48"/>
        <v>1</v>
      </c>
      <c r="P1015" s="16"/>
    </row>
    <row r="1016" spans="1:16" x14ac:dyDescent="0.25">
      <c r="A1016" s="13"/>
      <c r="B1016" s="13"/>
      <c r="C1016" s="13"/>
      <c r="D1016" s="13"/>
      <c r="E1016" s="13"/>
      <c r="F1016" s="13"/>
      <c r="G1016" s="13"/>
      <c r="H1016" s="13"/>
      <c r="I1016" s="13"/>
      <c r="J1016" s="13"/>
      <c r="K1016" s="13"/>
      <c r="L1016" s="13"/>
      <c r="M1016" s="13"/>
      <c r="N1016" s="16"/>
      <c r="O1016" s="16"/>
      <c r="P1016" s="16"/>
    </row>
  </sheetData>
  <sheetProtection algorithmName="SHA-512" hashValue="4eljnaZSh5exUey5SXThoERacMkULwRdzu0Awsgc9RyviGtmM5QN8XuGDga/3mltBe6nFlas/QT/Z4TL4n28hA==" saltValue="/ZnJT3a2EDLBuNAR09Y4EA==" spinCount="100000" sheet="1" objects="1" scenarios="1"/>
  <mergeCells count="6">
    <mergeCell ref="D1:E1"/>
    <mergeCell ref="B11:F11"/>
    <mergeCell ref="G11:M11"/>
    <mergeCell ref="I6:K6"/>
    <mergeCell ref="A3:M3"/>
    <mergeCell ref="I5:K5"/>
  </mergeCells>
  <conditionalFormatting sqref="I6:K6">
    <cfRule type="cellIs" dxfId="59" priority="5" operator="equal">
      <formula>FALSE</formula>
    </cfRule>
    <cfRule type="cellIs" dxfId="58" priority="6" operator="equal">
      <formula>TRUE</formula>
    </cfRule>
  </conditionalFormatting>
  <dataValidations count="4">
    <dataValidation type="whole" operator="greaterThanOrEqual" allowBlank="1" showInputMessage="1" showErrorMessage="1" sqref="H16:M1015">
      <formula1>0</formula1>
    </dataValidation>
    <dataValidation type="list" allowBlank="1" showInputMessage="1" showErrorMessage="1" sqref="D16:D1015">
      <formula1>CountriesList</formula1>
    </dataValidation>
    <dataValidation type="list" allowBlank="1" showInputMessage="1" showErrorMessage="1" sqref="E16:E1015">
      <formula1>typeofentityList</formula1>
    </dataValidation>
    <dataValidation type="list" allowBlank="1" showInputMessage="1" showErrorMessage="1" sqref="F16:F1015">
      <formula1>RelationList</formula1>
    </dataValidation>
  </dataValidations>
  <pageMargins left="0" right="0" top="0.74803149606299213" bottom="0.74803149606299213" header="0.31496062992125984" footer="0.31496062992125984"/>
  <pageSetup scale="5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'Allowed Values'!$B$269:$B$274</xm:f>
          </x14:formula1>
          <xm:sqref>E16:E35</xm:sqref>
        </x14:dataValidation>
        <x14:dataValidation type="list" allowBlank="1" showInputMessage="1" showErrorMessage="1">
          <x14:formula1>
            <xm:f>'Allowed Values'!$B$281:$B$282</xm:f>
          </x14:formula1>
          <xm:sqref>F16:F35</xm:sqref>
        </x14:dataValidation>
        <x14:dataValidation type="list" allowBlank="1" showInputMessage="1" showErrorMessage="1">
          <x14:formula1>
            <xm:f>'Allowed Values'!$B$11:$B$259</xm:f>
          </x14:formula1>
          <xm:sqref>D16:D35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L30"/>
  <sheetViews>
    <sheetView showGridLines="0" zoomScaleNormal="100" zoomScaleSheetLayoutView="100" workbookViewId="0"/>
  </sheetViews>
  <sheetFormatPr defaultColWidth="9.140625" defaultRowHeight="15" x14ac:dyDescent="0.25"/>
  <cols>
    <col min="1" max="1" width="30.42578125" style="13" customWidth="1"/>
    <col min="2" max="2" width="13.7109375" style="13" customWidth="1"/>
    <col min="3" max="3" width="15.140625" style="13" customWidth="1"/>
    <col min="4" max="5" width="13.5703125" style="13" customWidth="1"/>
    <col min="6" max="6" width="14.5703125" style="13" customWidth="1"/>
    <col min="7" max="7" width="15.85546875" style="13" customWidth="1"/>
    <col min="8" max="8" width="24.140625" style="13" customWidth="1"/>
    <col min="9" max="9" width="13.42578125" style="13" customWidth="1"/>
    <col min="10" max="12" width="16.7109375" style="13" customWidth="1"/>
    <col min="13" max="16384" width="9.140625" style="13"/>
  </cols>
  <sheetData>
    <row r="1" spans="1:12" ht="21" x14ac:dyDescent="0.35">
      <c r="A1" s="1" t="s">
        <v>603</v>
      </c>
      <c r="B1" s="12"/>
      <c r="C1" s="374">
        <f>'General Info'!D22</f>
        <v>0</v>
      </c>
      <c r="D1" s="374"/>
      <c r="E1" s="374"/>
      <c r="F1" s="12"/>
      <c r="G1" s="12"/>
      <c r="H1" s="12"/>
      <c r="I1" s="12"/>
      <c r="J1" s="12"/>
      <c r="K1" s="12"/>
      <c r="L1" s="12"/>
    </row>
    <row r="2" spans="1:12" x14ac:dyDescent="0.25">
      <c r="A2" s="12"/>
      <c r="B2" s="12"/>
      <c r="C2" s="12"/>
      <c r="D2" s="12"/>
      <c r="E2" s="12"/>
      <c r="F2" s="12"/>
      <c r="G2" s="12"/>
      <c r="H2" s="12"/>
      <c r="I2" s="12"/>
      <c r="J2" s="12"/>
      <c r="K2" s="12"/>
      <c r="L2" s="12"/>
    </row>
    <row r="3" spans="1:12" x14ac:dyDescent="0.25">
      <c r="A3" s="12"/>
      <c r="B3" s="12"/>
      <c r="C3" s="12"/>
      <c r="D3" s="12"/>
      <c r="E3" s="12"/>
      <c r="F3" s="12"/>
      <c r="G3" s="12"/>
      <c r="H3" s="12"/>
      <c r="I3" s="12"/>
      <c r="J3" s="12"/>
      <c r="K3" s="12"/>
      <c r="L3" s="12"/>
    </row>
    <row r="4" spans="1:12" ht="35.25" customHeight="1" x14ac:dyDescent="0.25">
      <c r="A4" s="12"/>
      <c r="B4" s="12"/>
      <c r="C4" s="12"/>
      <c r="D4" s="12"/>
      <c r="E4" s="12"/>
      <c r="F4" s="12"/>
      <c r="G4" s="12"/>
      <c r="H4" s="12"/>
      <c r="I4" s="12"/>
      <c r="J4" s="12"/>
      <c r="K4" s="12"/>
      <c r="L4" s="12"/>
    </row>
    <row r="5" spans="1:12" ht="18.75" x14ac:dyDescent="0.25">
      <c r="A5" s="404" t="s">
        <v>387</v>
      </c>
      <c r="B5" s="404"/>
      <c r="C5" s="404"/>
      <c r="D5" s="404"/>
      <c r="E5" s="404"/>
      <c r="F5" s="404"/>
      <c r="G5" s="404"/>
      <c r="H5" s="404"/>
      <c r="I5" s="404"/>
      <c r="J5" s="404"/>
      <c r="K5" s="404"/>
      <c r="L5" s="404"/>
    </row>
    <row r="6" spans="1:12" ht="18.75" x14ac:dyDescent="0.3">
      <c r="A6" s="24" t="s">
        <v>85</v>
      </c>
      <c r="B6" s="117"/>
      <c r="C6" s="118"/>
      <c r="D6" s="118"/>
      <c r="E6" s="118"/>
      <c r="F6" s="118"/>
      <c r="G6" s="118"/>
      <c r="H6" s="118"/>
      <c r="I6" s="118"/>
      <c r="J6" s="118"/>
      <c r="K6" s="118"/>
      <c r="L6" s="12"/>
    </row>
    <row r="7" spans="1:12" ht="18.75" x14ac:dyDescent="0.3">
      <c r="A7" s="119" t="s">
        <v>484</v>
      </c>
      <c r="B7" s="120"/>
      <c r="C7" s="120"/>
      <c r="D7" s="121"/>
      <c r="E7" s="121"/>
      <c r="F7" s="121"/>
      <c r="G7" s="121"/>
      <c r="H7" s="118"/>
      <c r="I7" s="118"/>
      <c r="J7" s="118"/>
      <c r="K7" s="118"/>
      <c r="L7" s="12"/>
    </row>
    <row r="8" spans="1:12" x14ac:dyDescent="0.25">
      <c r="A8" s="119" t="s">
        <v>368</v>
      </c>
      <c r="B8" s="122"/>
      <c r="C8" s="122"/>
      <c r="D8" s="123"/>
      <c r="E8" s="123"/>
      <c r="F8" s="123"/>
      <c r="G8" s="123"/>
      <c r="H8" s="12"/>
      <c r="I8" s="12"/>
      <c r="J8" s="12"/>
      <c r="K8" s="12"/>
      <c r="L8" s="12"/>
    </row>
    <row r="9" spans="1:12" x14ac:dyDescent="0.25">
      <c r="A9" s="119"/>
      <c r="B9" s="122"/>
      <c r="C9" s="122"/>
      <c r="D9" s="123"/>
      <c r="E9" s="123"/>
      <c r="F9" s="123"/>
      <c r="G9" s="123"/>
      <c r="H9" s="12"/>
      <c r="I9" s="12"/>
      <c r="J9" s="12"/>
      <c r="K9" s="12"/>
      <c r="L9" s="12"/>
    </row>
    <row r="10" spans="1:12" ht="15.75" thickBot="1" x14ac:dyDescent="0.3">
      <c r="A10" s="124"/>
      <c r="B10" s="301" t="s">
        <v>77</v>
      </c>
      <c r="C10" s="301" t="s">
        <v>81</v>
      </c>
      <c r="D10" s="301" t="s">
        <v>82</v>
      </c>
      <c r="E10" s="301" t="s">
        <v>83</v>
      </c>
      <c r="F10" s="301" t="s">
        <v>84</v>
      </c>
      <c r="G10" s="301" t="s">
        <v>336</v>
      </c>
      <c r="H10" s="301" t="s">
        <v>337</v>
      </c>
      <c r="I10" s="301" t="s">
        <v>341</v>
      </c>
      <c r="J10" s="301" t="s">
        <v>342</v>
      </c>
      <c r="K10" s="301" t="s">
        <v>343</v>
      </c>
      <c r="L10" s="301" t="s">
        <v>344</v>
      </c>
    </row>
    <row r="11" spans="1:12" ht="16.5" customHeight="1" thickBot="1" x14ac:dyDescent="0.3">
      <c r="A11" s="291"/>
      <c r="B11" s="405" t="s">
        <v>392</v>
      </c>
      <c r="C11" s="406"/>
      <c r="D11" s="407"/>
      <c r="E11" s="405" t="s">
        <v>393</v>
      </c>
      <c r="F11" s="406"/>
      <c r="G11" s="406"/>
      <c r="H11" s="408"/>
      <c r="I11" s="408"/>
      <c r="J11" s="408"/>
      <c r="K11" s="408"/>
      <c r="L11" s="409"/>
    </row>
    <row r="12" spans="1:12" ht="79.5" thickBot="1" x14ac:dyDescent="0.3">
      <c r="A12" s="125" t="s">
        <v>79</v>
      </c>
      <c r="B12" s="126" t="s">
        <v>338</v>
      </c>
      <c r="C12" s="127" t="s">
        <v>354</v>
      </c>
      <c r="D12" s="128" t="s">
        <v>356</v>
      </c>
      <c r="E12" s="129" t="s">
        <v>61</v>
      </c>
      <c r="F12" s="129" t="s">
        <v>62</v>
      </c>
      <c r="G12" s="129" t="s">
        <v>63</v>
      </c>
      <c r="H12" s="348" t="s">
        <v>585</v>
      </c>
      <c r="I12" s="130" t="s">
        <v>357</v>
      </c>
      <c r="J12" s="127" t="s">
        <v>351</v>
      </c>
      <c r="K12" s="127" t="s">
        <v>339</v>
      </c>
      <c r="L12" s="127" t="s">
        <v>340</v>
      </c>
    </row>
    <row r="13" spans="1:12" ht="30" customHeight="1" x14ac:dyDescent="0.25">
      <c r="A13" s="131"/>
      <c r="B13" s="132">
        <f>'General Info'!D18</f>
        <v>0</v>
      </c>
      <c r="C13" s="133">
        <f>'General Info'!D16</f>
        <v>0</v>
      </c>
      <c r="D13" s="133">
        <f>'General Info'!$D$18</f>
        <v>0</v>
      </c>
      <c r="E13" s="133">
        <f>'General Info'!$D$18</f>
        <v>0</v>
      </c>
      <c r="F13" s="133">
        <f>'General Info'!$D$18</f>
        <v>0</v>
      </c>
      <c r="G13" s="133">
        <f>'General Info'!$D$18</f>
        <v>0</v>
      </c>
      <c r="H13" s="133">
        <f>'General Info'!$D$18</f>
        <v>0</v>
      </c>
      <c r="I13" s="133">
        <f>'General Info'!$D$18</f>
        <v>0</v>
      </c>
      <c r="J13" s="133">
        <f>'General Info'!$D$18</f>
        <v>0</v>
      </c>
      <c r="K13" s="133">
        <f>'General Info'!$D$18</f>
        <v>0</v>
      </c>
      <c r="L13" s="133">
        <f>'General Info'!$D$18</f>
        <v>0</v>
      </c>
    </row>
    <row r="14" spans="1:12" ht="24" thickBot="1" x14ac:dyDescent="0.4">
      <c r="A14" s="134" t="s">
        <v>358</v>
      </c>
      <c r="B14" s="135" t="s">
        <v>72</v>
      </c>
      <c r="C14" s="136" t="s">
        <v>72</v>
      </c>
      <c r="D14" s="136" t="s">
        <v>72</v>
      </c>
      <c r="E14" s="136" t="s">
        <v>72</v>
      </c>
      <c r="F14" s="136" t="s">
        <v>72</v>
      </c>
      <c r="G14" s="136" t="s">
        <v>72</v>
      </c>
      <c r="H14" s="136" t="s">
        <v>72</v>
      </c>
      <c r="I14" s="136" t="s">
        <v>72</v>
      </c>
      <c r="J14" s="136" t="s">
        <v>72</v>
      </c>
      <c r="K14" s="136" t="s">
        <v>72</v>
      </c>
      <c r="L14" s="136" t="s">
        <v>72</v>
      </c>
    </row>
    <row r="15" spans="1:12" x14ac:dyDescent="0.25">
      <c r="A15" s="137" t="s">
        <v>359</v>
      </c>
      <c r="B15" s="264"/>
      <c r="C15" s="265"/>
      <c r="D15" s="265"/>
      <c r="E15" s="264"/>
      <c r="F15" s="264"/>
      <c r="G15" s="264"/>
      <c r="H15" s="266"/>
      <c r="I15" s="138">
        <f>SUM(E15+F15+G15+H15)</f>
        <v>0</v>
      </c>
      <c r="J15" s="266"/>
      <c r="K15" s="265"/>
      <c r="L15" s="265"/>
    </row>
    <row r="16" spans="1:12" x14ac:dyDescent="0.25">
      <c r="A16" s="137" t="s">
        <v>360</v>
      </c>
      <c r="B16" s="264"/>
      <c r="C16" s="265"/>
      <c r="D16" s="265"/>
      <c r="E16" s="264"/>
      <c r="F16" s="264"/>
      <c r="G16" s="264"/>
      <c r="H16" s="266"/>
      <c r="I16" s="138">
        <f t="shared" ref="I16:I23" si="0">SUM(E16+F16+G16+H16)</f>
        <v>0</v>
      </c>
      <c r="J16" s="266"/>
      <c r="K16" s="265"/>
      <c r="L16" s="265"/>
    </row>
    <row r="17" spans="1:12" x14ac:dyDescent="0.25">
      <c r="A17" s="137" t="s">
        <v>361</v>
      </c>
      <c r="B17" s="264"/>
      <c r="C17" s="265"/>
      <c r="D17" s="265"/>
      <c r="E17" s="264"/>
      <c r="F17" s="264"/>
      <c r="G17" s="264"/>
      <c r="H17" s="266"/>
      <c r="I17" s="138">
        <f t="shared" si="0"/>
        <v>0</v>
      </c>
      <c r="J17" s="266"/>
      <c r="K17" s="265"/>
      <c r="L17" s="265"/>
    </row>
    <row r="18" spans="1:12" x14ac:dyDescent="0.25">
      <c r="A18" s="137" t="s">
        <v>362</v>
      </c>
      <c r="B18" s="264"/>
      <c r="C18" s="265"/>
      <c r="D18" s="265"/>
      <c r="E18" s="264"/>
      <c r="F18" s="264"/>
      <c r="G18" s="264"/>
      <c r="H18" s="266"/>
      <c r="I18" s="138">
        <f t="shared" si="0"/>
        <v>0</v>
      </c>
      <c r="J18" s="266"/>
      <c r="K18" s="265"/>
      <c r="L18" s="265"/>
    </row>
    <row r="19" spans="1:12" x14ac:dyDescent="0.25">
      <c r="A19" s="139" t="s">
        <v>363</v>
      </c>
      <c r="B19" s="264"/>
      <c r="C19" s="265"/>
      <c r="D19" s="265"/>
      <c r="E19" s="264"/>
      <c r="F19" s="264"/>
      <c r="G19" s="264"/>
      <c r="H19" s="266"/>
      <c r="I19" s="138">
        <f t="shared" si="0"/>
        <v>0</v>
      </c>
      <c r="J19" s="266"/>
      <c r="K19" s="265"/>
      <c r="L19" s="265"/>
    </row>
    <row r="20" spans="1:12" ht="16.5" customHeight="1" x14ac:dyDescent="0.25">
      <c r="A20" s="140" t="s">
        <v>364</v>
      </c>
      <c r="B20" s="264"/>
      <c r="C20" s="265"/>
      <c r="D20" s="265"/>
      <c r="E20" s="264"/>
      <c r="F20" s="264"/>
      <c r="G20" s="264"/>
      <c r="H20" s="266"/>
      <c r="I20" s="138">
        <f t="shared" si="0"/>
        <v>0</v>
      </c>
      <c r="J20" s="266"/>
      <c r="K20" s="265"/>
      <c r="L20" s="265"/>
    </row>
    <row r="21" spans="1:12" ht="15.75" thickBot="1" x14ac:dyDescent="0.3">
      <c r="A21" s="137" t="s">
        <v>365</v>
      </c>
      <c r="B21" s="264"/>
      <c r="C21" s="265"/>
      <c r="D21" s="265"/>
      <c r="E21" s="264"/>
      <c r="F21" s="264"/>
      <c r="G21" s="264"/>
      <c r="H21" s="266"/>
      <c r="I21" s="138">
        <f t="shared" si="0"/>
        <v>0</v>
      </c>
      <c r="J21" s="266"/>
      <c r="K21" s="265"/>
      <c r="L21" s="265"/>
    </row>
    <row r="22" spans="1:12" ht="15.75" thickBot="1" x14ac:dyDescent="0.3">
      <c r="A22" s="137"/>
      <c r="B22" s="141">
        <f t="shared" ref="B22:H22" si="1">SUM(B15:B21)</f>
        <v>0</v>
      </c>
      <c r="C22" s="142">
        <f t="shared" si="1"/>
        <v>0</v>
      </c>
      <c r="D22" s="142">
        <f t="shared" si="1"/>
        <v>0</v>
      </c>
      <c r="E22" s="142">
        <f t="shared" si="1"/>
        <v>0</v>
      </c>
      <c r="F22" s="142">
        <f t="shared" si="1"/>
        <v>0</v>
      </c>
      <c r="G22" s="142">
        <f t="shared" si="1"/>
        <v>0</v>
      </c>
      <c r="H22" s="142">
        <f t="shared" si="1"/>
        <v>0</v>
      </c>
      <c r="I22" s="142">
        <f>SUM(I15:I21)</f>
        <v>0</v>
      </c>
      <c r="J22" s="142">
        <f t="shared" ref="J22:L22" si="2">SUM(J15:J21)</f>
        <v>0</v>
      </c>
      <c r="K22" s="142">
        <f t="shared" si="2"/>
        <v>0</v>
      </c>
      <c r="L22" s="142">
        <f t="shared" si="2"/>
        <v>0</v>
      </c>
    </row>
    <row r="23" spans="1:12" ht="15.75" thickBot="1" x14ac:dyDescent="0.3">
      <c r="A23" s="134" t="s">
        <v>366</v>
      </c>
      <c r="B23" s="264"/>
      <c r="C23" s="265"/>
      <c r="D23" s="265"/>
      <c r="E23" s="264"/>
      <c r="F23" s="264"/>
      <c r="G23" s="264"/>
      <c r="H23" s="266"/>
      <c r="I23" s="138">
        <f t="shared" si="0"/>
        <v>0</v>
      </c>
      <c r="J23" s="266"/>
      <c r="K23" s="265"/>
      <c r="L23" s="265"/>
    </row>
    <row r="24" spans="1:12" ht="19.5" thickBot="1" x14ac:dyDescent="0.35">
      <c r="A24" s="143" t="s">
        <v>15</v>
      </c>
      <c r="B24" s="141">
        <f>B22+B23</f>
        <v>0</v>
      </c>
      <c r="C24" s="142">
        <f t="shared" ref="C24:L24" si="3">C22+C23</f>
        <v>0</v>
      </c>
      <c r="D24" s="142">
        <f t="shared" si="3"/>
        <v>0</v>
      </c>
      <c r="E24" s="142">
        <f t="shared" si="3"/>
        <v>0</v>
      </c>
      <c r="F24" s="142">
        <f t="shared" si="3"/>
        <v>0</v>
      </c>
      <c r="G24" s="142">
        <f t="shared" si="3"/>
        <v>0</v>
      </c>
      <c r="H24" s="142">
        <f t="shared" si="3"/>
        <v>0</v>
      </c>
      <c r="I24" s="142">
        <f t="shared" si="3"/>
        <v>0</v>
      </c>
      <c r="J24" s="142">
        <f t="shared" si="3"/>
        <v>0</v>
      </c>
      <c r="K24" s="142">
        <f t="shared" si="3"/>
        <v>0</v>
      </c>
      <c r="L24" s="142">
        <f t="shared" si="3"/>
        <v>0</v>
      </c>
    </row>
    <row r="25" spans="1:12" x14ac:dyDescent="0.25">
      <c r="A25" s="12"/>
      <c r="B25" s="144"/>
      <c r="C25" s="144"/>
      <c r="D25" s="144"/>
      <c r="E25" s="144"/>
      <c r="F25" s="144"/>
      <c r="G25" s="144"/>
      <c r="H25" s="144"/>
      <c r="I25" s="144"/>
      <c r="J25" s="12"/>
      <c r="K25" s="12"/>
      <c r="L25" s="12"/>
    </row>
    <row r="26" spans="1:12" x14ac:dyDescent="0.25">
      <c r="A26" s="12"/>
      <c r="B26" s="144"/>
      <c r="C26" s="144"/>
      <c r="D26" s="144"/>
      <c r="E26" s="144"/>
      <c r="F26" s="144"/>
      <c r="G26" s="144"/>
      <c r="H26" s="144"/>
      <c r="I26" s="144"/>
      <c r="J26" s="12"/>
      <c r="K26" s="12"/>
      <c r="L26" s="12"/>
    </row>
    <row r="27" spans="1:12" x14ac:dyDescent="0.25">
      <c r="A27" s="12"/>
      <c r="B27" s="144"/>
      <c r="C27" s="144"/>
      <c r="D27" s="144"/>
      <c r="E27" s="144"/>
      <c r="F27" s="144"/>
      <c r="G27" s="144"/>
      <c r="H27" s="144"/>
      <c r="I27" s="144"/>
      <c r="J27" s="12"/>
      <c r="K27" s="12"/>
      <c r="L27" s="12"/>
    </row>
    <row r="28" spans="1:12" ht="15.75" customHeight="1" x14ac:dyDescent="0.25">
      <c r="A28" s="14"/>
      <c r="B28" s="12"/>
      <c r="C28" s="14"/>
      <c r="D28" s="14"/>
      <c r="E28" s="393" t="s">
        <v>74</v>
      </c>
      <c r="F28" s="393"/>
      <c r="G28" s="393"/>
      <c r="H28" s="145"/>
      <c r="I28" s="145"/>
      <c r="J28" s="12"/>
      <c r="K28" s="12"/>
      <c r="L28" s="12"/>
    </row>
    <row r="29" spans="1:12" ht="15.75" x14ac:dyDescent="0.25">
      <c r="A29" s="18"/>
      <c r="B29" s="12"/>
      <c r="C29" s="12"/>
      <c r="D29" s="14"/>
      <c r="E29" s="394" t="b">
        <f>IF(OR(ISBLANK(B15),ISBLANK(C15),ISBLANK(D15),ISBLANK(E15),ISBLANK(F15), ISBLANK(G15),ISBLANK(H15),ISBLANK(I15),ISBLANK(J15),ISBLANK(K15),ISBLANK(L15),
ISBLANK(B16),ISBLANK(C16),ISBLANK(D16),ISBLANK(E16),ISBLANK(F16), ISBLANK(G16),ISBLANK(H16),ISBLANK(I16),ISBLANK(J16),ISBLANK(K16),ISBLANK(L16),
ISBLANK(B17),ISBLANK(C17),ISBLANK(D17),ISBLANK(E17),ISBLANK(F17),ISBLANK(G17), ISBLANK(H17),ISBLANK(I17),ISBLANK(J17),ISBLANK(K17),ISBLANK(L17),
ISBLANK(B18),ISBLANK(C18),ISBLANK(D18),ISBLANK(E18),ISBLANK(F18), ISBLANK(G18),ISBLANK(H18),ISBLANK(I18),ISBLANK(J18),ISBLANK(K18),ISBLANK(L18),
ISBLANK(B19),ISBLANK(C19),ISBLANK(D19),ISBLANK(E19),ISBLANK(F19), ISBLANK(G19),ISBLANK(H19),ISBLANK(I19),ISBLANK(J19),ISBLANK(K19),ISBLANK(L19),
ISBLANK(B20),ISBLANK(C20),ISBLANK(D20),ISBLANK(E20),ISBLANK(F20), ISBLANK(G20),ISBLANK(H20),ISBLANK(I20),ISBLANK(J20),ISBLANK(K20),ISBLANK(L20),
ISBLANK(B21),ISBLANK(C21),ISBLANK(D21),ISBLANK(E21),ISBLANK(F21), ISBLANK(G21),ISBLANK(H21),ISBLANK(I21),ISBLANK(J21),ISBLANK(K21),ISBLANK(L21),
ISBLANK(B22),ISBLANK(C22),ISBLANK(D22),ISBLANK(E22),ISBLANK(F22), ISBLANK(G22),ISBLANK(H22),ISBLANK(I22),ISBLANK(J22),ISBLANK(K22),ISBLANK(L22),
ISBLANK(B23),ISBLANK(C23),ISBLANK(D23),ISBLANK(E23),ISBLANK(F23), ISBLANK(G23),ISBLANK(H23),ISBLANK(I23),ISBLANK(J23),ISBLANK(K23),ISBLANK(L23),
ISBLANK(B24),ISBLANK(C24),ISBLANK(D24),ISBLANK(E24),ISBLANK(F24), ISBLANK(G24),ISBLANK(H24),ISBLANK(I24),ISBLANK(J24),ISBLANK(K24),ISBLANK(L24)),FALSE,TRUE)</f>
        <v>0</v>
      </c>
      <c r="F29" s="394"/>
      <c r="G29" s="394"/>
      <c r="H29" s="145"/>
      <c r="I29" s="145"/>
      <c r="J29" s="12"/>
      <c r="K29" s="12"/>
      <c r="L29" s="12"/>
    </row>
    <row r="30" spans="1:12" x14ac:dyDescent="0.25">
      <c r="A30" s="12"/>
      <c r="B30" s="12"/>
      <c r="C30" s="12"/>
      <c r="D30" s="12"/>
      <c r="E30" s="12"/>
      <c r="F30" s="12"/>
      <c r="G30" s="12"/>
      <c r="H30" s="12"/>
      <c r="I30" s="12"/>
      <c r="J30" s="12"/>
      <c r="K30" s="12"/>
      <c r="L30" s="12"/>
    </row>
  </sheetData>
  <sheetProtection algorithmName="SHA-512" hashValue="t6RP+JGgz7Phu+ajY+Ulc+KRXecBVck//+3zfW/47jch3P/iiNynQ1uSrrVFFPVhJUl/l2WXH/BaqBgFATEkFQ==" saltValue="xyEKnP/Cnauf+BELevKjkg==" spinCount="100000" sheet="1" objects="1" scenarios="1"/>
  <mergeCells count="6">
    <mergeCell ref="C1:E1"/>
    <mergeCell ref="E29:G29"/>
    <mergeCell ref="E28:G28"/>
    <mergeCell ref="A5:L5"/>
    <mergeCell ref="B11:D11"/>
    <mergeCell ref="E11:L11"/>
  </mergeCells>
  <conditionalFormatting sqref="E29:G29">
    <cfRule type="cellIs" dxfId="57" priority="1" operator="equal">
      <formula>TRUE</formula>
    </cfRule>
    <cfRule type="cellIs" dxfId="56" priority="2" operator="equal">
      <formula>FALSE</formula>
    </cfRule>
  </conditionalFormatting>
  <dataValidations count="1">
    <dataValidation type="whole" operator="greaterThanOrEqual" allowBlank="1" showInputMessage="1" showErrorMessage="1" sqref="K15:L24">
      <formula1>0</formula1>
    </dataValidation>
  </dataValidations>
  <pageMargins left="0.7" right="0.7" top="0.75" bottom="0.75" header="0.3" footer="0.3"/>
  <pageSetup paperSize="9" scale="63" orientation="landscape" r:id="rId1"/>
  <colBreaks count="1" manualBreakCount="1">
    <brk id="12"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1018"/>
  <sheetViews>
    <sheetView showGridLines="0" zoomScaleNormal="100" workbookViewId="0"/>
  </sheetViews>
  <sheetFormatPr defaultColWidth="9.140625" defaultRowHeight="15" x14ac:dyDescent="0.25"/>
  <cols>
    <col min="1" max="1" width="7.85546875" style="342" bestFit="1" customWidth="1"/>
    <col min="2" max="2" width="21.7109375" style="342" customWidth="1"/>
    <col min="3" max="3" width="12.5703125" style="342" customWidth="1"/>
    <col min="4" max="4" width="21.7109375" style="342" bestFit="1" customWidth="1"/>
    <col min="5" max="5" width="17.42578125" style="342" bestFit="1" customWidth="1"/>
    <col min="6" max="6" width="20.42578125" style="342" customWidth="1"/>
    <col min="7" max="7" width="17.5703125" style="342" bestFit="1" customWidth="1"/>
    <col min="8" max="8" width="19.28515625" style="342" bestFit="1" customWidth="1"/>
    <col min="9" max="9" width="17.5703125" style="342" customWidth="1"/>
    <col min="10" max="10" width="17.42578125" style="342" customWidth="1"/>
    <col min="11" max="11" width="18.140625" style="342" customWidth="1"/>
    <col min="12" max="12" width="17.28515625" style="342" customWidth="1"/>
    <col min="13" max="13" width="19.42578125" style="342" bestFit="1" customWidth="1"/>
    <col min="14" max="14" width="19.7109375" style="342" customWidth="1"/>
    <col min="15" max="18" width="14.28515625" style="342" customWidth="1"/>
    <col min="19" max="22" width="9.140625" style="342"/>
    <col min="23" max="23" width="18.42578125" style="342" customWidth="1"/>
    <col min="24" max="16384" width="9.140625" style="342"/>
  </cols>
  <sheetData>
    <row r="1" spans="1:18" ht="21" x14ac:dyDescent="0.35">
      <c r="A1" s="1" t="s">
        <v>603</v>
      </c>
      <c r="B1" s="1"/>
      <c r="C1" s="6"/>
      <c r="D1" s="374">
        <f>'General Info'!D22</f>
        <v>0</v>
      </c>
      <c r="E1" s="374"/>
      <c r="F1" s="6"/>
      <c r="G1" s="6"/>
      <c r="H1" s="6"/>
      <c r="I1" s="6"/>
      <c r="J1" s="6"/>
      <c r="K1" s="6"/>
      <c r="L1" s="6"/>
      <c r="M1" s="6"/>
      <c r="N1" s="6"/>
      <c r="O1" s="16"/>
      <c r="P1" s="16"/>
      <c r="Q1" s="16"/>
      <c r="R1" s="16"/>
    </row>
    <row r="2" spans="1:18" ht="18" customHeight="1" x14ac:dyDescent="0.4">
      <c r="A2" s="21"/>
      <c r="B2" s="6"/>
      <c r="C2" s="6"/>
      <c r="D2" s="6"/>
      <c r="E2" s="6"/>
      <c r="F2" s="6"/>
      <c r="G2" s="6"/>
      <c r="H2" s="6"/>
      <c r="I2" s="6"/>
      <c r="J2" s="6"/>
      <c r="K2" s="6"/>
      <c r="L2" s="6"/>
      <c r="M2" s="6"/>
      <c r="N2" s="6"/>
      <c r="O2" s="16"/>
      <c r="P2" s="16"/>
      <c r="Q2" s="16"/>
      <c r="R2" s="16"/>
    </row>
    <row r="3" spans="1:18" ht="18" customHeight="1" x14ac:dyDescent="0.4">
      <c r="A3" s="21"/>
      <c r="B3" s="6"/>
      <c r="C3" s="6"/>
      <c r="D3" s="6"/>
      <c r="E3" s="6"/>
      <c r="F3" s="6"/>
      <c r="G3" s="6"/>
      <c r="H3" s="6"/>
      <c r="I3" s="6"/>
      <c r="J3" s="6"/>
      <c r="K3" s="6"/>
      <c r="L3" s="6"/>
      <c r="M3" s="6"/>
      <c r="N3" s="6"/>
      <c r="O3" s="16"/>
      <c r="P3" s="16"/>
      <c r="Q3" s="16"/>
      <c r="R3" s="16"/>
    </row>
    <row r="4" spans="1:18" ht="18" customHeight="1" x14ac:dyDescent="0.4">
      <c r="A4" s="21"/>
      <c r="B4" s="6"/>
      <c r="C4" s="6"/>
      <c r="D4" s="6"/>
      <c r="E4" s="6"/>
      <c r="F4" s="6"/>
      <c r="G4" s="6"/>
      <c r="H4" s="6"/>
      <c r="I4" s="6"/>
      <c r="J4" s="6"/>
      <c r="K4" s="6"/>
      <c r="L4" s="6"/>
      <c r="M4" s="6"/>
      <c r="N4" s="6"/>
      <c r="O4" s="16"/>
      <c r="P4" s="16"/>
      <c r="Q4" s="16"/>
      <c r="R4" s="16"/>
    </row>
    <row r="5" spans="1:18" ht="18" customHeight="1" x14ac:dyDescent="0.4">
      <c r="A5" s="21"/>
      <c r="B5" s="6"/>
      <c r="C5" s="6"/>
      <c r="D5" s="6"/>
      <c r="E5" s="6"/>
      <c r="F5" s="6"/>
      <c r="G5" s="6"/>
      <c r="H5" s="6"/>
      <c r="I5" s="6"/>
      <c r="J5" s="6"/>
      <c r="K5" s="6"/>
      <c r="L5" s="6"/>
      <c r="M5" s="6"/>
      <c r="N5" s="6"/>
      <c r="O5" s="16"/>
      <c r="P5" s="16"/>
      <c r="Q5" s="16"/>
      <c r="R5" s="16"/>
    </row>
    <row r="6" spans="1:18" ht="18" customHeight="1" x14ac:dyDescent="0.3">
      <c r="A6" s="375" t="s">
        <v>432</v>
      </c>
      <c r="B6" s="370"/>
      <c r="C6" s="370"/>
      <c r="D6" s="370"/>
      <c r="E6" s="370"/>
      <c r="F6" s="370"/>
      <c r="G6" s="370"/>
      <c r="H6" s="370"/>
      <c r="I6" s="370"/>
      <c r="J6" s="370"/>
      <c r="K6" s="370"/>
      <c r="L6" s="370"/>
      <c r="M6" s="370"/>
      <c r="N6" s="370"/>
      <c r="O6" s="16"/>
      <c r="P6" s="16"/>
      <c r="Q6" s="16"/>
      <c r="R6" s="16"/>
    </row>
    <row r="7" spans="1:18" ht="18" customHeight="1" x14ac:dyDescent="0.3">
      <c r="A7" s="23"/>
      <c r="B7" s="24" t="s">
        <v>85</v>
      </c>
      <c r="C7" s="25"/>
      <c r="D7" s="25"/>
      <c r="E7" s="26"/>
      <c r="F7" s="26"/>
      <c r="G7" s="26"/>
      <c r="H7" s="26"/>
      <c r="I7" s="26"/>
      <c r="J7" s="26"/>
      <c r="K7" s="26"/>
      <c r="L7" s="26"/>
      <c r="M7" s="60"/>
      <c r="N7" s="60"/>
      <c r="O7" s="16"/>
      <c r="P7" s="16"/>
      <c r="Q7" s="16"/>
      <c r="R7" s="16"/>
    </row>
    <row r="8" spans="1:18" ht="18.75" x14ac:dyDescent="0.3">
      <c r="A8" s="23"/>
      <c r="B8" s="343" t="s">
        <v>599</v>
      </c>
      <c r="C8" s="25"/>
      <c r="D8" s="25"/>
      <c r="E8" s="26"/>
      <c r="F8" s="26"/>
      <c r="G8" s="20"/>
      <c r="H8" s="20"/>
      <c r="I8" s="26"/>
      <c r="J8" s="20"/>
      <c r="K8" s="20"/>
      <c r="L8" s="393" t="s">
        <v>74</v>
      </c>
      <c r="M8" s="393"/>
      <c r="N8" s="60"/>
      <c r="O8" s="16"/>
      <c r="P8" s="16"/>
      <c r="Q8" s="16"/>
      <c r="R8" s="16"/>
    </row>
    <row r="9" spans="1:18" ht="18.75" x14ac:dyDescent="0.3">
      <c r="A9" s="23"/>
      <c r="B9" s="343" t="s">
        <v>601</v>
      </c>
      <c r="C9" s="25"/>
      <c r="D9" s="25"/>
      <c r="E9" s="26"/>
      <c r="F9" s="26"/>
      <c r="G9" s="20"/>
      <c r="H9" s="20"/>
      <c r="I9" s="26"/>
      <c r="J9" s="336"/>
      <c r="K9" s="336"/>
      <c r="L9" s="394" t="b">
        <f>IF(AND(R9=TRUE,R11=TRUE,R12=TRUE),TRUE,FALSE)</f>
        <v>0</v>
      </c>
      <c r="M9" s="394"/>
      <c r="N9" s="60"/>
      <c r="O9" s="16"/>
      <c r="P9" s="16"/>
      <c r="Q9" s="16"/>
      <c r="R9" s="16" t="b">
        <f>IF(ISNA(MATCH(FALSE,O19:O1021,0)),TRUE,FALSE)</f>
        <v>0</v>
      </c>
    </row>
    <row r="10" spans="1:18" ht="8.25" customHeight="1" x14ac:dyDescent="0.3">
      <c r="A10" s="23"/>
      <c r="B10" s="146"/>
      <c r="C10" s="25"/>
      <c r="D10" s="25"/>
      <c r="E10" s="26"/>
      <c r="F10" s="26"/>
      <c r="G10" s="26"/>
      <c r="H10" s="26"/>
      <c r="I10" s="26"/>
      <c r="J10" s="336"/>
      <c r="K10" s="336"/>
      <c r="L10" s="26"/>
      <c r="M10" s="60"/>
      <c r="N10" s="60"/>
      <c r="O10" s="16"/>
      <c r="P10" s="16"/>
      <c r="Q10" s="16"/>
      <c r="R10" s="16"/>
    </row>
    <row r="11" spans="1:18" ht="18.75" x14ac:dyDescent="0.3">
      <c r="A11" s="23"/>
      <c r="B11" s="147" t="s">
        <v>86</v>
      </c>
      <c r="C11" s="36"/>
      <c r="D11" s="36"/>
      <c r="E11" s="148"/>
      <c r="F11" s="148"/>
      <c r="G11" s="148"/>
      <c r="H11" s="8"/>
      <c r="I11" s="8"/>
      <c r="J11" s="8"/>
      <c r="K11" s="149"/>
      <c r="L11" s="148"/>
      <c r="M11" s="40"/>
      <c r="N11" s="40"/>
      <c r="O11" s="16"/>
      <c r="P11" s="16"/>
      <c r="Q11" s="16"/>
      <c r="R11" s="16" t="b">
        <f>IF(ISNA(MATCH(FALSE,P19:P1021,0)),TRUE,FALSE)</f>
        <v>1</v>
      </c>
    </row>
    <row r="12" spans="1:18" ht="18.75" x14ac:dyDescent="0.3">
      <c r="A12" s="150"/>
      <c r="B12" s="41" t="s">
        <v>389</v>
      </c>
      <c r="C12" s="40"/>
      <c r="D12" s="40"/>
      <c r="E12" s="40"/>
      <c r="F12" s="40"/>
      <c r="G12" s="40"/>
      <c r="H12" s="40"/>
      <c r="I12" s="40"/>
      <c r="J12" s="40"/>
      <c r="K12" s="40"/>
      <c r="L12" s="40"/>
      <c r="M12" s="40"/>
      <c r="N12" s="40"/>
      <c r="O12" s="16"/>
      <c r="P12" s="16"/>
      <c r="Q12" s="16"/>
      <c r="R12" s="16" t="b">
        <f>IF(ISNA(MATCH(FALSE,Q19:Q1021,0)),TRUE,FALSE)</f>
        <v>0</v>
      </c>
    </row>
    <row r="13" spans="1:18" ht="21" customHeight="1" thickBot="1" x14ac:dyDescent="0.3">
      <c r="A13" s="151"/>
      <c r="B13" s="301" t="s">
        <v>77</v>
      </c>
      <c r="C13" s="301" t="s">
        <v>81</v>
      </c>
      <c r="D13" s="301" t="s">
        <v>82</v>
      </c>
      <c r="E13" s="301" t="s">
        <v>83</v>
      </c>
      <c r="F13" s="301" t="s">
        <v>84</v>
      </c>
      <c r="G13" s="301" t="s">
        <v>336</v>
      </c>
      <c r="H13" s="301" t="s">
        <v>337</v>
      </c>
      <c r="I13" s="301" t="s">
        <v>341</v>
      </c>
      <c r="J13" s="301" t="s">
        <v>342</v>
      </c>
      <c r="K13" s="301" t="s">
        <v>343</v>
      </c>
      <c r="L13" s="301" t="s">
        <v>344</v>
      </c>
      <c r="M13" s="301" t="s">
        <v>345</v>
      </c>
      <c r="N13" s="301" t="s">
        <v>346</v>
      </c>
      <c r="O13" s="16"/>
      <c r="P13" s="16"/>
      <c r="Q13" s="16"/>
      <c r="R13" s="16"/>
    </row>
    <row r="14" spans="1:18" ht="72" customHeight="1" x14ac:dyDescent="0.25">
      <c r="A14" s="152" t="s">
        <v>419</v>
      </c>
      <c r="B14" s="43" t="s">
        <v>78</v>
      </c>
      <c r="C14" s="43" t="s">
        <v>6</v>
      </c>
      <c r="D14" s="44" t="s">
        <v>7</v>
      </c>
      <c r="E14" s="43" t="s">
        <v>352</v>
      </c>
      <c r="F14" s="43" t="s">
        <v>394</v>
      </c>
      <c r="G14" s="43" t="s">
        <v>398</v>
      </c>
      <c r="H14" s="43" t="s">
        <v>399</v>
      </c>
      <c r="I14" s="43" t="s">
        <v>402</v>
      </c>
      <c r="J14" s="43" t="s">
        <v>403</v>
      </c>
      <c r="K14" s="43" t="s">
        <v>404</v>
      </c>
      <c r="L14" s="42" t="s">
        <v>401</v>
      </c>
      <c r="M14" s="153" t="s">
        <v>353</v>
      </c>
      <c r="N14" s="154" t="s">
        <v>466</v>
      </c>
      <c r="O14" s="16"/>
      <c r="P14" s="16"/>
      <c r="Q14" s="16"/>
      <c r="R14" s="16"/>
    </row>
    <row r="15" spans="1:18" ht="2.25" customHeight="1" x14ac:dyDescent="0.25">
      <c r="A15" s="70"/>
      <c r="B15" s="155"/>
      <c r="C15" s="155"/>
      <c r="D15" s="156"/>
      <c r="E15" s="115"/>
      <c r="F15" s="115"/>
      <c r="G15" s="115"/>
      <c r="H15" s="115"/>
      <c r="I15" s="155"/>
      <c r="J15" s="115"/>
      <c r="K15" s="115"/>
      <c r="L15" s="157"/>
      <c r="M15" s="158"/>
      <c r="N15" s="158"/>
      <c r="O15" s="16"/>
      <c r="P15" s="16"/>
      <c r="Q15" s="16"/>
      <c r="R15" s="16"/>
    </row>
    <row r="16" spans="1:18" ht="33" customHeight="1" x14ac:dyDescent="0.25">
      <c r="A16" s="70"/>
      <c r="B16" s="155"/>
      <c r="C16" s="159">
        <f>'General Info'!D17</f>
        <v>0</v>
      </c>
      <c r="D16" s="160"/>
      <c r="E16" s="161">
        <f>'General Info'!D17</f>
        <v>0</v>
      </c>
      <c r="F16" s="161">
        <f>'General Info'!D17</f>
        <v>0</v>
      </c>
      <c r="G16" s="161">
        <f>'General Info'!D17</f>
        <v>0</v>
      </c>
      <c r="H16" s="161">
        <f>'General Info'!D17</f>
        <v>0</v>
      </c>
      <c r="I16" s="161">
        <f>'General Info'!D17</f>
        <v>0</v>
      </c>
      <c r="J16" s="161">
        <f>'General Info'!D17</f>
        <v>0</v>
      </c>
      <c r="K16" s="161">
        <f>'General Info'!D17</f>
        <v>0</v>
      </c>
      <c r="L16" s="161">
        <f>'General Info'!D17</f>
        <v>0</v>
      </c>
      <c r="M16" s="161">
        <f>'General Info'!D17</f>
        <v>0</v>
      </c>
      <c r="N16" s="161">
        <f>'General Info'!D17</f>
        <v>0</v>
      </c>
      <c r="O16" s="16"/>
      <c r="P16" s="16"/>
      <c r="Q16" s="16"/>
      <c r="R16" s="16"/>
    </row>
    <row r="17" spans="1:18" ht="15.75" x14ac:dyDescent="0.25">
      <c r="A17" s="70"/>
      <c r="B17" s="100"/>
      <c r="C17" s="158"/>
      <c r="D17" s="162"/>
      <c r="E17" s="163" t="s">
        <v>72</v>
      </c>
      <c r="F17" s="163" t="s">
        <v>72</v>
      </c>
      <c r="G17" s="163" t="s">
        <v>72</v>
      </c>
      <c r="H17" s="163" t="s">
        <v>72</v>
      </c>
      <c r="I17" s="163" t="s">
        <v>72</v>
      </c>
      <c r="J17" s="163" t="s">
        <v>72</v>
      </c>
      <c r="K17" s="163" t="s">
        <v>72</v>
      </c>
      <c r="L17" s="164" t="s">
        <v>72</v>
      </c>
      <c r="M17" s="163" t="s">
        <v>72</v>
      </c>
      <c r="N17" s="163" t="s">
        <v>72</v>
      </c>
      <c r="O17" s="16"/>
      <c r="P17" s="16"/>
      <c r="Q17" s="16"/>
      <c r="R17" s="16"/>
    </row>
    <row r="18" spans="1:18" ht="16.5" thickBot="1" x14ac:dyDescent="0.3">
      <c r="A18" s="165" t="s">
        <v>15</v>
      </c>
      <c r="B18" s="103"/>
      <c r="C18" s="166">
        <f>SUM(C19:C1018)</f>
        <v>0</v>
      </c>
      <c r="D18" s="103"/>
      <c r="E18" s="166">
        <f t="shared" ref="E18:N18" si="0">SUM(E19:E1018)</f>
        <v>0</v>
      </c>
      <c r="F18" s="166">
        <f t="shared" si="0"/>
        <v>0</v>
      </c>
      <c r="G18" s="166">
        <f t="shared" si="0"/>
        <v>0</v>
      </c>
      <c r="H18" s="166">
        <f t="shared" si="0"/>
        <v>0</v>
      </c>
      <c r="I18" s="166">
        <f t="shared" si="0"/>
        <v>0</v>
      </c>
      <c r="J18" s="166">
        <f t="shared" si="0"/>
        <v>0</v>
      </c>
      <c r="K18" s="166">
        <f t="shared" si="0"/>
        <v>0</v>
      </c>
      <c r="L18" s="166">
        <f t="shared" si="0"/>
        <v>0</v>
      </c>
      <c r="M18" s="166">
        <f t="shared" si="0"/>
        <v>0</v>
      </c>
      <c r="N18" s="166">
        <f t="shared" si="0"/>
        <v>0</v>
      </c>
      <c r="O18" s="16"/>
      <c r="P18" s="16"/>
      <c r="Q18" s="16"/>
      <c r="R18" s="16"/>
    </row>
    <row r="19" spans="1:18" ht="16.5" customHeight="1" thickTop="1" x14ac:dyDescent="0.25">
      <c r="A19" s="285">
        <v>1</v>
      </c>
      <c r="B19" s="248"/>
      <c r="C19" s="249"/>
      <c r="D19" s="248"/>
      <c r="E19" s="267"/>
      <c r="F19" s="267"/>
      <c r="G19" s="267"/>
      <c r="H19" s="267"/>
      <c r="I19" s="268"/>
      <c r="J19" s="268"/>
      <c r="K19" s="268"/>
      <c r="L19" s="106">
        <f>SUM(I19:K19)</f>
        <v>0</v>
      </c>
      <c r="M19" s="271"/>
      <c r="N19" s="250"/>
      <c r="O19" s="16" t="b">
        <f>IF(ISBLANK(B19),FALSE,IF(OR(ISBLANK(C19),ISBLANK(D19),ISBLANK(E19),ISBLANK(F19),ISBLANK(G19),ISBLANK(H19),ISBLANK(I19),ISBLANK(J19),ISBLANK(K19),ISBLANK(L19),ISBLANK(M19),ISBLANK(N19)),FALSE,TRUE))</f>
        <v>0</v>
      </c>
      <c r="P19" s="228" t="b">
        <f>IF(OR(AND(B19="N/A",D19="N/A"),(AND(B19&lt;&gt;"N/A",D19&lt;&gt;"N/A"))),TRUE,FALSE)</f>
        <v>1</v>
      </c>
      <c r="Q19" s="16" t="b">
        <f>IF(OR(AND(B19="N/A",E19=0,C19=0),AND(B19&lt;&gt;"N/A",E19&lt;&gt;0,C19&lt;&gt;0)),TRUE,FALSE)</f>
        <v>0</v>
      </c>
      <c r="R19" s="16"/>
    </row>
    <row r="20" spans="1:18" ht="16.5" customHeight="1" x14ac:dyDescent="0.25">
      <c r="A20" s="285">
        <v>2</v>
      </c>
      <c r="B20" s="248"/>
      <c r="C20" s="249"/>
      <c r="D20" s="248"/>
      <c r="E20" s="267"/>
      <c r="F20" s="267"/>
      <c r="G20" s="267"/>
      <c r="H20" s="267"/>
      <c r="I20" s="268"/>
      <c r="J20" s="268"/>
      <c r="K20" s="268"/>
      <c r="L20" s="106">
        <f>SUM(I20:K20)</f>
        <v>0</v>
      </c>
      <c r="M20" s="271"/>
      <c r="N20" s="250"/>
      <c r="O20" s="16" t="b">
        <f>IF(ISBLANK(B20),TRUE,IF(OR(ISBLANK(C20),ISBLANK(D20),ISBLANK(E20),ISBLANK(F20),ISBLANK(G20),ISBLANK(H20),ISBLANK(I20),ISBLANK(J20),ISBLANK(K20),ISBLANK(L20),ISBLANK(M20),ISBLANK(N20)),FALSE,TRUE))</f>
        <v>1</v>
      </c>
      <c r="P20" s="228" t="b">
        <f>IF(OR(AND(B20="N/A",D20="N/A"),AND(B20&lt;&gt;"N/A",D20&lt;&gt;"N/A"),AND(ISBLANK(B20),ISBLANK(D20)),AND(NOT(ISBLANK(B20)),NOT(ISBLANK(D20)))),TRUE,FALSE)</f>
        <v>1</v>
      </c>
      <c r="Q20" s="16" t="b">
        <f>IF(OR(AND(B20="N/A",D20="N/A",C20=0,E20=0),AND(ISBLANK(B20),ISBLANK(D20),ISBLANK(C20),ISBLANK(E20)),AND(AND(NOT(ISBLANK(B20)),B20&lt;&gt;"N/A"),AND(NOT(ISBLANK(D20)),D20&lt;&gt;"N/A"),C20&lt;&gt;0,E20&lt;&gt;0)),TRUE,FALSE)</f>
        <v>1</v>
      </c>
      <c r="R20" s="16"/>
    </row>
    <row r="21" spans="1:18" ht="16.5" customHeight="1" x14ac:dyDescent="0.25">
      <c r="A21" s="285">
        <v>3</v>
      </c>
      <c r="B21" s="248"/>
      <c r="C21" s="249"/>
      <c r="D21" s="248"/>
      <c r="E21" s="267"/>
      <c r="F21" s="267"/>
      <c r="G21" s="267"/>
      <c r="H21" s="267"/>
      <c r="I21" s="268"/>
      <c r="J21" s="268"/>
      <c r="K21" s="268"/>
      <c r="L21" s="106">
        <f>SUM(I21:K21)</f>
        <v>0</v>
      </c>
      <c r="M21" s="271"/>
      <c r="N21" s="250"/>
      <c r="O21" s="16" t="b">
        <f t="shared" ref="O21:O84" si="1">IF(ISBLANK(B21),TRUE,IF(OR(ISBLANK(C21),ISBLANK(D21),ISBLANK(E21),ISBLANK(F21),ISBLANK(G21),ISBLANK(H21),ISBLANK(I21),ISBLANK(J21),ISBLANK(K21),ISBLANK(L21),ISBLANK(M21),ISBLANK(N21)),FALSE,TRUE))</f>
        <v>1</v>
      </c>
      <c r="P21" s="228" t="b">
        <f t="shared" ref="P21:P84" si="2">IF(OR(AND(B21="N/A",D21="N/A"),AND(B21&lt;&gt;"N/A",D21&lt;&gt;"N/A"),AND(ISBLANK(B21),ISBLANK(D21)),AND(NOT(ISBLANK(B21)),NOT(ISBLANK(D21)))),TRUE,FALSE)</f>
        <v>1</v>
      </c>
      <c r="Q21" s="16" t="b">
        <f t="shared" ref="Q21:Q84" si="3">IF(OR(AND(B21="N/A",D21="N/A",C21=0,E21=0),AND(ISBLANK(B21),ISBLANK(D21),ISBLANK(C21),ISBLANK(E21)),AND(AND(NOT(ISBLANK(B21)),B21&lt;&gt;"N/A"),AND(NOT(ISBLANK(D21)),D21&lt;&gt;"N/A"),C21&lt;&gt;0,E21&lt;&gt;0)),TRUE,FALSE)</f>
        <v>1</v>
      </c>
      <c r="R21" s="16"/>
    </row>
    <row r="22" spans="1:18" ht="16.5" customHeight="1" x14ac:dyDescent="0.25">
      <c r="A22" s="285">
        <v>4</v>
      </c>
      <c r="B22" s="248"/>
      <c r="C22" s="249"/>
      <c r="D22" s="248"/>
      <c r="E22" s="267"/>
      <c r="F22" s="267"/>
      <c r="G22" s="267"/>
      <c r="H22" s="267"/>
      <c r="I22" s="268"/>
      <c r="J22" s="268"/>
      <c r="K22" s="268"/>
      <c r="L22" s="106">
        <f t="shared" ref="L22:L84" si="4">SUM(I22:K22)</f>
        <v>0</v>
      </c>
      <c r="M22" s="271"/>
      <c r="N22" s="250"/>
      <c r="O22" s="16" t="b">
        <f t="shared" si="1"/>
        <v>1</v>
      </c>
      <c r="P22" s="228" t="b">
        <f t="shared" si="2"/>
        <v>1</v>
      </c>
      <c r="Q22" s="16" t="b">
        <f t="shared" si="3"/>
        <v>1</v>
      </c>
      <c r="R22" s="16"/>
    </row>
    <row r="23" spans="1:18" ht="16.5" customHeight="1" x14ac:dyDescent="0.25">
      <c r="A23" s="285">
        <v>5</v>
      </c>
      <c r="B23" s="248"/>
      <c r="C23" s="249"/>
      <c r="D23" s="248"/>
      <c r="E23" s="267"/>
      <c r="F23" s="267"/>
      <c r="G23" s="267"/>
      <c r="H23" s="267"/>
      <c r="I23" s="268"/>
      <c r="J23" s="268"/>
      <c r="K23" s="268"/>
      <c r="L23" s="106">
        <f t="shared" si="4"/>
        <v>0</v>
      </c>
      <c r="M23" s="271"/>
      <c r="N23" s="250"/>
      <c r="O23" s="16" t="b">
        <f t="shared" si="1"/>
        <v>1</v>
      </c>
      <c r="P23" s="228" t="b">
        <f t="shared" si="2"/>
        <v>1</v>
      </c>
      <c r="Q23" s="16" t="b">
        <f t="shared" si="3"/>
        <v>1</v>
      </c>
      <c r="R23" s="16"/>
    </row>
    <row r="24" spans="1:18" ht="16.5" customHeight="1" x14ac:dyDescent="0.25">
      <c r="A24" s="285">
        <v>6</v>
      </c>
      <c r="B24" s="248"/>
      <c r="C24" s="249"/>
      <c r="D24" s="248"/>
      <c r="E24" s="267"/>
      <c r="F24" s="267"/>
      <c r="G24" s="267"/>
      <c r="H24" s="267"/>
      <c r="I24" s="268"/>
      <c r="J24" s="268"/>
      <c r="K24" s="268"/>
      <c r="L24" s="106">
        <f t="shared" si="4"/>
        <v>0</v>
      </c>
      <c r="M24" s="271"/>
      <c r="N24" s="250"/>
      <c r="O24" s="16" t="b">
        <f t="shared" si="1"/>
        <v>1</v>
      </c>
      <c r="P24" s="228" t="b">
        <f t="shared" si="2"/>
        <v>1</v>
      </c>
      <c r="Q24" s="16" t="b">
        <f t="shared" si="3"/>
        <v>1</v>
      </c>
      <c r="R24" s="16"/>
    </row>
    <row r="25" spans="1:18" ht="16.5" customHeight="1" x14ac:dyDescent="0.25">
      <c r="A25" s="285">
        <v>7</v>
      </c>
      <c r="B25" s="248"/>
      <c r="C25" s="249"/>
      <c r="D25" s="248"/>
      <c r="E25" s="267"/>
      <c r="F25" s="267"/>
      <c r="G25" s="267"/>
      <c r="H25" s="267"/>
      <c r="I25" s="268"/>
      <c r="J25" s="268"/>
      <c r="K25" s="268"/>
      <c r="L25" s="106">
        <f t="shared" si="4"/>
        <v>0</v>
      </c>
      <c r="M25" s="271"/>
      <c r="N25" s="250"/>
      <c r="O25" s="16" t="b">
        <f t="shared" si="1"/>
        <v>1</v>
      </c>
      <c r="P25" s="228" t="b">
        <f t="shared" si="2"/>
        <v>1</v>
      </c>
      <c r="Q25" s="16" t="b">
        <f t="shared" si="3"/>
        <v>1</v>
      </c>
      <c r="R25" s="16"/>
    </row>
    <row r="26" spans="1:18" ht="16.5" customHeight="1" x14ac:dyDescent="0.25">
      <c r="A26" s="285">
        <v>8</v>
      </c>
      <c r="B26" s="248"/>
      <c r="C26" s="249"/>
      <c r="D26" s="248"/>
      <c r="E26" s="267"/>
      <c r="F26" s="267"/>
      <c r="G26" s="267"/>
      <c r="H26" s="267"/>
      <c r="I26" s="268"/>
      <c r="J26" s="268"/>
      <c r="K26" s="268"/>
      <c r="L26" s="106">
        <f t="shared" si="4"/>
        <v>0</v>
      </c>
      <c r="M26" s="271"/>
      <c r="N26" s="250"/>
      <c r="O26" s="16" t="b">
        <f t="shared" si="1"/>
        <v>1</v>
      </c>
      <c r="P26" s="228" t="b">
        <f t="shared" si="2"/>
        <v>1</v>
      </c>
      <c r="Q26" s="16" t="b">
        <f t="shared" si="3"/>
        <v>1</v>
      </c>
      <c r="R26" s="16"/>
    </row>
    <row r="27" spans="1:18" ht="16.5" customHeight="1" x14ac:dyDescent="0.25">
      <c r="A27" s="285">
        <v>9</v>
      </c>
      <c r="B27" s="248"/>
      <c r="C27" s="249"/>
      <c r="D27" s="248"/>
      <c r="E27" s="267"/>
      <c r="F27" s="267"/>
      <c r="G27" s="267"/>
      <c r="H27" s="267"/>
      <c r="I27" s="268"/>
      <c r="J27" s="268"/>
      <c r="K27" s="268"/>
      <c r="L27" s="106">
        <f t="shared" si="4"/>
        <v>0</v>
      </c>
      <c r="M27" s="271"/>
      <c r="N27" s="250"/>
      <c r="O27" s="16" t="b">
        <f t="shared" si="1"/>
        <v>1</v>
      </c>
      <c r="P27" s="228" t="b">
        <f t="shared" si="2"/>
        <v>1</v>
      </c>
      <c r="Q27" s="16" t="b">
        <f t="shared" si="3"/>
        <v>1</v>
      </c>
      <c r="R27" s="16"/>
    </row>
    <row r="28" spans="1:18" ht="16.5" customHeight="1" x14ac:dyDescent="0.25">
      <c r="A28" s="285">
        <v>10</v>
      </c>
      <c r="B28" s="248"/>
      <c r="C28" s="249"/>
      <c r="D28" s="248"/>
      <c r="E28" s="267"/>
      <c r="F28" s="267"/>
      <c r="G28" s="267"/>
      <c r="H28" s="267"/>
      <c r="I28" s="268"/>
      <c r="J28" s="268"/>
      <c r="K28" s="268"/>
      <c r="L28" s="106">
        <f t="shared" si="4"/>
        <v>0</v>
      </c>
      <c r="M28" s="271"/>
      <c r="N28" s="250"/>
      <c r="O28" s="16" t="b">
        <f t="shared" si="1"/>
        <v>1</v>
      </c>
      <c r="P28" s="228" t="b">
        <f t="shared" si="2"/>
        <v>1</v>
      </c>
      <c r="Q28" s="16" t="b">
        <f t="shared" si="3"/>
        <v>1</v>
      </c>
      <c r="R28" s="16"/>
    </row>
    <row r="29" spans="1:18" ht="16.5" customHeight="1" x14ac:dyDescent="0.25">
      <c r="A29" s="285">
        <v>11</v>
      </c>
      <c r="B29" s="248"/>
      <c r="C29" s="249"/>
      <c r="D29" s="248"/>
      <c r="E29" s="267"/>
      <c r="F29" s="267"/>
      <c r="G29" s="267"/>
      <c r="H29" s="267"/>
      <c r="I29" s="268"/>
      <c r="J29" s="268"/>
      <c r="K29" s="268"/>
      <c r="L29" s="106">
        <f t="shared" si="4"/>
        <v>0</v>
      </c>
      <c r="M29" s="271"/>
      <c r="N29" s="250"/>
      <c r="O29" s="16" t="b">
        <f t="shared" si="1"/>
        <v>1</v>
      </c>
      <c r="P29" s="228" t="b">
        <f t="shared" si="2"/>
        <v>1</v>
      </c>
      <c r="Q29" s="16" t="b">
        <f t="shared" si="3"/>
        <v>1</v>
      </c>
      <c r="R29" s="16"/>
    </row>
    <row r="30" spans="1:18" ht="16.5" customHeight="1" x14ac:dyDescent="0.25">
      <c r="A30" s="285">
        <v>12</v>
      </c>
      <c r="B30" s="248"/>
      <c r="C30" s="249"/>
      <c r="D30" s="248"/>
      <c r="E30" s="267"/>
      <c r="F30" s="267"/>
      <c r="G30" s="267"/>
      <c r="H30" s="267"/>
      <c r="I30" s="268"/>
      <c r="J30" s="268"/>
      <c r="K30" s="268"/>
      <c r="L30" s="106">
        <f t="shared" si="4"/>
        <v>0</v>
      </c>
      <c r="M30" s="271"/>
      <c r="N30" s="250"/>
      <c r="O30" s="16" t="b">
        <f t="shared" si="1"/>
        <v>1</v>
      </c>
      <c r="P30" s="228" t="b">
        <f t="shared" si="2"/>
        <v>1</v>
      </c>
      <c r="Q30" s="16" t="b">
        <f t="shared" si="3"/>
        <v>1</v>
      </c>
      <c r="R30" s="16"/>
    </row>
    <row r="31" spans="1:18" ht="16.5" customHeight="1" x14ac:dyDescent="0.25">
      <c r="A31" s="285">
        <v>13</v>
      </c>
      <c r="B31" s="248"/>
      <c r="C31" s="249"/>
      <c r="D31" s="248"/>
      <c r="E31" s="267"/>
      <c r="F31" s="267"/>
      <c r="G31" s="267"/>
      <c r="H31" s="267"/>
      <c r="I31" s="268"/>
      <c r="J31" s="268"/>
      <c r="K31" s="268"/>
      <c r="L31" s="106">
        <f t="shared" si="4"/>
        <v>0</v>
      </c>
      <c r="M31" s="271"/>
      <c r="N31" s="250"/>
      <c r="O31" s="16" t="b">
        <f t="shared" si="1"/>
        <v>1</v>
      </c>
      <c r="P31" s="228" t="b">
        <f t="shared" si="2"/>
        <v>1</v>
      </c>
      <c r="Q31" s="16" t="b">
        <f t="shared" si="3"/>
        <v>1</v>
      </c>
      <c r="R31" s="16"/>
    </row>
    <row r="32" spans="1:18" ht="16.5" customHeight="1" x14ac:dyDescent="0.25">
      <c r="A32" s="285">
        <v>14</v>
      </c>
      <c r="B32" s="248"/>
      <c r="C32" s="249"/>
      <c r="D32" s="248"/>
      <c r="E32" s="267"/>
      <c r="F32" s="267"/>
      <c r="G32" s="267"/>
      <c r="H32" s="267"/>
      <c r="I32" s="268"/>
      <c r="J32" s="268"/>
      <c r="K32" s="268"/>
      <c r="L32" s="106">
        <f t="shared" si="4"/>
        <v>0</v>
      </c>
      <c r="M32" s="271"/>
      <c r="N32" s="250"/>
      <c r="O32" s="16" t="b">
        <f t="shared" si="1"/>
        <v>1</v>
      </c>
      <c r="P32" s="228" t="b">
        <f t="shared" si="2"/>
        <v>1</v>
      </c>
      <c r="Q32" s="16" t="b">
        <f t="shared" si="3"/>
        <v>1</v>
      </c>
      <c r="R32" s="16"/>
    </row>
    <row r="33" spans="1:18" ht="16.5" customHeight="1" x14ac:dyDescent="0.25">
      <c r="A33" s="285">
        <v>15</v>
      </c>
      <c r="B33" s="248"/>
      <c r="C33" s="249"/>
      <c r="D33" s="248"/>
      <c r="E33" s="267"/>
      <c r="F33" s="267"/>
      <c r="G33" s="267"/>
      <c r="H33" s="267"/>
      <c r="I33" s="268"/>
      <c r="J33" s="268"/>
      <c r="K33" s="268"/>
      <c r="L33" s="106">
        <f t="shared" si="4"/>
        <v>0</v>
      </c>
      <c r="M33" s="271"/>
      <c r="N33" s="250"/>
      <c r="O33" s="16" t="b">
        <f t="shared" si="1"/>
        <v>1</v>
      </c>
      <c r="P33" s="228" t="b">
        <f t="shared" si="2"/>
        <v>1</v>
      </c>
      <c r="Q33" s="16" t="b">
        <f t="shared" si="3"/>
        <v>1</v>
      </c>
      <c r="R33" s="16"/>
    </row>
    <row r="34" spans="1:18" ht="16.5" customHeight="1" x14ac:dyDescent="0.25">
      <c r="A34" s="285">
        <v>16</v>
      </c>
      <c r="B34" s="248"/>
      <c r="C34" s="249"/>
      <c r="D34" s="248"/>
      <c r="E34" s="267"/>
      <c r="F34" s="267"/>
      <c r="G34" s="267"/>
      <c r="H34" s="267"/>
      <c r="I34" s="268"/>
      <c r="J34" s="268"/>
      <c r="K34" s="268"/>
      <c r="L34" s="106">
        <f t="shared" si="4"/>
        <v>0</v>
      </c>
      <c r="M34" s="271"/>
      <c r="N34" s="250"/>
      <c r="O34" s="16" t="b">
        <f t="shared" si="1"/>
        <v>1</v>
      </c>
      <c r="P34" s="228" t="b">
        <f t="shared" si="2"/>
        <v>1</v>
      </c>
      <c r="Q34" s="16" t="b">
        <f t="shared" si="3"/>
        <v>1</v>
      </c>
      <c r="R34" s="16"/>
    </row>
    <row r="35" spans="1:18" ht="16.5" customHeight="1" x14ac:dyDescent="0.25">
      <c r="A35" s="285">
        <v>17</v>
      </c>
      <c r="B35" s="248"/>
      <c r="C35" s="249"/>
      <c r="D35" s="248"/>
      <c r="E35" s="267"/>
      <c r="F35" s="267"/>
      <c r="G35" s="267"/>
      <c r="H35" s="267"/>
      <c r="I35" s="268"/>
      <c r="J35" s="268"/>
      <c r="K35" s="268"/>
      <c r="L35" s="106">
        <f t="shared" si="4"/>
        <v>0</v>
      </c>
      <c r="M35" s="271"/>
      <c r="N35" s="250"/>
      <c r="O35" s="16" t="b">
        <f t="shared" si="1"/>
        <v>1</v>
      </c>
      <c r="P35" s="228" t="b">
        <f t="shared" si="2"/>
        <v>1</v>
      </c>
      <c r="Q35" s="16" t="b">
        <f t="shared" si="3"/>
        <v>1</v>
      </c>
      <c r="R35" s="16"/>
    </row>
    <row r="36" spans="1:18" ht="16.5" customHeight="1" x14ac:dyDescent="0.25">
      <c r="A36" s="285">
        <v>18</v>
      </c>
      <c r="B36" s="248"/>
      <c r="C36" s="249"/>
      <c r="D36" s="248"/>
      <c r="E36" s="267"/>
      <c r="F36" s="267"/>
      <c r="G36" s="267"/>
      <c r="H36" s="267"/>
      <c r="I36" s="268"/>
      <c r="J36" s="268"/>
      <c r="K36" s="268"/>
      <c r="L36" s="106">
        <f t="shared" si="4"/>
        <v>0</v>
      </c>
      <c r="M36" s="271"/>
      <c r="N36" s="250"/>
      <c r="O36" s="16" t="b">
        <f t="shared" si="1"/>
        <v>1</v>
      </c>
      <c r="P36" s="228" t="b">
        <f t="shared" si="2"/>
        <v>1</v>
      </c>
      <c r="Q36" s="16" t="b">
        <f t="shared" si="3"/>
        <v>1</v>
      </c>
      <c r="R36" s="16"/>
    </row>
    <row r="37" spans="1:18" ht="16.5" customHeight="1" x14ac:dyDescent="0.25">
      <c r="A37" s="285">
        <v>19</v>
      </c>
      <c r="B37" s="248"/>
      <c r="C37" s="249"/>
      <c r="D37" s="248"/>
      <c r="E37" s="267"/>
      <c r="F37" s="267"/>
      <c r="G37" s="267"/>
      <c r="H37" s="267"/>
      <c r="I37" s="268"/>
      <c r="J37" s="268"/>
      <c r="K37" s="268"/>
      <c r="L37" s="106">
        <f t="shared" si="4"/>
        <v>0</v>
      </c>
      <c r="M37" s="271"/>
      <c r="N37" s="250"/>
      <c r="O37" s="16" t="b">
        <f t="shared" si="1"/>
        <v>1</v>
      </c>
      <c r="P37" s="228" t="b">
        <f t="shared" si="2"/>
        <v>1</v>
      </c>
      <c r="Q37" s="16" t="b">
        <f t="shared" si="3"/>
        <v>1</v>
      </c>
      <c r="R37" s="16"/>
    </row>
    <row r="38" spans="1:18" ht="16.5" customHeight="1" x14ac:dyDescent="0.25">
      <c r="A38" s="285">
        <v>20</v>
      </c>
      <c r="B38" s="248"/>
      <c r="C38" s="249"/>
      <c r="D38" s="248"/>
      <c r="E38" s="267"/>
      <c r="F38" s="267"/>
      <c r="G38" s="267"/>
      <c r="H38" s="267"/>
      <c r="I38" s="268"/>
      <c r="J38" s="268"/>
      <c r="K38" s="268"/>
      <c r="L38" s="106">
        <f t="shared" si="4"/>
        <v>0</v>
      </c>
      <c r="M38" s="271"/>
      <c r="N38" s="250"/>
      <c r="O38" s="16" t="b">
        <f t="shared" si="1"/>
        <v>1</v>
      </c>
      <c r="P38" s="228" t="b">
        <f t="shared" si="2"/>
        <v>1</v>
      </c>
      <c r="Q38" s="16" t="b">
        <f t="shared" si="3"/>
        <v>1</v>
      </c>
      <c r="R38" s="16"/>
    </row>
    <row r="39" spans="1:18" ht="15.75" x14ac:dyDescent="0.25">
      <c r="A39" s="285">
        <v>21</v>
      </c>
      <c r="B39" s="248"/>
      <c r="C39" s="249"/>
      <c r="D39" s="248"/>
      <c r="E39" s="267"/>
      <c r="F39" s="267"/>
      <c r="G39" s="267"/>
      <c r="H39" s="267"/>
      <c r="I39" s="268"/>
      <c r="J39" s="268"/>
      <c r="K39" s="268"/>
      <c r="L39" s="106">
        <f t="shared" si="4"/>
        <v>0</v>
      </c>
      <c r="M39" s="271"/>
      <c r="N39" s="250"/>
      <c r="O39" s="16" t="b">
        <f t="shared" si="1"/>
        <v>1</v>
      </c>
      <c r="P39" s="228" t="b">
        <f t="shared" si="2"/>
        <v>1</v>
      </c>
      <c r="Q39" s="16" t="b">
        <f t="shared" si="3"/>
        <v>1</v>
      </c>
      <c r="R39" s="16"/>
    </row>
    <row r="40" spans="1:18" ht="15.75" x14ac:dyDescent="0.25">
      <c r="A40" s="285">
        <v>22</v>
      </c>
      <c r="B40" s="248"/>
      <c r="C40" s="249"/>
      <c r="D40" s="248"/>
      <c r="E40" s="267"/>
      <c r="F40" s="267"/>
      <c r="G40" s="267"/>
      <c r="H40" s="267"/>
      <c r="I40" s="268"/>
      <c r="J40" s="268"/>
      <c r="K40" s="268"/>
      <c r="L40" s="106">
        <f t="shared" si="4"/>
        <v>0</v>
      </c>
      <c r="M40" s="271"/>
      <c r="N40" s="250"/>
      <c r="O40" s="16" t="b">
        <f t="shared" si="1"/>
        <v>1</v>
      </c>
      <c r="P40" s="228" t="b">
        <f t="shared" si="2"/>
        <v>1</v>
      </c>
      <c r="Q40" s="16" t="b">
        <f t="shared" si="3"/>
        <v>1</v>
      </c>
      <c r="R40" s="16"/>
    </row>
    <row r="41" spans="1:18" ht="15.75" x14ac:dyDescent="0.25">
      <c r="A41" s="285">
        <v>23</v>
      </c>
      <c r="B41" s="248"/>
      <c r="C41" s="249"/>
      <c r="D41" s="248"/>
      <c r="E41" s="267"/>
      <c r="F41" s="267"/>
      <c r="G41" s="267"/>
      <c r="H41" s="267"/>
      <c r="I41" s="268"/>
      <c r="J41" s="268"/>
      <c r="K41" s="268"/>
      <c r="L41" s="106">
        <f t="shared" si="4"/>
        <v>0</v>
      </c>
      <c r="M41" s="271"/>
      <c r="N41" s="250"/>
      <c r="O41" s="16" t="b">
        <f t="shared" si="1"/>
        <v>1</v>
      </c>
      <c r="P41" s="228" t="b">
        <f t="shared" si="2"/>
        <v>1</v>
      </c>
      <c r="Q41" s="16" t="b">
        <f t="shared" si="3"/>
        <v>1</v>
      </c>
      <c r="R41" s="16"/>
    </row>
    <row r="42" spans="1:18" ht="15.75" x14ac:dyDescent="0.25">
      <c r="A42" s="285">
        <v>24</v>
      </c>
      <c r="B42" s="248"/>
      <c r="C42" s="249"/>
      <c r="D42" s="248"/>
      <c r="E42" s="267"/>
      <c r="F42" s="267"/>
      <c r="G42" s="267"/>
      <c r="H42" s="267"/>
      <c r="I42" s="268"/>
      <c r="J42" s="268"/>
      <c r="K42" s="268"/>
      <c r="L42" s="106">
        <f t="shared" si="4"/>
        <v>0</v>
      </c>
      <c r="M42" s="271"/>
      <c r="N42" s="250"/>
      <c r="O42" s="16" t="b">
        <f t="shared" si="1"/>
        <v>1</v>
      </c>
      <c r="P42" s="228" t="b">
        <f t="shared" si="2"/>
        <v>1</v>
      </c>
      <c r="Q42" s="16" t="b">
        <f t="shared" si="3"/>
        <v>1</v>
      </c>
      <c r="R42" s="16"/>
    </row>
    <row r="43" spans="1:18" ht="15.75" x14ac:dyDescent="0.25">
      <c r="A43" s="285">
        <v>25</v>
      </c>
      <c r="B43" s="248"/>
      <c r="C43" s="249"/>
      <c r="D43" s="248"/>
      <c r="E43" s="267"/>
      <c r="F43" s="267"/>
      <c r="G43" s="267"/>
      <c r="H43" s="267"/>
      <c r="I43" s="268"/>
      <c r="J43" s="268"/>
      <c r="K43" s="268"/>
      <c r="L43" s="106">
        <f t="shared" si="4"/>
        <v>0</v>
      </c>
      <c r="M43" s="271"/>
      <c r="N43" s="250"/>
      <c r="O43" s="16" t="b">
        <f t="shared" si="1"/>
        <v>1</v>
      </c>
      <c r="P43" s="228" t="b">
        <f t="shared" si="2"/>
        <v>1</v>
      </c>
      <c r="Q43" s="16" t="b">
        <f t="shared" si="3"/>
        <v>1</v>
      </c>
      <c r="R43" s="16"/>
    </row>
    <row r="44" spans="1:18" ht="15.75" x14ac:dyDescent="0.25">
      <c r="A44" s="285">
        <v>26</v>
      </c>
      <c r="B44" s="248"/>
      <c r="C44" s="249"/>
      <c r="D44" s="248"/>
      <c r="E44" s="267"/>
      <c r="F44" s="267"/>
      <c r="G44" s="267"/>
      <c r="H44" s="267"/>
      <c r="I44" s="268"/>
      <c r="J44" s="268"/>
      <c r="K44" s="268"/>
      <c r="L44" s="106">
        <f t="shared" si="4"/>
        <v>0</v>
      </c>
      <c r="M44" s="271"/>
      <c r="N44" s="250"/>
      <c r="O44" s="16" t="b">
        <f t="shared" si="1"/>
        <v>1</v>
      </c>
      <c r="P44" s="228" t="b">
        <f t="shared" si="2"/>
        <v>1</v>
      </c>
      <c r="Q44" s="16" t="b">
        <f t="shared" si="3"/>
        <v>1</v>
      </c>
      <c r="R44" s="16"/>
    </row>
    <row r="45" spans="1:18" ht="15.75" x14ac:dyDescent="0.25">
      <c r="A45" s="285">
        <v>27</v>
      </c>
      <c r="B45" s="248"/>
      <c r="C45" s="249"/>
      <c r="D45" s="248"/>
      <c r="E45" s="267"/>
      <c r="F45" s="267"/>
      <c r="G45" s="267"/>
      <c r="H45" s="267"/>
      <c r="I45" s="268"/>
      <c r="J45" s="268"/>
      <c r="K45" s="268"/>
      <c r="L45" s="106">
        <f t="shared" si="4"/>
        <v>0</v>
      </c>
      <c r="M45" s="271"/>
      <c r="N45" s="250"/>
      <c r="O45" s="16" t="b">
        <f t="shared" si="1"/>
        <v>1</v>
      </c>
      <c r="P45" s="228" t="b">
        <f t="shared" si="2"/>
        <v>1</v>
      </c>
      <c r="Q45" s="16" t="b">
        <f t="shared" si="3"/>
        <v>1</v>
      </c>
      <c r="R45" s="16"/>
    </row>
    <row r="46" spans="1:18" ht="15.75" x14ac:dyDescent="0.25">
      <c r="A46" s="285">
        <v>28</v>
      </c>
      <c r="B46" s="248"/>
      <c r="C46" s="249"/>
      <c r="D46" s="248"/>
      <c r="E46" s="267"/>
      <c r="F46" s="267"/>
      <c r="G46" s="267"/>
      <c r="H46" s="267"/>
      <c r="I46" s="268"/>
      <c r="J46" s="268"/>
      <c r="K46" s="268"/>
      <c r="L46" s="106">
        <f t="shared" si="4"/>
        <v>0</v>
      </c>
      <c r="M46" s="271"/>
      <c r="N46" s="250"/>
      <c r="O46" s="16" t="b">
        <f t="shared" si="1"/>
        <v>1</v>
      </c>
      <c r="P46" s="228" t="b">
        <f t="shared" si="2"/>
        <v>1</v>
      </c>
      <c r="Q46" s="16" t="b">
        <f t="shared" si="3"/>
        <v>1</v>
      </c>
      <c r="R46" s="16"/>
    </row>
    <row r="47" spans="1:18" ht="15.75" x14ac:dyDescent="0.25">
      <c r="A47" s="285">
        <v>29</v>
      </c>
      <c r="B47" s="248"/>
      <c r="C47" s="249"/>
      <c r="D47" s="248"/>
      <c r="E47" s="267"/>
      <c r="F47" s="267"/>
      <c r="G47" s="267"/>
      <c r="H47" s="267"/>
      <c r="I47" s="268"/>
      <c r="J47" s="268"/>
      <c r="K47" s="268"/>
      <c r="L47" s="106">
        <f t="shared" si="4"/>
        <v>0</v>
      </c>
      <c r="M47" s="271"/>
      <c r="N47" s="250"/>
      <c r="O47" s="16" t="b">
        <f t="shared" si="1"/>
        <v>1</v>
      </c>
      <c r="P47" s="228" t="b">
        <f t="shared" si="2"/>
        <v>1</v>
      </c>
      <c r="Q47" s="16" t="b">
        <f t="shared" si="3"/>
        <v>1</v>
      </c>
      <c r="R47" s="16"/>
    </row>
    <row r="48" spans="1:18" ht="15.75" x14ac:dyDescent="0.25">
      <c r="A48" s="285">
        <v>30</v>
      </c>
      <c r="B48" s="248"/>
      <c r="C48" s="249"/>
      <c r="D48" s="248"/>
      <c r="E48" s="267"/>
      <c r="F48" s="267"/>
      <c r="G48" s="267"/>
      <c r="H48" s="267"/>
      <c r="I48" s="268"/>
      <c r="J48" s="268"/>
      <c r="K48" s="268"/>
      <c r="L48" s="106">
        <f t="shared" si="4"/>
        <v>0</v>
      </c>
      <c r="M48" s="271"/>
      <c r="N48" s="250"/>
      <c r="O48" s="16" t="b">
        <f t="shared" si="1"/>
        <v>1</v>
      </c>
      <c r="P48" s="228" t="b">
        <f t="shared" si="2"/>
        <v>1</v>
      </c>
      <c r="Q48" s="16" t="b">
        <f t="shared" si="3"/>
        <v>1</v>
      </c>
      <c r="R48" s="16"/>
    </row>
    <row r="49" spans="1:18" ht="15.75" x14ac:dyDescent="0.25">
      <c r="A49" s="285">
        <v>31</v>
      </c>
      <c r="B49" s="248"/>
      <c r="C49" s="249"/>
      <c r="D49" s="248"/>
      <c r="E49" s="267"/>
      <c r="F49" s="267"/>
      <c r="G49" s="267"/>
      <c r="H49" s="267"/>
      <c r="I49" s="268"/>
      <c r="J49" s="268"/>
      <c r="K49" s="268"/>
      <c r="L49" s="106">
        <f t="shared" si="4"/>
        <v>0</v>
      </c>
      <c r="M49" s="271"/>
      <c r="N49" s="250"/>
      <c r="O49" s="16" t="b">
        <f t="shared" si="1"/>
        <v>1</v>
      </c>
      <c r="P49" s="228" t="b">
        <f t="shared" si="2"/>
        <v>1</v>
      </c>
      <c r="Q49" s="16" t="b">
        <f t="shared" si="3"/>
        <v>1</v>
      </c>
      <c r="R49" s="16"/>
    </row>
    <row r="50" spans="1:18" ht="15.75" x14ac:dyDescent="0.25">
      <c r="A50" s="285">
        <v>32</v>
      </c>
      <c r="B50" s="248"/>
      <c r="C50" s="249"/>
      <c r="D50" s="248"/>
      <c r="E50" s="267"/>
      <c r="F50" s="267"/>
      <c r="G50" s="267"/>
      <c r="H50" s="267"/>
      <c r="I50" s="268"/>
      <c r="J50" s="268"/>
      <c r="K50" s="268"/>
      <c r="L50" s="106">
        <f t="shared" si="4"/>
        <v>0</v>
      </c>
      <c r="M50" s="271"/>
      <c r="N50" s="250"/>
      <c r="O50" s="16" t="b">
        <f t="shared" si="1"/>
        <v>1</v>
      </c>
      <c r="P50" s="228" t="b">
        <f t="shared" si="2"/>
        <v>1</v>
      </c>
      <c r="Q50" s="16" t="b">
        <f t="shared" si="3"/>
        <v>1</v>
      </c>
      <c r="R50" s="16"/>
    </row>
    <row r="51" spans="1:18" ht="15.75" x14ac:dyDescent="0.25">
      <c r="A51" s="285">
        <v>33</v>
      </c>
      <c r="B51" s="248"/>
      <c r="C51" s="249"/>
      <c r="D51" s="248"/>
      <c r="E51" s="267"/>
      <c r="F51" s="267"/>
      <c r="G51" s="267"/>
      <c r="H51" s="267"/>
      <c r="I51" s="268"/>
      <c r="J51" s="268"/>
      <c r="K51" s="268"/>
      <c r="L51" s="106">
        <f t="shared" si="4"/>
        <v>0</v>
      </c>
      <c r="M51" s="271"/>
      <c r="N51" s="250"/>
      <c r="O51" s="16" t="b">
        <f t="shared" si="1"/>
        <v>1</v>
      </c>
      <c r="P51" s="228" t="b">
        <f t="shared" si="2"/>
        <v>1</v>
      </c>
      <c r="Q51" s="16" t="b">
        <f t="shared" si="3"/>
        <v>1</v>
      </c>
      <c r="R51" s="16"/>
    </row>
    <row r="52" spans="1:18" ht="15.75" x14ac:dyDescent="0.25">
      <c r="A52" s="285">
        <v>34</v>
      </c>
      <c r="B52" s="248"/>
      <c r="C52" s="249"/>
      <c r="D52" s="248"/>
      <c r="E52" s="267"/>
      <c r="F52" s="267"/>
      <c r="G52" s="267"/>
      <c r="H52" s="267"/>
      <c r="I52" s="268"/>
      <c r="J52" s="268"/>
      <c r="K52" s="268"/>
      <c r="L52" s="106">
        <f t="shared" si="4"/>
        <v>0</v>
      </c>
      <c r="M52" s="271"/>
      <c r="N52" s="250"/>
      <c r="O52" s="16" t="b">
        <f t="shared" si="1"/>
        <v>1</v>
      </c>
      <c r="P52" s="228" t="b">
        <f t="shared" si="2"/>
        <v>1</v>
      </c>
      <c r="Q52" s="16" t="b">
        <f t="shared" si="3"/>
        <v>1</v>
      </c>
      <c r="R52" s="16"/>
    </row>
    <row r="53" spans="1:18" ht="15.75" x14ac:dyDescent="0.25">
      <c r="A53" s="285">
        <v>35</v>
      </c>
      <c r="B53" s="248"/>
      <c r="C53" s="249"/>
      <c r="D53" s="248"/>
      <c r="E53" s="267"/>
      <c r="F53" s="267"/>
      <c r="G53" s="267"/>
      <c r="H53" s="267"/>
      <c r="I53" s="268"/>
      <c r="J53" s="268"/>
      <c r="K53" s="268"/>
      <c r="L53" s="106">
        <f t="shared" si="4"/>
        <v>0</v>
      </c>
      <c r="M53" s="271"/>
      <c r="N53" s="250"/>
      <c r="O53" s="16" t="b">
        <f t="shared" si="1"/>
        <v>1</v>
      </c>
      <c r="P53" s="228" t="b">
        <f t="shared" si="2"/>
        <v>1</v>
      </c>
      <c r="Q53" s="16" t="b">
        <f t="shared" si="3"/>
        <v>1</v>
      </c>
      <c r="R53" s="16"/>
    </row>
    <row r="54" spans="1:18" ht="15.75" x14ac:dyDescent="0.25">
      <c r="A54" s="285">
        <v>36</v>
      </c>
      <c r="B54" s="248"/>
      <c r="C54" s="249"/>
      <c r="D54" s="248"/>
      <c r="E54" s="267"/>
      <c r="F54" s="267"/>
      <c r="G54" s="267"/>
      <c r="H54" s="267"/>
      <c r="I54" s="268"/>
      <c r="J54" s="268"/>
      <c r="K54" s="268"/>
      <c r="L54" s="106">
        <f t="shared" si="4"/>
        <v>0</v>
      </c>
      <c r="M54" s="271"/>
      <c r="N54" s="250"/>
      <c r="O54" s="16" t="b">
        <f t="shared" si="1"/>
        <v>1</v>
      </c>
      <c r="P54" s="228" t="b">
        <f t="shared" si="2"/>
        <v>1</v>
      </c>
      <c r="Q54" s="16" t="b">
        <f t="shared" si="3"/>
        <v>1</v>
      </c>
      <c r="R54" s="16"/>
    </row>
    <row r="55" spans="1:18" ht="15.75" x14ac:dyDescent="0.25">
      <c r="A55" s="285">
        <v>37</v>
      </c>
      <c r="B55" s="248"/>
      <c r="C55" s="249"/>
      <c r="D55" s="248"/>
      <c r="E55" s="267"/>
      <c r="F55" s="267"/>
      <c r="G55" s="267"/>
      <c r="H55" s="267"/>
      <c r="I55" s="268"/>
      <c r="J55" s="268"/>
      <c r="K55" s="268"/>
      <c r="L55" s="106">
        <f t="shared" si="4"/>
        <v>0</v>
      </c>
      <c r="M55" s="271"/>
      <c r="N55" s="250"/>
      <c r="O55" s="16" t="b">
        <f t="shared" si="1"/>
        <v>1</v>
      </c>
      <c r="P55" s="228" t="b">
        <f t="shared" si="2"/>
        <v>1</v>
      </c>
      <c r="Q55" s="16" t="b">
        <f t="shared" si="3"/>
        <v>1</v>
      </c>
      <c r="R55" s="16"/>
    </row>
    <row r="56" spans="1:18" ht="15.75" x14ac:dyDescent="0.25">
      <c r="A56" s="285">
        <v>38</v>
      </c>
      <c r="B56" s="248"/>
      <c r="C56" s="249"/>
      <c r="D56" s="248"/>
      <c r="E56" s="267"/>
      <c r="F56" s="267"/>
      <c r="G56" s="267"/>
      <c r="H56" s="267"/>
      <c r="I56" s="268"/>
      <c r="J56" s="268"/>
      <c r="K56" s="268"/>
      <c r="L56" s="106">
        <f t="shared" si="4"/>
        <v>0</v>
      </c>
      <c r="M56" s="271"/>
      <c r="N56" s="250"/>
      <c r="O56" s="16" t="b">
        <f t="shared" si="1"/>
        <v>1</v>
      </c>
      <c r="P56" s="228" t="b">
        <f t="shared" si="2"/>
        <v>1</v>
      </c>
      <c r="Q56" s="16" t="b">
        <f t="shared" si="3"/>
        <v>1</v>
      </c>
      <c r="R56" s="16"/>
    </row>
    <row r="57" spans="1:18" ht="15.75" x14ac:dyDescent="0.25">
      <c r="A57" s="285">
        <v>39</v>
      </c>
      <c r="B57" s="248"/>
      <c r="C57" s="249"/>
      <c r="D57" s="248"/>
      <c r="E57" s="267"/>
      <c r="F57" s="267"/>
      <c r="G57" s="267"/>
      <c r="H57" s="267"/>
      <c r="I57" s="268"/>
      <c r="J57" s="268"/>
      <c r="K57" s="268"/>
      <c r="L57" s="106">
        <f t="shared" si="4"/>
        <v>0</v>
      </c>
      <c r="M57" s="271"/>
      <c r="N57" s="250"/>
      <c r="O57" s="16" t="b">
        <f t="shared" si="1"/>
        <v>1</v>
      </c>
      <c r="P57" s="228" t="b">
        <f t="shared" si="2"/>
        <v>1</v>
      </c>
      <c r="Q57" s="16" t="b">
        <f t="shared" si="3"/>
        <v>1</v>
      </c>
      <c r="R57" s="16"/>
    </row>
    <row r="58" spans="1:18" ht="15.75" x14ac:dyDescent="0.25">
      <c r="A58" s="285">
        <v>40</v>
      </c>
      <c r="B58" s="248"/>
      <c r="C58" s="249"/>
      <c r="D58" s="248"/>
      <c r="E58" s="267"/>
      <c r="F58" s="267"/>
      <c r="G58" s="267"/>
      <c r="H58" s="267"/>
      <c r="I58" s="268"/>
      <c r="J58" s="268"/>
      <c r="K58" s="268"/>
      <c r="L58" s="106">
        <f t="shared" si="4"/>
        <v>0</v>
      </c>
      <c r="M58" s="271"/>
      <c r="N58" s="250"/>
      <c r="O58" s="16" t="b">
        <f t="shared" si="1"/>
        <v>1</v>
      </c>
      <c r="P58" s="228" t="b">
        <f t="shared" si="2"/>
        <v>1</v>
      </c>
      <c r="Q58" s="16" t="b">
        <f t="shared" si="3"/>
        <v>1</v>
      </c>
      <c r="R58" s="16"/>
    </row>
    <row r="59" spans="1:18" ht="15.75" x14ac:dyDescent="0.25">
      <c r="A59" s="285">
        <v>41</v>
      </c>
      <c r="B59" s="248"/>
      <c r="C59" s="249"/>
      <c r="D59" s="248"/>
      <c r="E59" s="267"/>
      <c r="F59" s="267"/>
      <c r="G59" s="267"/>
      <c r="H59" s="267"/>
      <c r="I59" s="268"/>
      <c r="J59" s="268"/>
      <c r="K59" s="268"/>
      <c r="L59" s="106">
        <f t="shared" si="4"/>
        <v>0</v>
      </c>
      <c r="M59" s="271"/>
      <c r="N59" s="250"/>
      <c r="O59" s="16" t="b">
        <f t="shared" si="1"/>
        <v>1</v>
      </c>
      <c r="P59" s="228" t="b">
        <f t="shared" si="2"/>
        <v>1</v>
      </c>
      <c r="Q59" s="16" t="b">
        <f t="shared" si="3"/>
        <v>1</v>
      </c>
      <c r="R59" s="16"/>
    </row>
    <row r="60" spans="1:18" ht="15.75" x14ac:dyDescent="0.25">
      <c r="A60" s="285">
        <v>42</v>
      </c>
      <c r="B60" s="248"/>
      <c r="C60" s="249"/>
      <c r="D60" s="248"/>
      <c r="E60" s="267"/>
      <c r="F60" s="267"/>
      <c r="G60" s="267"/>
      <c r="H60" s="267"/>
      <c r="I60" s="268"/>
      <c r="J60" s="268"/>
      <c r="K60" s="268"/>
      <c r="L60" s="106">
        <f t="shared" si="4"/>
        <v>0</v>
      </c>
      <c r="M60" s="271"/>
      <c r="N60" s="250"/>
      <c r="O60" s="16" t="b">
        <f t="shared" si="1"/>
        <v>1</v>
      </c>
      <c r="P60" s="228" t="b">
        <f t="shared" si="2"/>
        <v>1</v>
      </c>
      <c r="Q60" s="16" t="b">
        <f t="shared" si="3"/>
        <v>1</v>
      </c>
      <c r="R60" s="16"/>
    </row>
    <row r="61" spans="1:18" ht="15.75" x14ac:dyDescent="0.25">
      <c r="A61" s="285">
        <v>43</v>
      </c>
      <c r="B61" s="248"/>
      <c r="C61" s="249"/>
      <c r="D61" s="248"/>
      <c r="E61" s="267"/>
      <c r="F61" s="267"/>
      <c r="G61" s="267"/>
      <c r="H61" s="267"/>
      <c r="I61" s="268"/>
      <c r="J61" s="268"/>
      <c r="K61" s="268"/>
      <c r="L61" s="106">
        <f t="shared" si="4"/>
        <v>0</v>
      </c>
      <c r="M61" s="271"/>
      <c r="N61" s="250"/>
      <c r="O61" s="16" t="b">
        <f t="shared" si="1"/>
        <v>1</v>
      </c>
      <c r="P61" s="228" t="b">
        <f t="shared" si="2"/>
        <v>1</v>
      </c>
      <c r="Q61" s="16" t="b">
        <f t="shared" si="3"/>
        <v>1</v>
      </c>
      <c r="R61" s="16"/>
    </row>
    <row r="62" spans="1:18" ht="15.75" x14ac:dyDescent="0.25">
      <c r="A62" s="285">
        <v>44</v>
      </c>
      <c r="B62" s="248"/>
      <c r="C62" s="249"/>
      <c r="D62" s="248"/>
      <c r="E62" s="267"/>
      <c r="F62" s="267"/>
      <c r="G62" s="267"/>
      <c r="H62" s="267"/>
      <c r="I62" s="268"/>
      <c r="J62" s="268"/>
      <c r="K62" s="268"/>
      <c r="L62" s="106">
        <f t="shared" si="4"/>
        <v>0</v>
      </c>
      <c r="M62" s="271"/>
      <c r="N62" s="250"/>
      <c r="O62" s="16" t="b">
        <f t="shared" si="1"/>
        <v>1</v>
      </c>
      <c r="P62" s="228" t="b">
        <f t="shared" si="2"/>
        <v>1</v>
      </c>
      <c r="Q62" s="16" t="b">
        <f t="shared" si="3"/>
        <v>1</v>
      </c>
      <c r="R62" s="16"/>
    </row>
    <row r="63" spans="1:18" ht="15.75" x14ac:dyDescent="0.25">
      <c r="A63" s="285">
        <v>45</v>
      </c>
      <c r="B63" s="248"/>
      <c r="C63" s="249"/>
      <c r="D63" s="248"/>
      <c r="E63" s="267"/>
      <c r="F63" s="267"/>
      <c r="G63" s="267"/>
      <c r="H63" s="267"/>
      <c r="I63" s="268"/>
      <c r="J63" s="268"/>
      <c r="K63" s="268"/>
      <c r="L63" s="106">
        <f t="shared" si="4"/>
        <v>0</v>
      </c>
      <c r="M63" s="271"/>
      <c r="N63" s="250"/>
      <c r="O63" s="16" t="b">
        <f t="shared" si="1"/>
        <v>1</v>
      </c>
      <c r="P63" s="228" t="b">
        <f t="shared" si="2"/>
        <v>1</v>
      </c>
      <c r="Q63" s="16" t="b">
        <f t="shared" si="3"/>
        <v>1</v>
      </c>
      <c r="R63" s="16"/>
    </row>
    <row r="64" spans="1:18" ht="15.75" x14ac:dyDescent="0.25">
      <c r="A64" s="285">
        <v>46</v>
      </c>
      <c r="B64" s="248"/>
      <c r="C64" s="249"/>
      <c r="D64" s="248"/>
      <c r="E64" s="267"/>
      <c r="F64" s="267"/>
      <c r="G64" s="267"/>
      <c r="H64" s="267"/>
      <c r="I64" s="268"/>
      <c r="J64" s="268"/>
      <c r="K64" s="268"/>
      <c r="L64" s="106">
        <f t="shared" si="4"/>
        <v>0</v>
      </c>
      <c r="M64" s="271"/>
      <c r="N64" s="250"/>
      <c r="O64" s="16" t="b">
        <f t="shared" si="1"/>
        <v>1</v>
      </c>
      <c r="P64" s="228" t="b">
        <f t="shared" si="2"/>
        <v>1</v>
      </c>
      <c r="Q64" s="16" t="b">
        <f t="shared" si="3"/>
        <v>1</v>
      </c>
      <c r="R64" s="16"/>
    </row>
    <row r="65" spans="1:18" ht="15.75" x14ac:dyDescent="0.25">
      <c r="A65" s="285">
        <v>47</v>
      </c>
      <c r="B65" s="248"/>
      <c r="C65" s="249"/>
      <c r="D65" s="248"/>
      <c r="E65" s="267"/>
      <c r="F65" s="267"/>
      <c r="G65" s="267"/>
      <c r="H65" s="267"/>
      <c r="I65" s="268"/>
      <c r="J65" s="268"/>
      <c r="K65" s="268"/>
      <c r="L65" s="106">
        <f t="shared" si="4"/>
        <v>0</v>
      </c>
      <c r="M65" s="271"/>
      <c r="N65" s="250"/>
      <c r="O65" s="16" t="b">
        <f t="shared" si="1"/>
        <v>1</v>
      </c>
      <c r="P65" s="228" t="b">
        <f t="shared" si="2"/>
        <v>1</v>
      </c>
      <c r="Q65" s="16" t="b">
        <f t="shared" si="3"/>
        <v>1</v>
      </c>
      <c r="R65" s="16"/>
    </row>
    <row r="66" spans="1:18" ht="15.75" x14ac:dyDescent="0.25">
      <c r="A66" s="285">
        <v>48</v>
      </c>
      <c r="B66" s="248"/>
      <c r="C66" s="249"/>
      <c r="D66" s="248"/>
      <c r="E66" s="267"/>
      <c r="F66" s="267"/>
      <c r="G66" s="267"/>
      <c r="H66" s="267"/>
      <c r="I66" s="268"/>
      <c r="J66" s="268"/>
      <c r="K66" s="268"/>
      <c r="L66" s="106">
        <f t="shared" si="4"/>
        <v>0</v>
      </c>
      <c r="M66" s="271"/>
      <c r="N66" s="250"/>
      <c r="O66" s="16" t="b">
        <f t="shared" si="1"/>
        <v>1</v>
      </c>
      <c r="P66" s="228" t="b">
        <f t="shared" si="2"/>
        <v>1</v>
      </c>
      <c r="Q66" s="16" t="b">
        <f t="shared" si="3"/>
        <v>1</v>
      </c>
      <c r="R66" s="16"/>
    </row>
    <row r="67" spans="1:18" ht="15.75" x14ac:dyDescent="0.25">
      <c r="A67" s="285">
        <v>49</v>
      </c>
      <c r="B67" s="248"/>
      <c r="C67" s="249"/>
      <c r="D67" s="248"/>
      <c r="E67" s="267"/>
      <c r="F67" s="267"/>
      <c r="G67" s="267"/>
      <c r="H67" s="267"/>
      <c r="I67" s="268"/>
      <c r="J67" s="268"/>
      <c r="K67" s="268"/>
      <c r="L67" s="106">
        <f t="shared" si="4"/>
        <v>0</v>
      </c>
      <c r="M67" s="271"/>
      <c r="N67" s="250"/>
      <c r="O67" s="16" t="b">
        <f t="shared" si="1"/>
        <v>1</v>
      </c>
      <c r="P67" s="228" t="b">
        <f t="shared" si="2"/>
        <v>1</v>
      </c>
      <c r="Q67" s="16" t="b">
        <f t="shared" si="3"/>
        <v>1</v>
      </c>
      <c r="R67" s="16"/>
    </row>
    <row r="68" spans="1:18" ht="15.75" x14ac:dyDescent="0.25">
      <c r="A68" s="285">
        <v>50</v>
      </c>
      <c r="B68" s="248"/>
      <c r="C68" s="249"/>
      <c r="D68" s="248"/>
      <c r="E68" s="267"/>
      <c r="F68" s="267"/>
      <c r="G68" s="267"/>
      <c r="H68" s="267"/>
      <c r="I68" s="268"/>
      <c r="J68" s="268"/>
      <c r="K68" s="268"/>
      <c r="L68" s="106">
        <f t="shared" si="4"/>
        <v>0</v>
      </c>
      <c r="M68" s="271"/>
      <c r="N68" s="250"/>
      <c r="O68" s="16" t="b">
        <f t="shared" si="1"/>
        <v>1</v>
      </c>
      <c r="P68" s="228" t="b">
        <f t="shared" si="2"/>
        <v>1</v>
      </c>
      <c r="Q68" s="16" t="b">
        <f t="shared" si="3"/>
        <v>1</v>
      </c>
      <c r="R68" s="16"/>
    </row>
    <row r="69" spans="1:18" ht="15.75" x14ac:dyDescent="0.25">
      <c r="A69" s="285">
        <v>51</v>
      </c>
      <c r="B69" s="248"/>
      <c r="C69" s="249"/>
      <c r="D69" s="248"/>
      <c r="E69" s="267"/>
      <c r="F69" s="267"/>
      <c r="G69" s="267"/>
      <c r="H69" s="267"/>
      <c r="I69" s="268"/>
      <c r="J69" s="268"/>
      <c r="K69" s="268"/>
      <c r="L69" s="106">
        <f t="shared" si="4"/>
        <v>0</v>
      </c>
      <c r="M69" s="271"/>
      <c r="N69" s="250"/>
      <c r="O69" s="16" t="b">
        <f t="shared" si="1"/>
        <v>1</v>
      </c>
      <c r="P69" s="228" t="b">
        <f t="shared" si="2"/>
        <v>1</v>
      </c>
      <c r="Q69" s="16" t="b">
        <f t="shared" si="3"/>
        <v>1</v>
      </c>
      <c r="R69" s="16"/>
    </row>
    <row r="70" spans="1:18" ht="15.75" x14ac:dyDescent="0.25">
      <c r="A70" s="285">
        <v>52</v>
      </c>
      <c r="B70" s="248"/>
      <c r="C70" s="249"/>
      <c r="D70" s="248"/>
      <c r="E70" s="267"/>
      <c r="F70" s="267"/>
      <c r="G70" s="267"/>
      <c r="H70" s="267"/>
      <c r="I70" s="268"/>
      <c r="J70" s="268"/>
      <c r="K70" s="268"/>
      <c r="L70" s="106">
        <f t="shared" si="4"/>
        <v>0</v>
      </c>
      <c r="M70" s="271"/>
      <c r="N70" s="250"/>
      <c r="O70" s="16" t="b">
        <f t="shared" si="1"/>
        <v>1</v>
      </c>
      <c r="P70" s="228" t="b">
        <f t="shared" si="2"/>
        <v>1</v>
      </c>
      <c r="Q70" s="16" t="b">
        <f t="shared" si="3"/>
        <v>1</v>
      </c>
      <c r="R70" s="16"/>
    </row>
    <row r="71" spans="1:18" ht="15.75" x14ac:dyDescent="0.25">
      <c r="A71" s="285">
        <v>53</v>
      </c>
      <c r="B71" s="248"/>
      <c r="C71" s="249"/>
      <c r="D71" s="248"/>
      <c r="E71" s="267"/>
      <c r="F71" s="267"/>
      <c r="G71" s="267"/>
      <c r="H71" s="267"/>
      <c r="I71" s="268"/>
      <c r="J71" s="268"/>
      <c r="K71" s="268"/>
      <c r="L71" s="106">
        <f t="shared" si="4"/>
        <v>0</v>
      </c>
      <c r="M71" s="271"/>
      <c r="N71" s="250"/>
      <c r="O71" s="16" t="b">
        <f t="shared" si="1"/>
        <v>1</v>
      </c>
      <c r="P71" s="228" t="b">
        <f t="shared" si="2"/>
        <v>1</v>
      </c>
      <c r="Q71" s="16" t="b">
        <f t="shared" si="3"/>
        <v>1</v>
      </c>
      <c r="R71" s="16"/>
    </row>
    <row r="72" spans="1:18" ht="15.75" x14ac:dyDescent="0.25">
      <c r="A72" s="285">
        <v>54</v>
      </c>
      <c r="B72" s="248"/>
      <c r="C72" s="249"/>
      <c r="D72" s="248"/>
      <c r="E72" s="267"/>
      <c r="F72" s="267"/>
      <c r="G72" s="267"/>
      <c r="H72" s="267"/>
      <c r="I72" s="268"/>
      <c r="J72" s="268"/>
      <c r="K72" s="268"/>
      <c r="L72" s="106">
        <f t="shared" si="4"/>
        <v>0</v>
      </c>
      <c r="M72" s="271"/>
      <c r="N72" s="250"/>
      <c r="O72" s="16" t="b">
        <f t="shared" si="1"/>
        <v>1</v>
      </c>
      <c r="P72" s="228" t="b">
        <f t="shared" si="2"/>
        <v>1</v>
      </c>
      <c r="Q72" s="16" t="b">
        <f t="shared" si="3"/>
        <v>1</v>
      </c>
      <c r="R72" s="16"/>
    </row>
    <row r="73" spans="1:18" ht="15.75" x14ac:dyDescent="0.25">
      <c r="A73" s="285">
        <v>55</v>
      </c>
      <c r="B73" s="248"/>
      <c r="C73" s="249"/>
      <c r="D73" s="248"/>
      <c r="E73" s="267"/>
      <c r="F73" s="267"/>
      <c r="G73" s="267"/>
      <c r="H73" s="267"/>
      <c r="I73" s="268"/>
      <c r="J73" s="268"/>
      <c r="K73" s="268"/>
      <c r="L73" s="106">
        <f t="shared" si="4"/>
        <v>0</v>
      </c>
      <c r="M73" s="271"/>
      <c r="N73" s="250"/>
      <c r="O73" s="16" t="b">
        <f t="shared" si="1"/>
        <v>1</v>
      </c>
      <c r="P73" s="228" t="b">
        <f t="shared" si="2"/>
        <v>1</v>
      </c>
      <c r="Q73" s="16" t="b">
        <f t="shared" si="3"/>
        <v>1</v>
      </c>
      <c r="R73" s="16"/>
    </row>
    <row r="74" spans="1:18" ht="15.75" x14ac:dyDescent="0.25">
      <c r="A74" s="285">
        <v>56</v>
      </c>
      <c r="B74" s="248"/>
      <c r="C74" s="249"/>
      <c r="D74" s="248"/>
      <c r="E74" s="267"/>
      <c r="F74" s="267"/>
      <c r="G74" s="267"/>
      <c r="H74" s="267"/>
      <c r="I74" s="268"/>
      <c r="J74" s="268"/>
      <c r="K74" s="268"/>
      <c r="L74" s="106">
        <f t="shared" si="4"/>
        <v>0</v>
      </c>
      <c r="M74" s="271"/>
      <c r="N74" s="250"/>
      <c r="O74" s="16" t="b">
        <f t="shared" si="1"/>
        <v>1</v>
      </c>
      <c r="P74" s="228" t="b">
        <f t="shared" si="2"/>
        <v>1</v>
      </c>
      <c r="Q74" s="16" t="b">
        <f t="shared" si="3"/>
        <v>1</v>
      </c>
      <c r="R74" s="16"/>
    </row>
    <row r="75" spans="1:18" ht="15.75" x14ac:dyDescent="0.25">
      <c r="A75" s="285">
        <v>57</v>
      </c>
      <c r="B75" s="248"/>
      <c r="C75" s="249"/>
      <c r="D75" s="248"/>
      <c r="E75" s="267"/>
      <c r="F75" s="267"/>
      <c r="G75" s="267"/>
      <c r="H75" s="267"/>
      <c r="I75" s="268"/>
      <c r="J75" s="268"/>
      <c r="K75" s="268"/>
      <c r="L75" s="106">
        <f t="shared" si="4"/>
        <v>0</v>
      </c>
      <c r="M75" s="271"/>
      <c r="N75" s="250"/>
      <c r="O75" s="16" t="b">
        <f t="shared" si="1"/>
        <v>1</v>
      </c>
      <c r="P75" s="228" t="b">
        <f t="shared" si="2"/>
        <v>1</v>
      </c>
      <c r="Q75" s="16" t="b">
        <f t="shared" si="3"/>
        <v>1</v>
      </c>
      <c r="R75" s="16"/>
    </row>
    <row r="76" spans="1:18" ht="15.75" x14ac:dyDescent="0.25">
      <c r="A76" s="285">
        <v>58</v>
      </c>
      <c r="B76" s="248"/>
      <c r="C76" s="249"/>
      <c r="D76" s="248"/>
      <c r="E76" s="267"/>
      <c r="F76" s="267"/>
      <c r="G76" s="267"/>
      <c r="H76" s="267"/>
      <c r="I76" s="268"/>
      <c r="J76" s="268"/>
      <c r="K76" s="268"/>
      <c r="L76" s="106">
        <f t="shared" si="4"/>
        <v>0</v>
      </c>
      <c r="M76" s="271"/>
      <c r="N76" s="250"/>
      <c r="O76" s="16" t="b">
        <f t="shared" si="1"/>
        <v>1</v>
      </c>
      <c r="P76" s="228" t="b">
        <f t="shared" si="2"/>
        <v>1</v>
      </c>
      <c r="Q76" s="16" t="b">
        <f t="shared" si="3"/>
        <v>1</v>
      </c>
      <c r="R76" s="16"/>
    </row>
    <row r="77" spans="1:18" ht="15.75" x14ac:dyDescent="0.25">
      <c r="A77" s="285">
        <v>59</v>
      </c>
      <c r="B77" s="248"/>
      <c r="C77" s="249"/>
      <c r="D77" s="248"/>
      <c r="E77" s="267"/>
      <c r="F77" s="267"/>
      <c r="G77" s="267"/>
      <c r="H77" s="267"/>
      <c r="I77" s="268"/>
      <c r="J77" s="268"/>
      <c r="K77" s="268"/>
      <c r="L77" s="106">
        <f t="shared" si="4"/>
        <v>0</v>
      </c>
      <c r="M77" s="271"/>
      <c r="N77" s="250"/>
      <c r="O77" s="16" t="b">
        <f t="shared" si="1"/>
        <v>1</v>
      </c>
      <c r="P77" s="228" t="b">
        <f t="shared" si="2"/>
        <v>1</v>
      </c>
      <c r="Q77" s="16" t="b">
        <f t="shared" si="3"/>
        <v>1</v>
      </c>
      <c r="R77" s="16"/>
    </row>
    <row r="78" spans="1:18" ht="15.75" x14ac:dyDescent="0.25">
      <c r="A78" s="285">
        <v>60</v>
      </c>
      <c r="B78" s="248"/>
      <c r="C78" s="249"/>
      <c r="D78" s="248"/>
      <c r="E78" s="267"/>
      <c r="F78" s="267"/>
      <c r="G78" s="267"/>
      <c r="H78" s="267"/>
      <c r="I78" s="268"/>
      <c r="J78" s="268"/>
      <c r="K78" s="268"/>
      <c r="L78" s="106">
        <f t="shared" si="4"/>
        <v>0</v>
      </c>
      <c r="M78" s="271"/>
      <c r="N78" s="250"/>
      <c r="O78" s="16" t="b">
        <f t="shared" si="1"/>
        <v>1</v>
      </c>
      <c r="P78" s="228" t="b">
        <f t="shared" si="2"/>
        <v>1</v>
      </c>
      <c r="Q78" s="16" t="b">
        <f t="shared" si="3"/>
        <v>1</v>
      </c>
      <c r="R78" s="16"/>
    </row>
    <row r="79" spans="1:18" ht="15.75" x14ac:dyDescent="0.25">
      <c r="A79" s="285">
        <v>61</v>
      </c>
      <c r="B79" s="248"/>
      <c r="C79" s="249"/>
      <c r="D79" s="248"/>
      <c r="E79" s="267"/>
      <c r="F79" s="267"/>
      <c r="G79" s="267"/>
      <c r="H79" s="267"/>
      <c r="I79" s="268"/>
      <c r="J79" s="268"/>
      <c r="K79" s="268"/>
      <c r="L79" s="106">
        <f t="shared" si="4"/>
        <v>0</v>
      </c>
      <c r="M79" s="271"/>
      <c r="N79" s="250"/>
      <c r="O79" s="16" t="b">
        <f t="shared" si="1"/>
        <v>1</v>
      </c>
      <c r="P79" s="228" t="b">
        <f t="shared" si="2"/>
        <v>1</v>
      </c>
      <c r="Q79" s="16" t="b">
        <f t="shared" si="3"/>
        <v>1</v>
      </c>
      <c r="R79" s="16"/>
    </row>
    <row r="80" spans="1:18" ht="15.75" x14ac:dyDescent="0.25">
      <c r="A80" s="285">
        <v>62</v>
      </c>
      <c r="B80" s="248"/>
      <c r="C80" s="249"/>
      <c r="D80" s="248"/>
      <c r="E80" s="267"/>
      <c r="F80" s="267"/>
      <c r="G80" s="267"/>
      <c r="H80" s="267"/>
      <c r="I80" s="268"/>
      <c r="J80" s="268"/>
      <c r="K80" s="268"/>
      <c r="L80" s="106">
        <f t="shared" si="4"/>
        <v>0</v>
      </c>
      <c r="M80" s="271"/>
      <c r="N80" s="250"/>
      <c r="O80" s="16" t="b">
        <f t="shared" si="1"/>
        <v>1</v>
      </c>
      <c r="P80" s="228" t="b">
        <f t="shared" si="2"/>
        <v>1</v>
      </c>
      <c r="Q80" s="16" t="b">
        <f t="shared" si="3"/>
        <v>1</v>
      </c>
      <c r="R80" s="16"/>
    </row>
    <row r="81" spans="1:18" ht="15.75" x14ac:dyDescent="0.25">
      <c r="A81" s="285">
        <v>63</v>
      </c>
      <c r="B81" s="248"/>
      <c r="C81" s="249"/>
      <c r="D81" s="248"/>
      <c r="E81" s="267"/>
      <c r="F81" s="267"/>
      <c r="G81" s="267"/>
      <c r="H81" s="267"/>
      <c r="I81" s="268"/>
      <c r="J81" s="268"/>
      <c r="K81" s="268"/>
      <c r="L81" s="106">
        <f t="shared" si="4"/>
        <v>0</v>
      </c>
      <c r="M81" s="271"/>
      <c r="N81" s="250"/>
      <c r="O81" s="16" t="b">
        <f t="shared" si="1"/>
        <v>1</v>
      </c>
      <c r="P81" s="228" t="b">
        <f t="shared" si="2"/>
        <v>1</v>
      </c>
      <c r="Q81" s="16" t="b">
        <f t="shared" si="3"/>
        <v>1</v>
      </c>
      <c r="R81" s="16"/>
    </row>
    <row r="82" spans="1:18" ht="15.75" x14ac:dyDescent="0.25">
      <c r="A82" s="285">
        <v>64</v>
      </c>
      <c r="B82" s="248"/>
      <c r="C82" s="249"/>
      <c r="D82" s="248"/>
      <c r="E82" s="267"/>
      <c r="F82" s="267"/>
      <c r="G82" s="267"/>
      <c r="H82" s="267"/>
      <c r="I82" s="268"/>
      <c r="J82" s="268"/>
      <c r="K82" s="268"/>
      <c r="L82" s="106">
        <f t="shared" si="4"/>
        <v>0</v>
      </c>
      <c r="M82" s="271"/>
      <c r="N82" s="250"/>
      <c r="O82" s="16" t="b">
        <f t="shared" si="1"/>
        <v>1</v>
      </c>
      <c r="P82" s="228" t="b">
        <f t="shared" si="2"/>
        <v>1</v>
      </c>
      <c r="Q82" s="16" t="b">
        <f t="shared" si="3"/>
        <v>1</v>
      </c>
      <c r="R82" s="16"/>
    </row>
    <row r="83" spans="1:18" ht="15.75" x14ac:dyDescent="0.25">
      <c r="A83" s="285">
        <v>65</v>
      </c>
      <c r="B83" s="248"/>
      <c r="C83" s="249"/>
      <c r="D83" s="248"/>
      <c r="E83" s="267"/>
      <c r="F83" s="267"/>
      <c r="G83" s="267"/>
      <c r="H83" s="267"/>
      <c r="I83" s="268"/>
      <c r="J83" s="268"/>
      <c r="K83" s="268"/>
      <c r="L83" s="106">
        <f t="shared" si="4"/>
        <v>0</v>
      </c>
      <c r="M83" s="271"/>
      <c r="N83" s="250"/>
      <c r="O83" s="16" t="b">
        <f t="shared" si="1"/>
        <v>1</v>
      </c>
      <c r="P83" s="228" t="b">
        <f t="shared" si="2"/>
        <v>1</v>
      </c>
      <c r="Q83" s="16" t="b">
        <f t="shared" si="3"/>
        <v>1</v>
      </c>
      <c r="R83" s="16"/>
    </row>
    <row r="84" spans="1:18" ht="15.75" x14ac:dyDescent="0.25">
      <c r="A84" s="285">
        <v>66</v>
      </c>
      <c r="B84" s="248"/>
      <c r="C84" s="249"/>
      <c r="D84" s="248"/>
      <c r="E84" s="267"/>
      <c r="F84" s="267"/>
      <c r="G84" s="267"/>
      <c r="H84" s="267"/>
      <c r="I84" s="268"/>
      <c r="J84" s="268"/>
      <c r="K84" s="268"/>
      <c r="L84" s="106">
        <f t="shared" si="4"/>
        <v>0</v>
      </c>
      <c r="M84" s="271"/>
      <c r="N84" s="250"/>
      <c r="O84" s="16" t="b">
        <f t="shared" si="1"/>
        <v>1</v>
      </c>
      <c r="P84" s="228" t="b">
        <f t="shared" si="2"/>
        <v>1</v>
      </c>
      <c r="Q84" s="16" t="b">
        <f t="shared" si="3"/>
        <v>1</v>
      </c>
      <c r="R84" s="16"/>
    </row>
    <row r="85" spans="1:18" ht="15.75" x14ac:dyDescent="0.25">
      <c r="A85" s="285">
        <v>67</v>
      </c>
      <c r="B85" s="248"/>
      <c r="C85" s="249"/>
      <c r="D85" s="248"/>
      <c r="E85" s="267"/>
      <c r="F85" s="267"/>
      <c r="G85" s="267"/>
      <c r="H85" s="267"/>
      <c r="I85" s="268"/>
      <c r="J85" s="268"/>
      <c r="K85" s="268"/>
      <c r="L85" s="106">
        <f t="shared" ref="L85:L148" si="5">SUM(I85:K85)</f>
        <v>0</v>
      </c>
      <c r="M85" s="271"/>
      <c r="N85" s="250"/>
      <c r="O85" s="16" t="b">
        <f t="shared" ref="O85:O148" si="6">IF(ISBLANK(B85),TRUE,IF(OR(ISBLANK(C85),ISBLANK(D85),ISBLANK(E85),ISBLANK(F85),ISBLANK(G85),ISBLANK(H85),ISBLANK(I85),ISBLANK(J85),ISBLANK(K85),ISBLANK(L85),ISBLANK(M85),ISBLANK(N85)),FALSE,TRUE))</f>
        <v>1</v>
      </c>
      <c r="P85" s="228" t="b">
        <f t="shared" ref="P85:P148" si="7">IF(OR(AND(B85="N/A",D85="N/A"),AND(B85&lt;&gt;"N/A",D85&lt;&gt;"N/A"),AND(ISBLANK(B85),ISBLANK(D85)),AND(NOT(ISBLANK(B85)),NOT(ISBLANK(D85)))),TRUE,FALSE)</f>
        <v>1</v>
      </c>
      <c r="Q85" s="16" t="b">
        <f t="shared" ref="Q85:Q148" si="8">IF(OR(AND(B85="N/A",D85="N/A",C85=0,E85=0),AND(ISBLANK(B85),ISBLANK(D85),ISBLANK(C85),ISBLANK(E85)),AND(AND(NOT(ISBLANK(B85)),B85&lt;&gt;"N/A"),AND(NOT(ISBLANK(D85)),D85&lt;&gt;"N/A"),C85&lt;&gt;0,E85&lt;&gt;0)),TRUE,FALSE)</f>
        <v>1</v>
      </c>
      <c r="R85" s="16"/>
    </row>
    <row r="86" spans="1:18" ht="15.75" x14ac:dyDescent="0.25">
      <c r="A86" s="285">
        <v>68</v>
      </c>
      <c r="B86" s="248"/>
      <c r="C86" s="249"/>
      <c r="D86" s="248"/>
      <c r="E86" s="267"/>
      <c r="F86" s="267"/>
      <c r="G86" s="267"/>
      <c r="H86" s="267"/>
      <c r="I86" s="268"/>
      <c r="J86" s="268"/>
      <c r="K86" s="268"/>
      <c r="L86" s="106">
        <f t="shared" si="5"/>
        <v>0</v>
      </c>
      <c r="M86" s="271"/>
      <c r="N86" s="250"/>
      <c r="O86" s="16" t="b">
        <f t="shared" si="6"/>
        <v>1</v>
      </c>
      <c r="P86" s="228" t="b">
        <f t="shared" si="7"/>
        <v>1</v>
      </c>
      <c r="Q86" s="16" t="b">
        <f t="shared" si="8"/>
        <v>1</v>
      </c>
      <c r="R86" s="16"/>
    </row>
    <row r="87" spans="1:18" ht="15.75" x14ac:dyDescent="0.25">
      <c r="A87" s="285">
        <v>69</v>
      </c>
      <c r="B87" s="248"/>
      <c r="C87" s="249"/>
      <c r="D87" s="248"/>
      <c r="E87" s="267"/>
      <c r="F87" s="267"/>
      <c r="G87" s="267"/>
      <c r="H87" s="267"/>
      <c r="I87" s="268"/>
      <c r="J87" s="268"/>
      <c r="K87" s="268"/>
      <c r="L87" s="106">
        <f t="shared" si="5"/>
        <v>0</v>
      </c>
      <c r="M87" s="271"/>
      <c r="N87" s="250"/>
      <c r="O87" s="16" t="b">
        <f t="shared" si="6"/>
        <v>1</v>
      </c>
      <c r="P87" s="228" t="b">
        <f t="shared" si="7"/>
        <v>1</v>
      </c>
      <c r="Q87" s="16" t="b">
        <f t="shared" si="8"/>
        <v>1</v>
      </c>
      <c r="R87" s="16"/>
    </row>
    <row r="88" spans="1:18" ht="15.75" x14ac:dyDescent="0.25">
      <c r="A88" s="285">
        <v>70</v>
      </c>
      <c r="B88" s="248"/>
      <c r="C88" s="249"/>
      <c r="D88" s="248"/>
      <c r="E88" s="267"/>
      <c r="F88" s="267"/>
      <c r="G88" s="267"/>
      <c r="H88" s="267"/>
      <c r="I88" s="268"/>
      <c r="J88" s="268"/>
      <c r="K88" s="268"/>
      <c r="L88" s="106">
        <f t="shared" si="5"/>
        <v>0</v>
      </c>
      <c r="M88" s="271"/>
      <c r="N88" s="250"/>
      <c r="O88" s="16" t="b">
        <f t="shared" si="6"/>
        <v>1</v>
      </c>
      <c r="P88" s="228" t="b">
        <f t="shared" si="7"/>
        <v>1</v>
      </c>
      <c r="Q88" s="16" t="b">
        <f t="shared" si="8"/>
        <v>1</v>
      </c>
      <c r="R88" s="16"/>
    </row>
    <row r="89" spans="1:18" ht="15.75" x14ac:dyDescent="0.25">
      <c r="A89" s="285">
        <v>71</v>
      </c>
      <c r="B89" s="248"/>
      <c r="C89" s="249"/>
      <c r="D89" s="248"/>
      <c r="E89" s="267"/>
      <c r="F89" s="267"/>
      <c r="G89" s="267"/>
      <c r="H89" s="267"/>
      <c r="I89" s="268"/>
      <c r="J89" s="268"/>
      <c r="K89" s="268"/>
      <c r="L89" s="106">
        <f t="shared" si="5"/>
        <v>0</v>
      </c>
      <c r="M89" s="271"/>
      <c r="N89" s="250"/>
      <c r="O89" s="16" t="b">
        <f t="shared" si="6"/>
        <v>1</v>
      </c>
      <c r="P89" s="228" t="b">
        <f t="shared" si="7"/>
        <v>1</v>
      </c>
      <c r="Q89" s="16" t="b">
        <f t="shared" si="8"/>
        <v>1</v>
      </c>
      <c r="R89" s="16"/>
    </row>
    <row r="90" spans="1:18" ht="15.75" x14ac:dyDescent="0.25">
      <c r="A90" s="285">
        <v>72</v>
      </c>
      <c r="B90" s="248"/>
      <c r="C90" s="249"/>
      <c r="D90" s="248"/>
      <c r="E90" s="267"/>
      <c r="F90" s="267"/>
      <c r="G90" s="267"/>
      <c r="H90" s="267"/>
      <c r="I90" s="268"/>
      <c r="J90" s="268"/>
      <c r="K90" s="268"/>
      <c r="L90" s="106">
        <f t="shared" si="5"/>
        <v>0</v>
      </c>
      <c r="M90" s="271"/>
      <c r="N90" s="250"/>
      <c r="O90" s="16" t="b">
        <f t="shared" si="6"/>
        <v>1</v>
      </c>
      <c r="P90" s="228" t="b">
        <f t="shared" si="7"/>
        <v>1</v>
      </c>
      <c r="Q90" s="16" t="b">
        <f t="shared" si="8"/>
        <v>1</v>
      </c>
      <c r="R90" s="16"/>
    </row>
    <row r="91" spans="1:18" ht="15.75" x14ac:dyDescent="0.25">
      <c r="A91" s="285">
        <v>73</v>
      </c>
      <c r="B91" s="248"/>
      <c r="C91" s="249"/>
      <c r="D91" s="248"/>
      <c r="E91" s="267"/>
      <c r="F91" s="267"/>
      <c r="G91" s="267"/>
      <c r="H91" s="267"/>
      <c r="I91" s="268"/>
      <c r="J91" s="268"/>
      <c r="K91" s="268"/>
      <c r="L91" s="106">
        <f t="shared" si="5"/>
        <v>0</v>
      </c>
      <c r="M91" s="271"/>
      <c r="N91" s="250"/>
      <c r="O91" s="16" t="b">
        <f t="shared" si="6"/>
        <v>1</v>
      </c>
      <c r="P91" s="228" t="b">
        <f t="shared" si="7"/>
        <v>1</v>
      </c>
      <c r="Q91" s="16" t="b">
        <f t="shared" si="8"/>
        <v>1</v>
      </c>
      <c r="R91" s="16"/>
    </row>
    <row r="92" spans="1:18" ht="15.75" x14ac:dyDescent="0.25">
      <c r="A92" s="285">
        <v>74</v>
      </c>
      <c r="B92" s="248"/>
      <c r="C92" s="249"/>
      <c r="D92" s="248"/>
      <c r="E92" s="267"/>
      <c r="F92" s="267"/>
      <c r="G92" s="267"/>
      <c r="H92" s="267"/>
      <c r="I92" s="268"/>
      <c r="J92" s="268"/>
      <c r="K92" s="268"/>
      <c r="L92" s="106">
        <f t="shared" si="5"/>
        <v>0</v>
      </c>
      <c r="M92" s="271"/>
      <c r="N92" s="250"/>
      <c r="O92" s="16" t="b">
        <f t="shared" si="6"/>
        <v>1</v>
      </c>
      <c r="P92" s="228" t="b">
        <f t="shared" si="7"/>
        <v>1</v>
      </c>
      <c r="Q92" s="16" t="b">
        <f t="shared" si="8"/>
        <v>1</v>
      </c>
      <c r="R92" s="16"/>
    </row>
    <row r="93" spans="1:18" ht="15.75" x14ac:dyDescent="0.25">
      <c r="A93" s="285">
        <v>75</v>
      </c>
      <c r="B93" s="248"/>
      <c r="C93" s="249"/>
      <c r="D93" s="248"/>
      <c r="E93" s="267"/>
      <c r="F93" s="267"/>
      <c r="G93" s="267"/>
      <c r="H93" s="267"/>
      <c r="I93" s="268"/>
      <c r="J93" s="268"/>
      <c r="K93" s="268"/>
      <c r="L93" s="106">
        <f t="shared" si="5"/>
        <v>0</v>
      </c>
      <c r="M93" s="271"/>
      <c r="N93" s="250"/>
      <c r="O93" s="16" t="b">
        <f t="shared" si="6"/>
        <v>1</v>
      </c>
      <c r="P93" s="228" t="b">
        <f t="shared" si="7"/>
        <v>1</v>
      </c>
      <c r="Q93" s="16" t="b">
        <f t="shared" si="8"/>
        <v>1</v>
      </c>
      <c r="R93" s="16"/>
    </row>
    <row r="94" spans="1:18" ht="15.75" x14ac:dyDescent="0.25">
      <c r="A94" s="285">
        <v>76</v>
      </c>
      <c r="B94" s="248"/>
      <c r="C94" s="249"/>
      <c r="D94" s="248"/>
      <c r="E94" s="267"/>
      <c r="F94" s="267"/>
      <c r="G94" s="267"/>
      <c r="H94" s="267"/>
      <c r="I94" s="268"/>
      <c r="J94" s="268"/>
      <c r="K94" s="268"/>
      <c r="L94" s="106">
        <f t="shared" si="5"/>
        <v>0</v>
      </c>
      <c r="M94" s="271"/>
      <c r="N94" s="250"/>
      <c r="O94" s="16" t="b">
        <f t="shared" si="6"/>
        <v>1</v>
      </c>
      <c r="P94" s="228" t="b">
        <f t="shared" si="7"/>
        <v>1</v>
      </c>
      <c r="Q94" s="16" t="b">
        <f t="shared" si="8"/>
        <v>1</v>
      </c>
      <c r="R94" s="16"/>
    </row>
    <row r="95" spans="1:18" ht="15.75" x14ac:dyDescent="0.25">
      <c r="A95" s="285">
        <v>77</v>
      </c>
      <c r="B95" s="248"/>
      <c r="C95" s="249"/>
      <c r="D95" s="248"/>
      <c r="E95" s="267"/>
      <c r="F95" s="267"/>
      <c r="G95" s="267"/>
      <c r="H95" s="267"/>
      <c r="I95" s="268"/>
      <c r="J95" s="268"/>
      <c r="K95" s="268"/>
      <c r="L95" s="106">
        <f t="shared" si="5"/>
        <v>0</v>
      </c>
      <c r="M95" s="271"/>
      <c r="N95" s="250"/>
      <c r="O95" s="16" t="b">
        <f t="shared" si="6"/>
        <v>1</v>
      </c>
      <c r="P95" s="228" t="b">
        <f t="shared" si="7"/>
        <v>1</v>
      </c>
      <c r="Q95" s="16" t="b">
        <f t="shared" si="8"/>
        <v>1</v>
      </c>
      <c r="R95" s="16"/>
    </row>
    <row r="96" spans="1:18" ht="15.75" x14ac:dyDescent="0.25">
      <c r="A96" s="285">
        <v>78</v>
      </c>
      <c r="B96" s="248"/>
      <c r="C96" s="249"/>
      <c r="D96" s="248"/>
      <c r="E96" s="267"/>
      <c r="F96" s="267"/>
      <c r="G96" s="267"/>
      <c r="H96" s="267"/>
      <c r="I96" s="268"/>
      <c r="J96" s="268"/>
      <c r="K96" s="268"/>
      <c r="L96" s="106">
        <f t="shared" si="5"/>
        <v>0</v>
      </c>
      <c r="M96" s="271"/>
      <c r="N96" s="250"/>
      <c r="O96" s="16" t="b">
        <f t="shared" si="6"/>
        <v>1</v>
      </c>
      <c r="P96" s="228" t="b">
        <f t="shared" si="7"/>
        <v>1</v>
      </c>
      <c r="Q96" s="16" t="b">
        <f t="shared" si="8"/>
        <v>1</v>
      </c>
      <c r="R96" s="16"/>
    </row>
    <row r="97" spans="1:18" ht="15.75" x14ac:dyDescent="0.25">
      <c r="A97" s="285">
        <v>79</v>
      </c>
      <c r="B97" s="248"/>
      <c r="C97" s="249"/>
      <c r="D97" s="248"/>
      <c r="E97" s="267"/>
      <c r="F97" s="267"/>
      <c r="G97" s="267"/>
      <c r="H97" s="267"/>
      <c r="I97" s="268"/>
      <c r="J97" s="268"/>
      <c r="K97" s="268"/>
      <c r="L97" s="106">
        <f t="shared" si="5"/>
        <v>0</v>
      </c>
      <c r="M97" s="271"/>
      <c r="N97" s="250"/>
      <c r="O97" s="16" t="b">
        <f t="shared" si="6"/>
        <v>1</v>
      </c>
      <c r="P97" s="228" t="b">
        <f t="shared" si="7"/>
        <v>1</v>
      </c>
      <c r="Q97" s="16" t="b">
        <f t="shared" si="8"/>
        <v>1</v>
      </c>
      <c r="R97" s="16"/>
    </row>
    <row r="98" spans="1:18" ht="15.75" x14ac:dyDescent="0.25">
      <c r="A98" s="285">
        <v>80</v>
      </c>
      <c r="B98" s="248"/>
      <c r="C98" s="249"/>
      <c r="D98" s="248"/>
      <c r="E98" s="267"/>
      <c r="F98" s="267"/>
      <c r="G98" s="267"/>
      <c r="H98" s="267"/>
      <c r="I98" s="268"/>
      <c r="J98" s="268"/>
      <c r="K98" s="268"/>
      <c r="L98" s="106">
        <f t="shared" si="5"/>
        <v>0</v>
      </c>
      <c r="M98" s="271"/>
      <c r="N98" s="250"/>
      <c r="O98" s="16" t="b">
        <f t="shared" si="6"/>
        <v>1</v>
      </c>
      <c r="P98" s="228" t="b">
        <f t="shared" si="7"/>
        <v>1</v>
      </c>
      <c r="Q98" s="16" t="b">
        <f t="shared" si="8"/>
        <v>1</v>
      </c>
      <c r="R98" s="16"/>
    </row>
    <row r="99" spans="1:18" ht="15.75" x14ac:dyDescent="0.25">
      <c r="A99" s="285">
        <v>81</v>
      </c>
      <c r="B99" s="248"/>
      <c r="C99" s="249"/>
      <c r="D99" s="248"/>
      <c r="E99" s="267"/>
      <c r="F99" s="267"/>
      <c r="G99" s="267"/>
      <c r="H99" s="267"/>
      <c r="I99" s="268"/>
      <c r="J99" s="268"/>
      <c r="K99" s="268"/>
      <c r="L99" s="106">
        <f t="shared" si="5"/>
        <v>0</v>
      </c>
      <c r="M99" s="271"/>
      <c r="N99" s="250"/>
      <c r="O99" s="16" t="b">
        <f t="shared" si="6"/>
        <v>1</v>
      </c>
      <c r="P99" s="228" t="b">
        <f t="shared" si="7"/>
        <v>1</v>
      </c>
      <c r="Q99" s="16" t="b">
        <f t="shared" si="8"/>
        <v>1</v>
      </c>
      <c r="R99" s="16"/>
    </row>
    <row r="100" spans="1:18" ht="15.75" x14ac:dyDescent="0.25">
      <c r="A100" s="285">
        <v>82</v>
      </c>
      <c r="B100" s="248"/>
      <c r="C100" s="249"/>
      <c r="D100" s="248"/>
      <c r="E100" s="267"/>
      <c r="F100" s="267"/>
      <c r="G100" s="267"/>
      <c r="H100" s="267"/>
      <c r="I100" s="268"/>
      <c r="J100" s="268"/>
      <c r="K100" s="268"/>
      <c r="L100" s="106">
        <f t="shared" si="5"/>
        <v>0</v>
      </c>
      <c r="M100" s="271"/>
      <c r="N100" s="250"/>
      <c r="O100" s="16" t="b">
        <f t="shared" si="6"/>
        <v>1</v>
      </c>
      <c r="P100" s="228" t="b">
        <f t="shared" si="7"/>
        <v>1</v>
      </c>
      <c r="Q100" s="16" t="b">
        <f t="shared" si="8"/>
        <v>1</v>
      </c>
      <c r="R100" s="16"/>
    </row>
    <row r="101" spans="1:18" ht="15.75" x14ac:dyDescent="0.25">
      <c r="A101" s="285">
        <v>83</v>
      </c>
      <c r="B101" s="248"/>
      <c r="C101" s="249"/>
      <c r="D101" s="248"/>
      <c r="E101" s="267"/>
      <c r="F101" s="267"/>
      <c r="G101" s="267"/>
      <c r="H101" s="267"/>
      <c r="I101" s="268"/>
      <c r="J101" s="268"/>
      <c r="K101" s="268"/>
      <c r="L101" s="106">
        <f t="shared" si="5"/>
        <v>0</v>
      </c>
      <c r="M101" s="271"/>
      <c r="N101" s="250"/>
      <c r="O101" s="16" t="b">
        <f t="shared" si="6"/>
        <v>1</v>
      </c>
      <c r="P101" s="228" t="b">
        <f t="shared" si="7"/>
        <v>1</v>
      </c>
      <c r="Q101" s="16" t="b">
        <f t="shared" si="8"/>
        <v>1</v>
      </c>
      <c r="R101" s="16"/>
    </row>
    <row r="102" spans="1:18" ht="15.75" x14ac:dyDescent="0.25">
      <c r="A102" s="285">
        <v>84</v>
      </c>
      <c r="B102" s="248"/>
      <c r="C102" s="249"/>
      <c r="D102" s="248"/>
      <c r="E102" s="267"/>
      <c r="F102" s="267"/>
      <c r="G102" s="267"/>
      <c r="H102" s="267"/>
      <c r="I102" s="268"/>
      <c r="J102" s="268"/>
      <c r="K102" s="268"/>
      <c r="L102" s="106">
        <f t="shared" si="5"/>
        <v>0</v>
      </c>
      <c r="M102" s="271"/>
      <c r="N102" s="250"/>
      <c r="O102" s="16" t="b">
        <f t="shared" si="6"/>
        <v>1</v>
      </c>
      <c r="P102" s="228" t="b">
        <f t="shared" si="7"/>
        <v>1</v>
      </c>
      <c r="Q102" s="16" t="b">
        <f t="shared" si="8"/>
        <v>1</v>
      </c>
      <c r="R102" s="16"/>
    </row>
    <row r="103" spans="1:18" ht="15.75" x14ac:dyDescent="0.25">
      <c r="A103" s="285">
        <v>85</v>
      </c>
      <c r="B103" s="248"/>
      <c r="C103" s="249"/>
      <c r="D103" s="248"/>
      <c r="E103" s="267"/>
      <c r="F103" s="267"/>
      <c r="G103" s="267"/>
      <c r="H103" s="267"/>
      <c r="I103" s="268"/>
      <c r="J103" s="268"/>
      <c r="K103" s="268"/>
      <c r="L103" s="106">
        <f t="shared" si="5"/>
        <v>0</v>
      </c>
      <c r="M103" s="271"/>
      <c r="N103" s="250"/>
      <c r="O103" s="16" t="b">
        <f t="shared" si="6"/>
        <v>1</v>
      </c>
      <c r="P103" s="228" t="b">
        <f t="shared" si="7"/>
        <v>1</v>
      </c>
      <c r="Q103" s="16" t="b">
        <f t="shared" si="8"/>
        <v>1</v>
      </c>
      <c r="R103" s="16"/>
    </row>
    <row r="104" spans="1:18" ht="15.75" x14ac:dyDescent="0.25">
      <c r="A104" s="285">
        <v>86</v>
      </c>
      <c r="B104" s="248"/>
      <c r="C104" s="249"/>
      <c r="D104" s="248"/>
      <c r="E104" s="267"/>
      <c r="F104" s="267"/>
      <c r="G104" s="267"/>
      <c r="H104" s="267"/>
      <c r="I104" s="268"/>
      <c r="J104" s="268"/>
      <c r="K104" s="268"/>
      <c r="L104" s="106">
        <f t="shared" si="5"/>
        <v>0</v>
      </c>
      <c r="M104" s="271"/>
      <c r="N104" s="250"/>
      <c r="O104" s="16" t="b">
        <f t="shared" si="6"/>
        <v>1</v>
      </c>
      <c r="P104" s="228" t="b">
        <f t="shared" si="7"/>
        <v>1</v>
      </c>
      <c r="Q104" s="16" t="b">
        <f t="shared" si="8"/>
        <v>1</v>
      </c>
      <c r="R104" s="16"/>
    </row>
    <row r="105" spans="1:18" ht="15.75" x14ac:dyDescent="0.25">
      <c r="A105" s="285">
        <v>87</v>
      </c>
      <c r="B105" s="248"/>
      <c r="C105" s="249"/>
      <c r="D105" s="248"/>
      <c r="E105" s="267"/>
      <c r="F105" s="267"/>
      <c r="G105" s="267"/>
      <c r="H105" s="267"/>
      <c r="I105" s="268"/>
      <c r="J105" s="268"/>
      <c r="K105" s="268"/>
      <c r="L105" s="106">
        <f t="shared" si="5"/>
        <v>0</v>
      </c>
      <c r="M105" s="271"/>
      <c r="N105" s="250"/>
      <c r="O105" s="16" t="b">
        <f t="shared" si="6"/>
        <v>1</v>
      </c>
      <c r="P105" s="228" t="b">
        <f t="shared" si="7"/>
        <v>1</v>
      </c>
      <c r="Q105" s="16" t="b">
        <f t="shared" si="8"/>
        <v>1</v>
      </c>
      <c r="R105" s="16"/>
    </row>
    <row r="106" spans="1:18" ht="15.75" x14ac:dyDescent="0.25">
      <c r="A106" s="285">
        <v>88</v>
      </c>
      <c r="B106" s="248"/>
      <c r="C106" s="249"/>
      <c r="D106" s="248"/>
      <c r="E106" s="267"/>
      <c r="F106" s="267"/>
      <c r="G106" s="267"/>
      <c r="H106" s="267"/>
      <c r="I106" s="268"/>
      <c r="J106" s="268"/>
      <c r="K106" s="268"/>
      <c r="L106" s="106">
        <f t="shared" si="5"/>
        <v>0</v>
      </c>
      <c r="M106" s="271"/>
      <c r="N106" s="250"/>
      <c r="O106" s="16" t="b">
        <f t="shared" si="6"/>
        <v>1</v>
      </c>
      <c r="P106" s="228" t="b">
        <f t="shared" si="7"/>
        <v>1</v>
      </c>
      <c r="Q106" s="16" t="b">
        <f t="shared" si="8"/>
        <v>1</v>
      </c>
      <c r="R106" s="16"/>
    </row>
    <row r="107" spans="1:18" ht="15.75" x14ac:dyDescent="0.25">
      <c r="A107" s="285">
        <v>89</v>
      </c>
      <c r="B107" s="248"/>
      <c r="C107" s="249"/>
      <c r="D107" s="248"/>
      <c r="E107" s="267"/>
      <c r="F107" s="267"/>
      <c r="G107" s="267"/>
      <c r="H107" s="267"/>
      <c r="I107" s="268"/>
      <c r="J107" s="268"/>
      <c r="K107" s="268"/>
      <c r="L107" s="106">
        <f t="shared" si="5"/>
        <v>0</v>
      </c>
      <c r="M107" s="271"/>
      <c r="N107" s="250"/>
      <c r="O107" s="16" t="b">
        <f t="shared" si="6"/>
        <v>1</v>
      </c>
      <c r="P107" s="228" t="b">
        <f t="shared" si="7"/>
        <v>1</v>
      </c>
      <c r="Q107" s="16" t="b">
        <f t="shared" si="8"/>
        <v>1</v>
      </c>
      <c r="R107" s="16"/>
    </row>
    <row r="108" spans="1:18" ht="15.75" x14ac:dyDescent="0.25">
      <c r="A108" s="285">
        <v>90</v>
      </c>
      <c r="B108" s="248"/>
      <c r="C108" s="249"/>
      <c r="D108" s="248"/>
      <c r="E108" s="267"/>
      <c r="F108" s="267"/>
      <c r="G108" s="267"/>
      <c r="H108" s="267"/>
      <c r="I108" s="268"/>
      <c r="J108" s="268"/>
      <c r="K108" s="268"/>
      <c r="L108" s="106">
        <f t="shared" si="5"/>
        <v>0</v>
      </c>
      <c r="M108" s="271"/>
      <c r="N108" s="250"/>
      <c r="O108" s="16" t="b">
        <f t="shared" si="6"/>
        <v>1</v>
      </c>
      <c r="P108" s="228" t="b">
        <f t="shared" si="7"/>
        <v>1</v>
      </c>
      <c r="Q108" s="16" t="b">
        <f t="shared" si="8"/>
        <v>1</v>
      </c>
      <c r="R108" s="16"/>
    </row>
    <row r="109" spans="1:18" ht="15.75" x14ac:dyDescent="0.25">
      <c r="A109" s="285">
        <v>91</v>
      </c>
      <c r="B109" s="248"/>
      <c r="C109" s="249"/>
      <c r="D109" s="248"/>
      <c r="E109" s="267"/>
      <c r="F109" s="267"/>
      <c r="G109" s="267"/>
      <c r="H109" s="267"/>
      <c r="I109" s="268"/>
      <c r="J109" s="268"/>
      <c r="K109" s="268"/>
      <c r="L109" s="106">
        <f t="shared" si="5"/>
        <v>0</v>
      </c>
      <c r="M109" s="271"/>
      <c r="N109" s="250"/>
      <c r="O109" s="16" t="b">
        <f t="shared" si="6"/>
        <v>1</v>
      </c>
      <c r="P109" s="228" t="b">
        <f t="shared" si="7"/>
        <v>1</v>
      </c>
      <c r="Q109" s="16" t="b">
        <f t="shared" si="8"/>
        <v>1</v>
      </c>
      <c r="R109" s="16"/>
    </row>
    <row r="110" spans="1:18" ht="15.75" x14ac:dyDescent="0.25">
      <c r="A110" s="285">
        <v>92</v>
      </c>
      <c r="B110" s="248"/>
      <c r="C110" s="249"/>
      <c r="D110" s="248"/>
      <c r="E110" s="267"/>
      <c r="F110" s="267"/>
      <c r="G110" s="267"/>
      <c r="H110" s="267"/>
      <c r="I110" s="268"/>
      <c r="J110" s="268"/>
      <c r="K110" s="268"/>
      <c r="L110" s="106">
        <f t="shared" si="5"/>
        <v>0</v>
      </c>
      <c r="M110" s="271"/>
      <c r="N110" s="250"/>
      <c r="O110" s="16" t="b">
        <f t="shared" si="6"/>
        <v>1</v>
      </c>
      <c r="P110" s="228" t="b">
        <f t="shared" si="7"/>
        <v>1</v>
      </c>
      <c r="Q110" s="16" t="b">
        <f t="shared" si="8"/>
        <v>1</v>
      </c>
      <c r="R110" s="16"/>
    </row>
    <row r="111" spans="1:18" ht="15.75" x14ac:dyDescent="0.25">
      <c r="A111" s="285">
        <v>93</v>
      </c>
      <c r="B111" s="248"/>
      <c r="C111" s="249"/>
      <c r="D111" s="248"/>
      <c r="E111" s="267"/>
      <c r="F111" s="267"/>
      <c r="G111" s="267"/>
      <c r="H111" s="267"/>
      <c r="I111" s="268"/>
      <c r="J111" s="268"/>
      <c r="K111" s="268"/>
      <c r="L111" s="106">
        <f t="shared" si="5"/>
        <v>0</v>
      </c>
      <c r="M111" s="271"/>
      <c r="N111" s="250"/>
      <c r="O111" s="16" t="b">
        <f t="shared" si="6"/>
        <v>1</v>
      </c>
      <c r="P111" s="228" t="b">
        <f t="shared" si="7"/>
        <v>1</v>
      </c>
      <c r="Q111" s="16" t="b">
        <f t="shared" si="8"/>
        <v>1</v>
      </c>
      <c r="R111" s="16"/>
    </row>
    <row r="112" spans="1:18" ht="15.75" x14ac:dyDescent="0.25">
      <c r="A112" s="285">
        <v>94</v>
      </c>
      <c r="B112" s="248"/>
      <c r="C112" s="249"/>
      <c r="D112" s="248"/>
      <c r="E112" s="267"/>
      <c r="F112" s="267"/>
      <c r="G112" s="267"/>
      <c r="H112" s="267"/>
      <c r="I112" s="268"/>
      <c r="J112" s="268"/>
      <c r="K112" s="268"/>
      <c r="L112" s="106">
        <f t="shared" si="5"/>
        <v>0</v>
      </c>
      <c r="M112" s="271"/>
      <c r="N112" s="250"/>
      <c r="O112" s="16" t="b">
        <f t="shared" si="6"/>
        <v>1</v>
      </c>
      <c r="P112" s="228" t="b">
        <f t="shared" si="7"/>
        <v>1</v>
      </c>
      <c r="Q112" s="16" t="b">
        <f t="shared" si="8"/>
        <v>1</v>
      </c>
      <c r="R112" s="16"/>
    </row>
    <row r="113" spans="1:18" ht="15.75" x14ac:dyDescent="0.25">
      <c r="A113" s="285">
        <v>95</v>
      </c>
      <c r="B113" s="248"/>
      <c r="C113" s="249"/>
      <c r="D113" s="248"/>
      <c r="E113" s="267"/>
      <c r="F113" s="267"/>
      <c r="G113" s="267"/>
      <c r="H113" s="267"/>
      <c r="I113" s="268"/>
      <c r="J113" s="268"/>
      <c r="K113" s="268"/>
      <c r="L113" s="106">
        <f t="shared" si="5"/>
        <v>0</v>
      </c>
      <c r="M113" s="271"/>
      <c r="N113" s="250"/>
      <c r="O113" s="16" t="b">
        <f t="shared" si="6"/>
        <v>1</v>
      </c>
      <c r="P113" s="228" t="b">
        <f t="shared" si="7"/>
        <v>1</v>
      </c>
      <c r="Q113" s="16" t="b">
        <f t="shared" si="8"/>
        <v>1</v>
      </c>
      <c r="R113" s="16"/>
    </row>
    <row r="114" spans="1:18" ht="15.75" x14ac:dyDescent="0.25">
      <c r="A114" s="285">
        <v>96</v>
      </c>
      <c r="B114" s="248"/>
      <c r="C114" s="249"/>
      <c r="D114" s="248"/>
      <c r="E114" s="267"/>
      <c r="F114" s="267"/>
      <c r="G114" s="267"/>
      <c r="H114" s="267"/>
      <c r="I114" s="268"/>
      <c r="J114" s="268"/>
      <c r="K114" s="268"/>
      <c r="L114" s="106">
        <f t="shared" si="5"/>
        <v>0</v>
      </c>
      <c r="M114" s="271"/>
      <c r="N114" s="250"/>
      <c r="O114" s="16" t="b">
        <f t="shared" si="6"/>
        <v>1</v>
      </c>
      <c r="P114" s="228" t="b">
        <f t="shared" si="7"/>
        <v>1</v>
      </c>
      <c r="Q114" s="16" t="b">
        <f t="shared" si="8"/>
        <v>1</v>
      </c>
      <c r="R114" s="16"/>
    </row>
    <row r="115" spans="1:18" ht="15.75" x14ac:dyDescent="0.25">
      <c r="A115" s="285">
        <v>97</v>
      </c>
      <c r="B115" s="248"/>
      <c r="C115" s="249"/>
      <c r="D115" s="248"/>
      <c r="E115" s="267"/>
      <c r="F115" s="267"/>
      <c r="G115" s="267"/>
      <c r="H115" s="267"/>
      <c r="I115" s="268"/>
      <c r="J115" s="268"/>
      <c r="K115" s="268"/>
      <c r="L115" s="106">
        <f t="shared" si="5"/>
        <v>0</v>
      </c>
      <c r="M115" s="271"/>
      <c r="N115" s="250"/>
      <c r="O115" s="16" t="b">
        <f t="shared" si="6"/>
        <v>1</v>
      </c>
      <c r="P115" s="228" t="b">
        <f t="shared" si="7"/>
        <v>1</v>
      </c>
      <c r="Q115" s="16" t="b">
        <f t="shared" si="8"/>
        <v>1</v>
      </c>
      <c r="R115" s="16"/>
    </row>
    <row r="116" spans="1:18" ht="15.75" x14ac:dyDescent="0.25">
      <c r="A116" s="285">
        <v>98</v>
      </c>
      <c r="B116" s="248"/>
      <c r="C116" s="249"/>
      <c r="D116" s="248"/>
      <c r="E116" s="267"/>
      <c r="F116" s="267"/>
      <c r="G116" s="267"/>
      <c r="H116" s="267"/>
      <c r="I116" s="268"/>
      <c r="J116" s="268"/>
      <c r="K116" s="268"/>
      <c r="L116" s="106">
        <f t="shared" si="5"/>
        <v>0</v>
      </c>
      <c r="M116" s="271"/>
      <c r="N116" s="250"/>
      <c r="O116" s="16" t="b">
        <f t="shared" si="6"/>
        <v>1</v>
      </c>
      <c r="P116" s="228" t="b">
        <f t="shared" si="7"/>
        <v>1</v>
      </c>
      <c r="Q116" s="16" t="b">
        <f t="shared" si="8"/>
        <v>1</v>
      </c>
      <c r="R116" s="16"/>
    </row>
    <row r="117" spans="1:18" ht="15.75" x14ac:dyDescent="0.25">
      <c r="A117" s="285">
        <v>99</v>
      </c>
      <c r="B117" s="248"/>
      <c r="C117" s="249"/>
      <c r="D117" s="248"/>
      <c r="E117" s="267"/>
      <c r="F117" s="267"/>
      <c r="G117" s="267"/>
      <c r="H117" s="267"/>
      <c r="I117" s="268"/>
      <c r="J117" s="268"/>
      <c r="K117" s="268"/>
      <c r="L117" s="106">
        <f t="shared" si="5"/>
        <v>0</v>
      </c>
      <c r="M117" s="271"/>
      <c r="N117" s="250"/>
      <c r="O117" s="16" t="b">
        <f t="shared" si="6"/>
        <v>1</v>
      </c>
      <c r="P117" s="228" t="b">
        <f t="shared" si="7"/>
        <v>1</v>
      </c>
      <c r="Q117" s="16" t="b">
        <f t="shared" si="8"/>
        <v>1</v>
      </c>
      <c r="R117" s="16"/>
    </row>
    <row r="118" spans="1:18" ht="15.75" x14ac:dyDescent="0.25">
      <c r="A118" s="285">
        <v>100</v>
      </c>
      <c r="B118" s="248"/>
      <c r="C118" s="249"/>
      <c r="D118" s="248"/>
      <c r="E118" s="267"/>
      <c r="F118" s="267"/>
      <c r="G118" s="267"/>
      <c r="H118" s="267"/>
      <c r="I118" s="268"/>
      <c r="J118" s="268"/>
      <c r="K118" s="268"/>
      <c r="L118" s="106">
        <f t="shared" si="5"/>
        <v>0</v>
      </c>
      <c r="M118" s="271"/>
      <c r="N118" s="250"/>
      <c r="O118" s="16" t="b">
        <f t="shared" si="6"/>
        <v>1</v>
      </c>
      <c r="P118" s="228" t="b">
        <f t="shared" si="7"/>
        <v>1</v>
      </c>
      <c r="Q118" s="16" t="b">
        <f t="shared" si="8"/>
        <v>1</v>
      </c>
      <c r="R118" s="16"/>
    </row>
    <row r="119" spans="1:18" ht="15.75" x14ac:dyDescent="0.25">
      <c r="A119" s="285">
        <v>101</v>
      </c>
      <c r="B119" s="248"/>
      <c r="C119" s="249"/>
      <c r="D119" s="248"/>
      <c r="E119" s="267"/>
      <c r="F119" s="267"/>
      <c r="G119" s="267"/>
      <c r="H119" s="267"/>
      <c r="I119" s="268"/>
      <c r="J119" s="268"/>
      <c r="K119" s="268"/>
      <c r="L119" s="106">
        <f t="shared" si="5"/>
        <v>0</v>
      </c>
      <c r="M119" s="271"/>
      <c r="N119" s="250"/>
      <c r="O119" s="16" t="b">
        <f t="shared" si="6"/>
        <v>1</v>
      </c>
      <c r="P119" s="228" t="b">
        <f t="shared" si="7"/>
        <v>1</v>
      </c>
      <c r="Q119" s="16" t="b">
        <f t="shared" si="8"/>
        <v>1</v>
      </c>
      <c r="R119" s="16"/>
    </row>
    <row r="120" spans="1:18" ht="15.75" x14ac:dyDescent="0.25">
      <c r="A120" s="285">
        <v>102</v>
      </c>
      <c r="B120" s="248"/>
      <c r="C120" s="249"/>
      <c r="D120" s="248"/>
      <c r="E120" s="267"/>
      <c r="F120" s="267"/>
      <c r="G120" s="267"/>
      <c r="H120" s="267"/>
      <c r="I120" s="268"/>
      <c r="J120" s="268"/>
      <c r="K120" s="268"/>
      <c r="L120" s="106">
        <f t="shared" si="5"/>
        <v>0</v>
      </c>
      <c r="M120" s="271"/>
      <c r="N120" s="250"/>
      <c r="O120" s="16" t="b">
        <f t="shared" si="6"/>
        <v>1</v>
      </c>
      <c r="P120" s="228" t="b">
        <f t="shared" si="7"/>
        <v>1</v>
      </c>
      <c r="Q120" s="16" t="b">
        <f t="shared" si="8"/>
        <v>1</v>
      </c>
      <c r="R120" s="16"/>
    </row>
    <row r="121" spans="1:18" ht="15.75" x14ac:dyDescent="0.25">
      <c r="A121" s="285">
        <v>103</v>
      </c>
      <c r="B121" s="248"/>
      <c r="C121" s="249"/>
      <c r="D121" s="248"/>
      <c r="E121" s="267"/>
      <c r="F121" s="267"/>
      <c r="G121" s="267"/>
      <c r="H121" s="267"/>
      <c r="I121" s="268"/>
      <c r="J121" s="268"/>
      <c r="K121" s="268"/>
      <c r="L121" s="106">
        <f t="shared" si="5"/>
        <v>0</v>
      </c>
      <c r="M121" s="271"/>
      <c r="N121" s="250"/>
      <c r="O121" s="16" t="b">
        <f t="shared" si="6"/>
        <v>1</v>
      </c>
      <c r="P121" s="228" t="b">
        <f t="shared" si="7"/>
        <v>1</v>
      </c>
      <c r="Q121" s="16" t="b">
        <f t="shared" si="8"/>
        <v>1</v>
      </c>
      <c r="R121" s="16"/>
    </row>
    <row r="122" spans="1:18" ht="15.75" x14ac:dyDescent="0.25">
      <c r="A122" s="285">
        <v>104</v>
      </c>
      <c r="B122" s="248"/>
      <c r="C122" s="249"/>
      <c r="D122" s="248"/>
      <c r="E122" s="267"/>
      <c r="F122" s="267"/>
      <c r="G122" s="267"/>
      <c r="H122" s="267"/>
      <c r="I122" s="268"/>
      <c r="J122" s="268"/>
      <c r="K122" s="268"/>
      <c r="L122" s="106">
        <f t="shared" si="5"/>
        <v>0</v>
      </c>
      <c r="M122" s="271"/>
      <c r="N122" s="250"/>
      <c r="O122" s="16" t="b">
        <f t="shared" si="6"/>
        <v>1</v>
      </c>
      <c r="P122" s="228" t="b">
        <f t="shared" si="7"/>
        <v>1</v>
      </c>
      <c r="Q122" s="16" t="b">
        <f t="shared" si="8"/>
        <v>1</v>
      </c>
      <c r="R122" s="16"/>
    </row>
    <row r="123" spans="1:18" ht="15.75" x14ac:dyDescent="0.25">
      <c r="A123" s="285">
        <v>105</v>
      </c>
      <c r="B123" s="248"/>
      <c r="C123" s="249"/>
      <c r="D123" s="248"/>
      <c r="E123" s="267"/>
      <c r="F123" s="267"/>
      <c r="G123" s="267"/>
      <c r="H123" s="267"/>
      <c r="I123" s="268"/>
      <c r="J123" s="268"/>
      <c r="K123" s="268"/>
      <c r="L123" s="106">
        <f t="shared" si="5"/>
        <v>0</v>
      </c>
      <c r="M123" s="271"/>
      <c r="N123" s="250"/>
      <c r="O123" s="16" t="b">
        <f t="shared" si="6"/>
        <v>1</v>
      </c>
      <c r="P123" s="228" t="b">
        <f t="shared" si="7"/>
        <v>1</v>
      </c>
      <c r="Q123" s="16" t="b">
        <f t="shared" si="8"/>
        <v>1</v>
      </c>
      <c r="R123" s="16"/>
    </row>
    <row r="124" spans="1:18" ht="15.75" x14ac:dyDescent="0.25">
      <c r="A124" s="285">
        <v>106</v>
      </c>
      <c r="B124" s="248"/>
      <c r="C124" s="249"/>
      <c r="D124" s="248"/>
      <c r="E124" s="267"/>
      <c r="F124" s="267"/>
      <c r="G124" s="267"/>
      <c r="H124" s="267"/>
      <c r="I124" s="268"/>
      <c r="J124" s="268"/>
      <c r="K124" s="268"/>
      <c r="L124" s="106">
        <f t="shared" si="5"/>
        <v>0</v>
      </c>
      <c r="M124" s="271"/>
      <c r="N124" s="250"/>
      <c r="O124" s="16" t="b">
        <f t="shared" si="6"/>
        <v>1</v>
      </c>
      <c r="P124" s="228" t="b">
        <f t="shared" si="7"/>
        <v>1</v>
      </c>
      <c r="Q124" s="16" t="b">
        <f t="shared" si="8"/>
        <v>1</v>
      </c>
      <c r="R124" s="16"/>
    </row>
    <row r="125" spans="1:18" ht="15.75" x14ac:dyDescent="0.25">
      <c r="A125" s="285">
        <v>107</v>
      </c>
      <c r="B125" s="248"/>
      <c r="C125" s="249"/>
      <c r="D125" s="248"/>
      <c r="E125" s="267"/>
      <c r="F125" s="267"/>
      <c r="G125" s="267"/>
      <c r="H125" s="267"/>
      <c r="I125" s="268"/>
      <c r="J125" s="268"/>
      <c r="K125" s="268"/>
      <c r="L125" s="106">
        <f t="shared" si="5"/>
        <v>0</v>
      </c>
      <c r="M125" s="271"/>
      <c r="N125" s="250"/>
      <c r="O125" s="16" t="b">
        <f t="shared" si="6"/>
        <v>1</v>
      </c>
      <c r="P125" s="228" t="b">
        <f t="shared" si="7"/>
        <v>1</v>
      </c>
      <c r="Q125" s="16" t="b">
        <f t="shared" si="8"/>
        <v>1</v>
      </c>
      <c r="R125" s="16"/>
    </row>
    <row r="126" spans="1:18" ht="15.75" x14ac:dyDescent="0.25">
      <c r="A126" s="285">
        <v>108</v>
      </c>
      <c r="B126" s="248"/>
      <c r="C126" s="249"/>
      <c r="D126" s="248"/>
      <c r="E126" s="267"/>
      <c r="F126" s="267"/>
      <c r="G126" s="267"/>
      <c r="H126" s="267"/>
      <c r="I126" s="268"/>
      <c r="J126" s="268"/>
      <c r="K126" s="268"/>
      <c r="L126" s="106">
        <f t="shared" si="5"/>
        <v>0</v>
      </c>
      <c r="M126" s="271"/>
      <c r="N126" s="250"/>
      <c r="O126" s="16" t="b">
        <f t="shared" si="6"/>
        <v>1</v>
      </c>
      <c r="P126" s="228" t="b">
        <f t="shared" si="7"/>
        <v>1</v>
      </c>
      <c r="Q126" s="16" t="b">
        <f t="shared" si="8"/>
        <v>1</v>
      </c>
      <c r="R126" s="16"/>
    </row>
    <row r="127" spans="1:18" ht="15.75" x14ac:dyDescent="0.25">
      <c r="A127" s="285">
        <v>109</v>
      </c>
      <c r="B127" s="248"/>
      <c r="C127" s="249"/>
      <c r="D127" s="248"/>
      <c r="E127" s="267"/>
      <c r="F127" s="267"/>
      <c r="G127" s="267"/>
      <c r="H127" s="267"/>
      <c r="I127" s="268"/>
      <c r="J127" s="268"/>
      <c r="K127" s="268"/>
      <c r="L127" s="106">
        <f t="shared" si="5"/>
        <v>0</v>
      </c>
      <c r="M127" s="271"/>
      <c r="N127" s="250"/>
      <c r="O127" s="16" t="b">
        <f t="shared" si="6"/>
        <v>1</v>
      </c>
      <c r="P127" s="228" t="b">
        <f t="shared" si="7"/>
        <v>1</v>
      </c>
      <c r="Q127" s="16" t="b">
        <f t="shared" si="8"/>
        <v>1</v>
      </c>
      <c r="R127" s="16"/>
    </row>
    <row r="128" spans="1:18" ht="15.75" x14ac:dyDescent="0.25">
      <c r="A128" s="285">
        <v>110</v>
      </c>
      <c r="B128" s="248"/>
      <c r="C128" s="249"/>
      <c r="D128" s="248"/>
      <c r="E128" s="267"/>
      <c r="F128" s="267"/>
      <c r="G128" s="267"/>
      <c r="H128" s="267"/>
      <c r="I128" s="268"/>
      <c r="J128" s="268"/>
      <c r="K128" s="268"/>
      <c r="L128" s="106">
        <f t="shared" si="5"/>
        <v>0</v>
      </c>
      <c r="M128" s="271"/>
      <c r="N128" s="250"/>
      <c r="O128" s="16" t="b">
        <f t="shared" si="6"/>
        <v>1</v>
      </c>
      <c r="P128" s="228" t="b">
        <f t="shared" si="7"/>
        <v>1</v>
      </c>
      <c r="Q128" s="16" t="b">
        <f t="shared" si="8"/>
        <v>1</v>
      </c>
      <c r="R128" s="16"/>
    </row>
    <row r="129" spans="1:18" ht="15.75" x14ac:dyDescent="0.25">
      <c r="A129" s="285">
        <v>111</v>
      </c>
      <c r="B129" s="248"/>
      <c r="C129" s="249"/>
      <c r="D129" s="248"/>
      <c r="E129" s="267"/>
      <c r="F129" s="267"/>
      <c r="G129" s="267"/>
      <c r="H129" s="267"/>
      <c r="I129" s="268"/>
      <c r="J129" s="268"/>
      <c r="K129" s="268"/>
      <c r="L129" s="106">
        <f t="shared" si="5"/>
        <v>0</v>
      </c>
      <c r="M129" s="271"/>
      <c r="N129" s="250"/>
      <c r="O129" s="16" t="b">
        <f t="shared" si="6"/>
        <v>1</v>
      </c>
      <c r="P129" s="228" t="b">
        <f t="shared" si="7"/>
        <v>1</v>
      </c>
      <c r="Q129" s="16" t="b">
        <f t="shared" si="8"/>
        <v>1</v>
      </c>
      <c r="R129" s="16"/>
    </row>
    <row r="130" spans="1:18" ht="15.75" x14ac:dyDescent="0.25">
      <c r="A130" s="285">
        <v>112</v>
      </c>
      <c r="B130" s="248"/>
      <c r="C130" s="249"/>
      <c r="D130" s="248"/>
      <c r="E130" s="267"/>
      <c r="F130" s="267"/>
      <c r="G130" s="267"/>
      <c r="H130" s="267"/>
      <c r="I130" s="268"/>
      <c r="J130" s="268"/>
      <c r="K130" s="268"/>
      <c r="L130" s="106">
        <f t="shared" si="5"/>
        <v>0</v>
      </c>
      <c r="M130" s="271"/>
      <c r="N130" s="250"/>
      <c r="O130" s="16" t="b">
        <f t="shared" si="6"/>
        <v>1</v>
      </c>
      <c r="P130" s="228" t="b">
        <f t="shared" si="7"/>
        <v>1</v>
      </c>
      <c r="Q130" s="16" t="b">
        <f t="shared" si="8"/>
        <v>1</v>
      </c>
      <c r="R130" s="16"/>
    </row>
    <row r="131" spans="1:18" ht="15.75" x14ac:dyDescent="0.25">
      <c r="A131" s="285">
        <v>113</v>
      </c>
      <c r="B131" s="248"/>
      <c r="C131" s="249"/>
      <c r="D131" s="248"/>
      <c r="E131" s="267"/>
      <c r="F131" s="267"/>
      <c r="G131" s="267"/>
      <c r="H131" s="267"/>
      <c r="I131" s="268"/>
      <c r="J131" s="268"/>
      <c r="K131" s="268"/>
      <c r="L131" s="106">
        <f t="shared" si="5"/>
        <v>0</v>
      </c>
      <c r="M131" s="271"/>
      <c r="N131" s="250"/>
      <c r="O131" s="16" t="b">
        <f t="shared" si="6"/>
        <v>1</v>
      </c>
      <c r="P131" s="228" t="b">
        <f t="shared" si="7"/>
        <v>1</v>
      </c>
      <c r="Q131" s="16" t="b">
        <f t="shared" si="8"/>
        <v>1</v>
      </c>
      <c r="R131" s="16"/>
    </row>
    <row r="132" spans="1:18" ht="15.75" x14ac:dyDescent="0.25">
      <c r="A132" s="285">
        <v>114</v>
      </c>
      <c r="B132" s="248"/>
      <c r="C132" s="249"/>
      <c r="D132" s="248"/>
      <c r="E132" s="267"/>
      <c r="F132" s="267"/>
      <c r="G132" s="267"/>
      <c r="H132" s="267"/>
      <c r="I132" s="268"/>
      <c r="J132" s="268"/>
      <c r="K132" s="268"/>
      <c r="L132" s="106">
        <f t="shared" si="5"/>
        <v>0</v>
      </c>
      <c r="M132" s="271"/>
      <c r="N132" s="250"/>
      <c r="O132" s="16" t="b">
        <f t="shared" si="6"/>
        <v>1</v>
      </c>
      <c r="P132" s="228" t="b">
        <f t="shared" si="7"/>
        <v>1</v>
      </c>
      <c r="Q132" s="16" t="b">
        <f t="shared" si="8"/>
        <v>1</v>
      </c>
      <c r="R132" s="16"/>
    </row>
    <row r="133" spans="1:18" ht="15.75" x14ac:dyDescent="0.25">
      <c r="A133" s="285">
        <v>115</v>
      </c>
      <c r="B133" s="248"/>
      <c r="C133" s="249"/>
      <c r="D133" s="248"/>
      <c r="E133" s="267"/>
      <c r="F133" s="267"/>
      <c r="G133" s="267"/>
      <c r="H133" s="267"/>
      <c r="I133" s="268"/>
      <c r="J133" s="268"/>
      <c r="K133" s="268"/>
      <c r="L133" s="106">
        <f t="shared" si="5"/>
        <v>0</v>
      </c>
      <c r="M133" s="271"/>
      <c r="N133" s="250"/>
      <c r="O133" s="16" t="b">
        <f t="shared" si="6"/>
        <v>1</v>
      </c>
      <c r="P133" s="228" t="b">
        <f t="shared" si="7"/>
        <v>1</v>
      </c>
      <c r="Q133" s="16" t="b">
        <f t="shared" si="8"/>
        <v>1</v>
      </c>
      <c r="R133" s="16"/>
    </row>
    <row r="134" spans="1:18" ht="15.75" x14ac:dyDescent="0.25">
      <c r="A134" s="285">
        <v>116</v>
      </c>
      <c r="B134" s="248"/>
      <c r="C134" s="249"/>
      <c r="D134" s="248"/>
      <c r="E134" s="267"/>
      <c r="F134" s="267"/>
      <c r="G134" s="267"/>
      <c r="H134" s="267"/>
      <c r="I134" s="268"/>
      <c r="J134" s="268"/>
      <c r="K134" s="268"/>
      <c r="L134" s="106">
        <f t="shared" si="5"/>
        <v>0</v>
      </c>
      <c r="M134" s="271"/>
      <c r="N134" s="250"/>
      <c r="O134" s="16" t="b">
        <f t="shared" si="6"/>
        <v>1</v>
      </c>
      <c r="P134" s="228" t="b">
        <f t="shared" si="7"/>
        <v>1</v>
      </c>
      <c r="Q134" s="16" t="b">
        <f t="shared" si="8"/>
        <v>1</v>
      </c>
      <c r="R134" s="16"/>
    </row>
    <row r="135" spans="1:18" ht="15.75" x14ac:dyDescent="0.25">
      <c r="A135" s="285">
        <v>117</v>
      </c>
      <c r="B135" s="248"/>
      <c r="C135" s="249"/>
      <c r="D135" s="248"/>
      <c r="E135" s="267"/>
      <c r="F135" s="267"/>
      <c r="G135" s="267"/>
      <c r="H135" s="267"/>
      <c r="I135" s="268"/>
      <c r="J135" s="268"/>
      <c r="K135" s="268"/>
      <c r="L135" s="106">
        <f t="shared" si="5"/>
        <v>0</v>
      </c>
      <c r="M135" s="271"/>
      <c r="N135" s="250"/>
      <c r="O135" s="16" t="b">
        <f t="shared" si="6"/>
        <v>1</v>
      </c>
      <c r="P135" s="228" t="b">
        <f t="shared" si="7"/>
        <v>1</v>
      </c>
      <c r="Q135" s="16" t="b">
        <f t="shared" si="8"/>
        <v>1</v>
      </c>
      <c r="R135" s="16"/>
    </row>
    <row r="136" spans="1:18" ht="15.75" x14ac:dyDescent="0.25">
      <c r="A136" s="285">
        <v>118</v>
      </c>
      <c r="B136" s="248"/>
      <c r="C136" s="249"/>
      <c r="D136" s="248"/>
      <c r="E136" s="267"/>
      <c r="F136" s="267"/>
      <c r="G136" s="267"/>
      <c r="H136" s="267"/>
      <c r="I136" s="268"/>
      <c r="J136" s="268"/>
      <c r="K136" s="268"/>
      <c r="L136" s="106">
        <f t="shared" si="5"/>
        <v>0</v>
      </c>
      <c r="M136" s="271"/>
      <c r="N136" s="250"/>
      <c r="O136" s="16" t="b">
        <f t="shared" si="6"/>
        <v>1</v>
      </c>
      <c r="P136" s="228" t="b">
        <f t="shared" si="7"/>
        <v>1</v>
      </c>
      <c r="Q136" s="16" t="b">
        <f t="shared" si="8"/>
        <v>1</v>
      </c>
      <c r="R136" s="16"/>
    </row>
    <row r="137" spans="1:18" ht="15.75" x14ac:dyDescent="0.25">
      <c r="A137" s="285">
        <v>119</v>
      </c>
      <c r="B137" s="248"/>
      <c r="C137" s="249"/>
      <c r="D137" s="248"/>
      <c r="E137" s="267"/>
      <c r="F137" s="267"/>
      <c r="G137" s="267"/>
      <c r="H137" s="267"/>
      <c r="I137" s="268"/>
      <c r="J137" s="268"/>
      <c r="K137" s="268"/>
      <c r="L137" s="106">
        <f t="shared" si="5"/>
        <v>0</v>
      </c>
      <c r="M137" s="271"/>
      <c r="N137" s="250"/>
      <c r="O137" s="16" t="b">
        <f t="shared" si="6"/>
        <v>1</v>
      </c>
      <c r="P137" s="228" t="b">
        <f t="shared" si="7"/>
        <v>1</v>
      </c>
      <c r="Q137" s="16" t="b">
        <f t="shared" si="8"/>
        <v>1</v>
      </c>
      <c r="R137" s="16"/>
    </row>
    <row r="138" spans="1:18" ht="15.75" x14ac:dyDescent="0.25">
      <c r="A138" s="285">
        <v>120</v>
      </c>
      <c r="B138" s="248"/>
      <c r="C138" s="249"/>
      <c r="D138" s="248"/>
      <c r="E138" s="267"/>
      <c r="F138" s="267"/>
      <c r="G138" s="267"/>
      <c r="H138" s="267"/>
      <c r="I138" s="268"/>
      <c r="J138" s="268"/>
      <c r="K138" s="268"/>
      <c r="L138" s="106">
        <f t="shared" si="5"/>
        <v>0</v>
      </c>
      <c r="M138" s="271"/>
      <c r="N138" s="250"/>
      <c r="O138" s="16" t="b">
        <f t="shared" si="6"/>
        <v>1</v>
      </c>
      <c r="P138" s="228" t="b">
        <f t="shared" si="7"/>
        <v>1</v>
      </c>
      <c r="Q138" s="16" t="b">
        <f t="shared" si="8"/>
        <v>1</v>
      </c>
      <c r="R138" s="16"/>
    </row>
    <row r="139" spans="1:18" ht="15.75" x14ac:dyDescent="0.25">
      <c r="A139" s="285">
        <v>121</v>
      </c>
      <c r="B139" s="248"/>
      <c r="C139" s="249"/>
      <c r="D139" s="248"/>
      <c r="E139" s="267"/>
      <c r="F139" s="267"/>
      <c r="G139" s="267"/>
      <c r="H139" s="267"/>
      <c r="I139" s="268"/>
      <c r="J139" s="268"/>
      <c r="K139" s="268"/>
      <c r="L139" s="106">
        <f t="shared" si="5"/>
        <v>0</v>
      </c>
      <c r="M139" s="271"/>
      <c r="N139" s="250"/>
      <c r="O139" s="16" t="b">
        <f t="shared" si="6"/>
        <v>1</v>
      </c>
      <c r="P139" s="228" t="b">
        <f t="shared" si="7"/>
        <v>1</v>
      </c>
      <c r="Q139" s="16" t="b">
        <f t="shared" si="8"/>
        <v>1</v>
      </c>
      <c r="R139" s="16"/>
    </row>
    <row r="140" spans="1:18" ht="15.75" x14ac:dyDescent="0.25">
      <c r="A140" s="285">
        <v>122</v>
      </c>
      <c r="B140" s="248"/>
      <c r="C140" s="249"/>
      <c r="D140" s="248"/>
      <c r="E140" s="267"/>
      <c r="F140" s="267"/>
      <c r="G140" s="267"/>
      <c r="H140" s="267"/>
      <c r="I140" s="268"/>
      <c r="J140" s="268"/>
      <c r="K140" s="268"/>
      <c r="L140" s="106">
        <f t="shared" si="5"/>
        <v>0</v>
      </c>
      <c r="M140" s="271"/>
      <c r="N140" s="250"/>
      <c r="O140" s="16" t="b">
        <f t="shared" si="6"/>
        <v>1</v>
      </c>
      <c r="P140" s="228" t="b">
        <f t="shared" si="7"/>
        <v>1</v>
      </c>
      <c r="Q140" s="16" t="b">
        <f t="shared" si="8"/>
        <v>1</v>
      </c>
      <c r="R140" s="16"/>
    </row>
    <row r="141" spans="1:18" ht="15.75" x14ac:dyDescent="0.25">
      <c r="A141" s="285">
        <v>123</v>
      </c>
      <c r="B141" s="248"/>
      <c r="C141" s="249"/>
      <c r="D141" s="248"/>
      <c r="E141" s="267"/>
      <c r="F141" s="267"/>
      <c r="G141" s="267"/>
      <c r="H141" s="267"/>
      <c r="I141" s="268"/>
      <c r="J141" s="268"/>
      <c r="K141" s="268"/>
      <c r="L141" s="106">
        <f t="shared" si="5"/>
        <v>0</v>
      </c>
      <c r="M141" s="271"/>
      <c r="N141" s="250"/>
      <c r="O141" s="16" t="b">
        <f t="shared" si="6"/>
        <v>1</v>
      </c>
      <c r="P141" s="228" t="b">
        <f t="shared" si="7"/>
        <v>1</v>
      </c>
      <c r="Q141" s="16" t="b">
        <f t="shared" si="8"/>
        <v>1</v>
      </c>
      <c r="R141" s="16"/>
    </row>
    <row r="142" spans="1:18" ht="15.75" x14ac:dyDescent="0.25">
      <c r="A142" s="285">
        <v>124</v>
      </c>
      <c r="B142" s="248"/>
      <c r="C142" s="249"/>
      <c r="D142" s="248"/>
      <c r="E142" s="267"/>
      <c r="F142" s="267"/>
      <c r="G142" s="267"/>
      <c r="H142" s="267"/>
      <c r="I142" s="268"/>
      <c r="J142" s="268"/>
      <c r="K142" s="268"/>
      <c r="L142" s="106">
        <f t="shared" si="5"/>
        <v>0</v>
      </c>
      <c r="M142" s="271"/>
      <c r="N142" s="250"/>
      <c r="O142" s="16" t="b">
        <f t="shared" si="6"/>
        <v>1</v>
      </c>
      <c r="P142" s="228" t="b">
        <f t="shared" si="7"/>
        <v>1</v>
      </c>
      <c r="Q142" s="16" t="b">
        <f t="shared" si="8"/>
        <v>1</v>
      </c>
      <c r="R142" s="16"/>
    </row>
    <row r="143" spans="1:18" ht="15.75" x14ac:dyDescent="0.25">
      <c r="A143" s="285">
        <v>125</v>
      </c>
      <c r="B143" s="248"/>
      <c r="C143" s="249"/>
      <c r="D143" s="248"/>
      <c r="E143" s="267"/>
      <c r="F143" s="267"/>
      <c r="G143" s="267"/>
      <c r="H143" s="267"/>
      <c r="I143" s="268"/>
      <c r="J143" s="268"/>
      <c r="K143" s="268"/>
      <c r="L143" s="106">
        <f t="shared" si="5"/>
        <v>0</v>
      </c>
      <c r="M143" s="271"/>
      <c r="N143" s="250"/>
      <c r="O143" s="16" t="b">
        <f t="shared" si="6"/>
        <v>1</v>
      </c>
      <c r="P143" s="228" t="b">
        <f t="shared" si="7"/>
        <v>1</v>
      </c>
      <c r="Q143" s="16" t="b">
        <f t="shared" si="8"/>
        <v>1</v>
      </c>
      <c r="R143" s="16"/>
    </row>
    <row r="144" spans="1:18" ht="15.75" x14ac:dyDescent="0.25">
      <c r="A144" s="285">
        <v>126</v>
      </c>
      <c r="B144" s="248"/>
      <c r="C144" s="249"/>
      <c r="D144" s="248"/>
      <c r="E144" s="267"/>
      <c r="F144" s="267"/>
      <c r="G144" s="267"/>
      <c r="H144" s="267"/>
      <c r="I144" s="268"/>
      <c r="J144" s="268"/>
      <c r="K144" s="268"/>
      <c r="L144" s="106">
        <f t="shared" si="5"/>
        <v>0</v>
      </c>
      <c r="M144" s="271"/>
      <c r="N144" s="250"/>
      <c r="O144" s="16" t="b">
        <f t="shared" si="6"/>
        <v>1</v>
      </c>
      <c r="P144" s="228" t="b">
        <f t="shared" si="7"/>
        <v>1</v>
      </c>
      <c r="Q144" s="16" t="b">
        <f t="shared" si="8"/>
        <v>1</v>
      </c>
      <c r="R144" s="16"/>
    </row>
    <row r="145" spans="1:18" ht="15.75" x14ac:dyDescent="0.25">
      <c r="A145" s="285">
        <v>127</v>
      </c>
      <c r="B145" s="248"/>
      <c r="C145" s="249"/>
      <c r="D145" s="248"/>
      <c r="E145" s="267"/>
      <c r="F145" s="267"/>
      <c r="G145" s="267"/>
      <c r="H145" s="267"/>
      <c r="I145" s="268"/>
      <c r="J145" s="268"/>
      <c r="K145" s="268"/>
      <c r="L145" s="106">
        <f t="shared" si="5"/>
        <v>0</v>
      </c>
      <c r="M145" s="271"/>
      <c r="N145" s="250"/>
      <c r="O145" s="16" t="b">
        <f t="shared" si="6"/>
        <v>1</v>
      </c>
      <c r="P145" s="228" t="b">
        <f t="shared" si="7"/>
        <v>1</v>
      </c>
      <c r="Q145" s="16" t="b">
        <f t="shared" si="8"/>
        <v>1</v>
      </c>
      <c r="R145" s="16"/>
    </row>
    <row r="146" spans="1:18" ht="15.75" x14ac:dyDescent="0.25">
      <c r="A146" s="285">
        <v>128</v>
      </c>
      <c r="B146" s="248"/>
      <c r="C146" s="249"/>
      <c r="D146" s="248"/>
      <c r="E146" s="267"/>
      <c r="F146" s="267"/>
      <c r="G146" s="267"/>
      <c r="H146" s="267"/>
      <c r="I146" s="268"/>
      <c r="J146" s="268"/>
      <c r="K146" s="268"/>
      <c r="L146" s="106">
        <f t="shared" si="5"/>
        <v>0</v>
      </c>
      <c r="M146" s="271"/>
      <c r="N146" s="250"/>
      <c r="O146" s="16" t="b">
        <f t="shared" si="6"/>
        <v>1</v>
      </c>
      <c r="P146" s="228" t="b">
        <f t="shared" si="7"/>
        <v>1</v>
      </c>
      <c r="Q146" s="16" t="b">
        <f t="shared" si="8"/>
        <v>1</v>
      </c>
      <c r="R146" s="16"/>
    </row>
    <row r="147" spans="1:18" ht="15.75" x14ac:dyDescent="0.25">
      <c r="A147" s="285">
        <v>129</v>
      </c>
      <c r="B147" s="248"/>
      <c r="C147" s="249"/>
      <c r="D147" s="248"/>
      <c r="E147" s="267"/>
      <c r="F147" s="267"/>
      <c r="G147" s="267"/>
      <c r="H147" s="267"/>
      <c r="I147" s="268"/>
      <c r="J147" s="268"/>
      <c r="K147" s="268"/>
      <c r="L147" s="106">
        <f t="shared" si="5"/>
        <v>0</v>
      </c>
      <c r="M147" s="271"/>
      <c r="N147" s="250"/>
      <c r="O147" s="16" t="b">
        <f t="shared" si="6"/>
        <v>1</v>
      </c>
      <c r="P147" s="228" t="b">
        <f t="shared" si="7"/>
        <v>1</v>
      </c>
      <c r="Q147" s="16" t="b">
        <f t="shared" si="8"/>
        <v>1</v>
      </c>
      <c r="R147" s="16"/>
    </row>
    <row r="148" spans="1:18" ht="15.75" x14ac:dyDescent="0.25">
      <c r="A148" s="285">
        <v>130</v>
      </c>
      <c r="B148" s="248"/>
      <c r="C148" s="249"/>
      <c r="D148" s="248"/>
      <c r="E148" s="267"/>
      <c r="F148" s="267"/>
      <c r="G148" s="267"/>
      <c r="H148" s="267"/>
      <c r="I148" s="268"/>
      <c r="J148" s="268"/>
      <c r="K148" s="268"/>
      <c r="L148" s="106">
        <f t="shared" si="5"/>
        <v>0</v>
      </c>
      <c r="M148" s="271"/>
      <c r="N148" s="250"/>
      <c r="O148" s="16" t="b">
        <f t="shared" si="6"/>
        <v>1</v>
      </c>
      <c r="P148" s="228" t="b">
        <f t="shared" si="7"/>
        <v>1</v>
      </c>
      <c r="Q148" s="16" t="b">
        <f t="shared" si="8"/>
        <v>1</v>
      </c>
      <c r="R148" s="16"/>
    </row>
    <row r="149" spans="1:18" ht="15.75" x14ac:dyDescent="0.25">
      <c r="A149" s="285">
        <v>131</v>
      </c>
      <c r="B149" s="248"/>
      <c r="C149" s="249"/>
      <c r="D149" s="248"/>
      <c r="E149" s="267"/>
      <c r="F149" s="267"/>
      <c r="G149" s="267"/>
      <c r="H149" s="267"/>
      <c r="I149" s="268"/>
      <c r="J149" s="268"/>
      <c r="K149" s="268"/>
      <c r="L149" s="106">
        <f t="shared" ref="L149:L212" si="9">SUM(I149:K149)</f>
        <v>0</v>
      </c>
      <c r="M149" s="271"/>
      <c r="N149" s="250"/>
      <c r="O149" s="16" t="b">
        <f t="shared" ref="O149:O212" si="10">IF(ISBLANK(B149),TRUE,IF(OR(ISBLANK(C149),ISBLANK(D149),ISBLANK(E149),ISBLANK(F149),ISBLANK(G149),ISBLANK(H149),ISBLANK(I149),ISBLANK(J149),ISBLANK(K149),ISBLANK(L149),ISBLANK(M149),ISBLANK(N149)),FALSE,TRUE))</f>
        <v>1</v>
      </c>
      <c r="P149" s="228" t="b">
        <f t="shared" ref="P149:P212" si="11">IF(OR(AND(B149="N/A",D149="N/A"),AND(B149&lt;&gt;"N/A",D149&lt;&gt;"N/A"),AND(ISBLANK(B149),ISBLANK(D149)),AND(NOT(ISBLANK(B149)),NOT(ISBLANK(D149)))),TRUE,FALSE)</f>
        <v>1</v>
      </c>
      <c r="Q149" s="16" t="b">
        <f t="shared" ref="Q149:Q212" si="12">IF(OR(AND(B149="N/A",D149="N/A",C149=0,E149=0),AND(ISBLANK(B149),ISBLANK(D149),ISBLANK(C149),ISBLANK(E149)),AND(AND(NOT(ISBLANK(B149)),B149&lt;&gt;"N/A"),AND(NOT(ISBLANK(D149)),D149&lt;&gt;"N/A"),C149&lt;&gt;0,E149&lt;&gt;0)),TRUE,FALSE)</f>
        <v>1</v>
      </c>
      <c r="R149" s="16"/>
    </row>
    <row r="150" spans="1:18" ht="15.75" x14ac:dyDescent="0.25">
      <c r="A150" s="285">
        <v>132</v>
      </c>
      <c r="B150" s="248"/>
      <c r="C150" s="249"/>
      <c r="D150" s="248"/>
      <c r="E150" s="267"/>
      <c r="F150" s="267"/>
      <c r="G150" s="267"/>
      <c r="H150" s="267"/>
      <c r="I150" s="268"/>
      <c r="J150" s="268"/>
      <c r="K150" s="268"/>
      <c r="L150" s="106">
        <f t="shared" si="9"/>
        <v>0</v>
      </c>
      <c r="M150" s="271"/>
      <c r="N150" s="250"/>
      <c r="O150" s="16" t="b">
        <f t="shared" si="10"/>
        <v>1</v>
      </c>
      <c r="P150" s="228" t="b">
        <f t="shared" si="11"/>
        <v>1</v>
      </c>
      <c r="Q150" s="16" t="b">
        <f t="shared" si="12"/>
        <v>1</v>
      </c>
      <c r="R150" s="16"/>
    </row>
    <row r="151" spans="1:18" ht="15.75" x14ac:dyDescent="0.25">
      <c r="A151" s="285">
        <v>133</v>
      </c>
      <c r="B151" s="248"/>
      <c r="C151" s="249"/>
      <c r="D151" s="248"/>
      <c r="E151" s="267"/>
      <c r="F151" s="267"/>
      <c r="G151" s="267"/>
      <c r="H151" s="267"/>
      <c r="I151" s="268"/>
      <c r="J151" s="268"/>
      <c r="K151" s="268"/>
      <c r="L151" s="106">
        <f t="shared" si="9"/>
        <v>0</v>
      </c>
      <c r="M151" s="271"/>
      <c r="N151" s="250"/>
      <c r="O151" s="16" t="b">
        <f t="shared" si="10"/>
        <v>1</v>
      </c>
      <c r="P151" s="228" t="b">
        <f t="shared" si="11"/>
        <v>1</v>
      </c>
      <c r="Q151" s="16" t="b">
        <f t="shared" si="12"/>
        <v>1</v>
      </c>
      <c r="R151" s="16"/>
    </row>
    <row r="152" spans="1:18" ht="15.75" x14ac:dyDescent="0.25">
      <c r="A152" s="285">
        <v>134</v>
      </c>
      <c r="B152" s="248"/>
      <c r="C152" s="249"/>
      <c r="D152" s="248"/>
      <c r="E152" s="267"/>
      <c r="F152" s="267"/>
      <c r="G152" s="267"/>
      <c r="H152" s="267"/>
      <c r="I152" s="268"/>
      <c r="J152" s="268"/>
      <c r="K152" s="268"/>
      <c r="L152" s="106">
        <f t="shared" si="9"/>
        <v>0</v>
      </c>
      <c r="M152" s="271"/>
      <c r="N152" s="250"/>
      <c r="O152" s="16" t="b">
        <f t="shared" si="10"/>
        <v>1</v>
      </c>
      <c r="P152" s="228" t="b">
        <f t="shared" si="11"/>
        <v>1</v>
      </c>
      <c r="Q152" s="16" t="b">
        <f t="shared" si="12"/>
        <v>1</v>
      </c>
      <c r="R152" s="16"/>
    </row>
    <row r="153" spans="1:18" ht="15.75" x14ac:dyDescent="0.25">
      <c r="A153" s="285">
        <v>135</v>
      </c>
      <c r="B153" s="248"/>
      <c r="C153" s="249"/>
      <c r="D153" s="248"/>
      <c r="E153" s="267"/>
      <c r="F153" s="267"/>
      <c r="G153" s="267"/>
      <c r="H153" s="267"/>
      <c r="I153" s="268"/>
      <c r="J153" s="268"/>
      <c r="K153" s="268"/>
      <c r="L153" s="106">
        <f t="shared" si="9"/>
        <v>0</v>
      </c>
      <c r="M153" s="271"/>
      <c r="N153" s="250"/>
      <c r="O153" s="16" t="b">
        <f t="shared" si="10"/>
        <v>1</v>
      </c>
      <c r="P153" s="228" t="b">
        <f t="shared" si="11"/>
        <v>1</v>
      </c>
      <c r="Q153" s="16" t="b">
        <f t="shared" si="12"/>
        <v>1</v>
      </c>
      <c r="R153" s="16"/>
    </row>
    <row r="154" spans="1:18" ht="15.75" x14ac:dyDescent="0.25">
      <c r="A154" s="285">
        <v>136</v>
      </c>
      <c r="B154" s="248"/>
      <c r="C154" s="249"/>
      <c r="D154" s="248"/>
      <c r="E154" s="267"/>
      <c r="F154" s="267"/>
      <c r="G154" s="267"/>
      <c r="H154" s="267"/>
      <c r="I154" s="268"/>
      <c r="J154" s="268"/>
      <c r="K154" s="268"/>
      <c r="L154" s="106">
        <f t="shared" si="9"/>
        <v>0</v>
      </c>
      <c r="M154" s="271"/>
      <c r="N154" s="250"/>
      <c r="O154" s="16" t="b">
        <f t="shared" si="10"/>
        <v>1</v>
      </c>
      <c r="P154" s="228" t="b">
        <f t="shared" si="11"/>
        <v>1</v>
      </c>
      <c r="Q154" s="16" t="b">
        <f t="shared" si="12"/>
        <v>1</v>
      </c>
      <c r="R154" s="16"/>
    </row>
    <row r="155" spans="1:18" ht="15.75" x14ac:dyDescent="0.25">
      <c r="A155" s="285">
        <v>137</v>
      </c>
      <c r="B155" s="248"/>
      <c r="C155" s="249"/>
      <c r="D155" s="248"/>
      <c r="E155" s="267"/>
      <c r="F155" s="267"/>
      <c r="G155" s="267"/>
      <c r="H155" s="267"/>
      <c r="I155" s="268"/>
      <c r="J155" s="268"/>
      <c r="K155" s="268"/>
      <c r="L155" s="106">
        <f t="shared" si="9"/>
        <v>0</v>
      </c>
      <c r="M155" s="271"/>
      <c r="N155" s="250"/>
      <c r="O155" s="16" t="b">
        <f t="shared" si="10"/>
        <v>1</v>
      </c>
      <c r="P155" s="228" t="b">
        <f t="shared" si="11"/>
        <v>1</v>
      </c>
      <c r="Q155" s="16" t="b">
        <f t="shared" si="12"/>
        <v>1</v>
      </c>
      <c r="R155" s="16"/>
    </row>
    <row r="156" spans="1:18" ht="15.75" x14ac:dyDescent="0.25">
      <c r="A156" s="285">
        <v>138</v>
      </c>
      <c r="B156" s="248"/>
      <c r="C156" s="249"/>
      <c r="D156" s="248"/>
      <c r="E156" s="267"/>
      <c r="F156" s="267"/>
      <c r="G156" s="267"/>
      <c r="H156" s="267"/>
      <c r="I156" s="268"/>
      <c r="J156" s="268"/>
      <c r="K156" s="268"/>
      <c r="L156" s="106">
        <f t="shared" si="9"/>
        <v>0</v>
      </c>
      <c r="M156" s="271"/>
      <c r="N156" s="250"/>
      <c r="O156" s="16" t="b">
        <f t="shared" si="10"/>
        <v>1</v>
      </c>
      <c r="P156" s="228" t="b">
        <f t="shared" si="11"/>
        <v>1</v>
      </c>
      <c r="Q156" s="16" t="b">
        <f t="shared" si="12"/>
        <v>1</v>
      </c>
      <c r="R156" s="16"/>
    </row>
    <row r="157" spans="1:18" ht="15.75" x14ac:dyDescent="0.25">
      <c r="A157" s="285">
        <v>139</v>
      </c>
      <c r="B157" s="248"/>
      <c r="C157" s="249"/>
      <c r="D157" s="248"/>
      <c r="E157" s="267"/>
      <c r="F157" s="267"/>
      <c r="G157" s="267"/>
      <c r="H157" s="267"/>
      <c r="I157" s="268"/>
      <c r="J157" s="268"/>
      <c r="K157" s="268"/>
      <c r="L157" s="106">
        <f t="shared" si="9"/>
        <v>0</v>
      </c>
      <c r="M157" s="271"/>
      <c r="N157" s="250"/>
      <c r="O157" s="16" t="b">
        <f t="shared" si="10"/>
        <v>1</v>
      </c>
      <c r="P157" s="228" t="b">
        <f t="shared" si="11"/>
        <v>1</v>
      </c>
      <c r="Q157" s="16" t="b">
        <f t="shared" si="12"/>
        <v>1</v>
      </c>
      <c r="R157" s="16"/>
    </row>
    <row r="158" spans="1:18" ht="15.75" x14ac:dyDescent="0.25">
      <c r="A158" s="285">
        <v>140</v>
      </c>
      <c r="B158" s="248"/>
      <c r="C158" s="249"/>
      <c r="D158" s="248"/>
      <c r="E158" s="267"/>
      <c r="F158" s="267"/>
      <c r="G158" s="267"/>
      <c r="H158" s="267"/>
      <c r="I158" s="268"/>
      <c r="J158" s="268"/>
      <c r="K158" s="268"/>
      <c r="L158" s="106">
        <f t="shared" si="9"/>
        <v>0</v>
      </c>
      <c r="M158" s="271"/>
      <c r="N158" s="250"/>
      <c r="O158" s="16" t="b">
        <f t="shared" si="10"/>
        <v>1</v>
      </c>
      <c r="P158" s="228" t="b">
        <f t="shared" si="11"/>
        <v>1</v>
      </c>
      <c r="Q158" s="16" t="b">
        <f t="shared" si="12"/>
        <v>1</v>
      </c>
      <c r="R158" s="16"/>
    </row>
    <row r="159" spans="1:18" ht="15.75" x14ac:dyDescent="0.25">
      <c r="A159" s="285">
        <v>141</v>
      </c>
      <c r="B159" s="248"/>
      <c r="C159" s="249"/>
      <c r="D159" s="248"/>
      <c r="E159" s="267"/>
      <c r="F159" s="267"/>
      <c r="G159" s="267"/>
      <c r="H159" s="267"/>
      <c r="I159" s="268"/>
      <c r="J159" s="268"/>
      <c r="K159" s="268"/>
      <c r="L159" s="106">
        <f t="shared" si="9"/>
        <v>0</v>
      </c>
      <c r="M159" s="271"/>
      <c r="N159" s="250"/>
      <c r="O159" s="16" t="b">
        <f t="shared" si="10"/>
        <v>1</v>
      </c>
      <c r="P159" s="228" t="b">
        <f t="shared" si="11"/>
        <v>1</v>
      </c>
      <c r="Q159" s="16" t="b">
        <f t="shared" si="12"/>
        <v>1</v>
      </c>
      <c r="R159" s="16"/>
    </row>
    <row r="160" spans="1:18" ht="15.75" x14ac:dyDescent="0.25">
      <c r="A160" s="285">
        <v>142</v>
      </c>
      <c r="B160" s="248"/>
      <c r="C160" s="249"/>
      <c r="D160" s="248"/>
      <c r="E160" s="267"/>
      <c r="F160" s="267"/>
      <c r="G160" s="267"/>
      <c r="H160" s="267"/>
      <c r="I160" s="268"/>
      <c r="J160" s="268"/>
      <c r="K160" s="268"/>
      <c r="L160" s="106">
        <f t="shared" si="9"/>
        <v>0</v>
      </c>
      <c r="M160" s="271"/>
      <c r="N160" s="250"/>
      <c r="O160" s="16" t="b">
        <f t="shared" si="10"/>
        <v>1</v>
      </c>
      <c r="P160" s="228" t="b">
        <f t="shared" si="11"/>
        <v>1</v>
      </c>
      <c r="Q160" s="16" t="b">
        <f t="shared" si="12"/>
        <v>1</v>
      </c>
      <c r="R160" s="16"/>
    </row>
    <row r="161" spans="1:18" ht="15.75" x14ac:dyDescent="0.25">
      <c r="A161" s="285">
        <v>143</v>
      </c>
      <c r="B161" s="248"/>
      <c r="C161" s="249"/>
      <c r="D161" s="248"/>
      <c r="E161" s="267"/>
      <c r="F161" s="267"/>
      <c r="G161" s="267"/>
      <c r="H161" s="267"/>
      <c r="I161" s="268"/>
      <c r="J161" s="268"/>
      <c r="K161" s="268"/>
      <c r="L161" s="106">
        <f t="shared" si="9"/>
        <v>0</v>
      </c>
      <c r="M161" s="271"/>
      <c r="N161" s="250"/>
      <c r="O161" s="16" t="b">
        <f t="shared" si="10"/>
        <v>1</v>
      </c>
      <c r="P161" s="228" t="b">
        <f t="shared" si="11"/>
        <v>1</v>
      </c>
      <c r="Q161" s="16" t="b">
        <f t="shared" si="12"/>
        <v>1</v>
      </c>
      <c r="R161" s="16"/>
    </row>
    <row r="162" spans="1:18" ht="15.75" x14ac:dyDescent="0.25">
      <c r="A162" s="285">
        <v>144</v>
      </c>
      <c r="B162" s="248"/>
      <c r="C162" s="249"/>
      <c r="D162" s="248"/>
      <c r="E162" s="267"/>
      <c r="F162" s="267"/>
      <c r="G162" s="267"/>
      <c r="H162" s="267"/>
      <c r="I162" s="268"/>
      <c r="J162" s="268"/>
      <c r="K162" s="268"/>
      <c r="L162" s="106">
        <f t="shared" si="9"/>
        <v>0</v>
      </c>
      <c r="M162" s="271"/>
      <c r="N162" s="250"/>
      <c r="O162" s="16" t="b">
        <f t="shared" si="10"/>
        <v>1</v>
      </c>
      <c r="P162" s="228" t="b">
        <f t="shared" si="11"/>
        <v>1</v>
      </c>
      <c r="Q162" s="16" t="b">
        <f t="shared" si="12"/>
        <v>1</v>
      </c>
      <c r="R162" s="16"/>
    </row>
    <row r="163" spans="1:18" ht="15.75" x14ac:dyDescent="0.25">
      <c r="A163" s="285">
        <v>145</v>
      </c>
      <c r="B163" s="248"/>
      <c r="C163" s="249"/>
      <c r="D163" s="248"/>
      <c r="E163" s="267"/>
      <c r="F163" s="267"/>
      <c r="G163" s="267"/>
      <c r="H163" s="267"/>
      <c r="I163" s="268"/>
      <c r="J163" s="268"/>
      <c r="K163" s="268"/>
      <c r="L163" s="106">
        <f t="shared" si="9"/>
        <v>0</v>
      </c>
      <c r="M163" s="271"/>
      <c r="N163" s="250"/>
      <c r="O163" s="16" t="b">
        <f t="shared" si="10"/>
        <v>1</v>
      </c>
      <c r="P163" s="228" t="b">
        <f t="shared" si="11"/>
        <v>1</v>
      </c>
      <c r="Q163" s="16" t="b">
        <f t="shared" si="12"/>
        <v>1</v>
      </c>
      <c r="R163" s="16"/>
    </row>
    <row r="164" spans="1:18" ht="15.75" x14ac:dyDescent="0.25">
      <c r="A164" s="285">
        <v>146</v>
      </c>
      <c r="B164" s="248"/>
      <c r="C164" s="249"/>
      <c r="D164" s="248"/>
      <c r="E164" s="267"/>
      <c r="F164" s="267"/>
      <c r="G164" s="267"/>
      <c r="H164" s="267"/>
      <c r="I164" s="268"/>
      <c r="J164" s="268"/>
      <c r="K164" s="268"/>
      <c r="L164" s="106">
        <f t="shared" si="9"/>
        <v>0</v>
      </c>
      <c r="M164" s="271"/>
      <c r="N164" s="250"/>
      <c r="O164" s="16" t="b">
        <f t="shared" si="10"/>
        <v>1</v>
      </c>
      <c r="P164" s="228" t="b">
        <f t="shared" si="11"/>
        <v>1</v>
      </c>
      <c r="Q164" s="16" t="b">
        <f t="shared" si="12"/>
        <v>1</v>
      </c>
      <c r="R164" s="16"/>
    </row>
    <row r="165" spans="1:18" ht="15.75" x14ac:dyDescent="0.25">
      <c r="A165" s="285">
        <v>147</v>
      </c>
      <c r="B165" s="248"/>
      <c r="C165" s="249"/>
      <c r="D165" s="248"/>
      <c r="E165" s="267"/>
      <c r="F165" s="267"/>
      <c r="G165" s="267"/>
      <c r="H165" s="267"/>
      <c r="I165" s="268"/>
      <c r="J165" s="268"/>
      <c r="K165" s="268"/>
      <c r="L165" s="106">
        <f t="shared" si="9"/>
        <v>0</v>
      </c>
      <c r="M165" s="271"/>
      <c r="N165" s="250"/>
      <c r="O165" s="16" t="b">
        <f t="shared" si="10"/>
        <v>1</v>
      </c>
      <c r="P165" s="228" t="b">
        <f t="shared" si="11"/>
        <v>1</v>
      </c>
      <c r="Q165" s="16" t="b">
        <f t="shared" si="12"/>
        <v>1</v>
      </c>
      <c r="R165" s="16"/>
    </row>
    <row r="166" spans="1:18" ht="15.75" x14ac:dyDescent="0.25">
      <c r="A166" s="285">
        <v>148</v>
      </c>
      <c r="B166" s="248"/>
      <c r="C166" s="249"/>
      <c r="D166" s="248"/>
      <c r="E166" s="267"/>
      <c r="F166" s="267"/>
      <c r="G166" s="267"/>
      <c r="H166" s="267"/>
      <c r="I166" s="268"/>
      <c r="J166" s="268"/>
      <c r="K166" s="268"/>
      <c r="L166" s="106">
        <f t="shared" si="9"/>
        <v>0</v>
      </c>
      <c r="M166" s="271"/>
      <c r="N166" s="250"/>
      <c r="O166" s="16" t="b">
        <f t="shared" si="10"/>
        <v>1</v>
      </c>
      <c r="P166" s="228" t="b">
        <f t="shared" si="11"/>
        <v>1</v>
      </c>
      <c r="Q166" s="16" t="b">
        <f t="shared" si="12"/>
        <v>1</v>
      </c>
      <c r="R166" s="16"/>
    </row>
    <row r="167" spans="1:18" ht="15.75" x14ac:dyDescent="0.25">
      <c r="A167" s="285">
        <v>149</v>
      </c>
      <c r="B167" s="248"/>
      <c r="C167" s="249"/>
      <c r="D167" s="248"/>
      <c r="E167" s="267"/>
      <c r="F167" s="267"/>
      <c r="G167" s="267"/>
      <c r="H167" s="267"/>
      <c r="I167" s="268"/>
      <c r="J167" s="268"/>
      <c r="K167" s="268"/>
      <c r="L167" s="106">
        <f t="shared" si="9"/>
        <v>0</v>
      </c>
      <c r="M167" s="271"/>
      <c r="N167" s="250"/>
      <c r="O167" s="16" t="b">
        <f t="shared" si="10"/>
        <v>1</v>
      </c>
      <c r="P167" s="228" t="b">
        <f t="shared" si="11"/>
        <v>1</v>
      </c>
      <c r="Q167" s="16" t="b">
        <f t="shared" si="12"/>
        <v>1</v>
      </c>
      <c r="R167" s="16"/>
    </row>
    <row r="168" spans="1:18" ht="15.75" x14ac:dyDescent="0.25">
      <c r="A168" s="285">
        <v>150</v>
      </c>
      <c r="B168" s="248"/>
      <c r="C168" s="249"/>
      <c r="D168" s="248"/>
      <c r="E168" s="267"/>
      <c r="F168" s="267"/>
      <c r="G168" s="267"/>
      <c r="H168" s="267"/>
      <c r="I168" s="268"/>
      <c r="J168" s="268"/>
      <c r="K168" s="268"/>
      <c r="L168" s="106">
        <f t="shared" si="9"/>
        <v>0</v>
      </c>
      <c r="M168" s="271"/>
      <c r="N168" s="250"/>
      <c r="O168" s="16" t="b">
        <f t="shared" si="10"/>
        <v>1</v>
      </c>
      <c r="P168" s="228" t="b">
        <f t="shared" si="11"/>
        <v>1</v>
      </c>
      <c r="Q168" s="16" t="b">
        <f t="shared" si="12"/>
        <v>1</v>
      </c>
      <c r="R168" s="16"/>
    </row>
    <row r="169" spans="1:18" ht="15.75" x14ac:dyDescent="0.25">
      <c r="A169" s="285">
        <v>151</v>
      </c>
      <c r="B169" s="248"/>
      <c r="C169" s="249"/>
      <c r="D169" s="248"/>
      <c r="E169" s="267"/>
      <c r="F169" s="267"/>
      <c r="G169" s="267"/>
      <c r="H169" s="267"/>
      <c r="I169" s="268"/>
      <c r="J169" s="268"/>
      <c r="K169" s="268"/>
      <c r="L169" s="106">
        <f t="shared" si="9"/>
        <v>0</v>
      </c>
      <c r="M169" s="271"/>
      <c r="N169" s="250"/>
      <c r="O169" s="16" t="b">
        <f t="shared" si="10"/>
        <v>1</v>
      </c>
      <c r="P169" s="228" t="b">
        <f t="shared" si="11"/>
        <v>1</v>
      </c>
      <c r="Q169" s="16" t="b">
        <f t="shared" si="12"/>
        <v>1</v>
      </c>
      <c r="R169" s="16"/>
    </row>
    <row r="170" spans="1:18" ht="15.75" x14ac:dyDescent="0.25">
      <c r="A170" s="285">
        <v>152</v>
      </c>
      <c r="B170" s="248"/>
      <c r="C170" s="249"/>
      <c r="D170" s="248"/>
      <c r="E170" s="267"/>
      <c r="F170" s="267"/>
      <c r="G170" s="267"/>
      <c r="H170" s="267"/>
      <c r="I170" s="268"/>
      <c r="J170" s="268"/>
      <c r="K170" s="268"/>
      <c r="L170" s="106">
        <f t="shared" si="9"/>
        <v>0</v>
      </c>
      <c r="M170" s="271"/>
      <c r="N170" s="250"/>
      <c r="O170" s="16" t="b">
        <f t="shared" si="10"/>
        <v>1</v>
      </c>
      <c r="P170" s="228" t="b">
        <f t="shared" si="11"/>
        <v>1</v>
      </c>
      <c r="Q170" s="16" t="b">
        <f t="shared" si="12"/>
        <v>1</v>
      </c>
      <c r="R170" s="16"/>
    </row>
    <row r="171" spans="1:18" ht="15.75" x14ac:dyDescent="0.25">
      <c r="A171" s="285">
        <v>153</v>
      </c>
      <c r="B171" s="248"/>
      <c r="C171" s="249"/>
      <c r="D171" s="248"/>
      <c r="E171" s="267"/>
      <c r="F171" s="267"/>
      <c r="G171" s="267"/>
      <c r="H171" s="267"/>
      <c r="I171" s="268"/>
      <c r="J171" s="268"/>
      <c r="K171" s="268"/>
      <c r="L171" s="106">
        <f t="shared" si="9"/>
        <v>0</v>
      </c>
      <c r="M171" s="271"/>
      <c r="N171" s="250"/>
      <c r="O171" s="16" t="b">
        <f t="shared" si="10"/>
        <v>1</v>
      </c>
      <c r="P171" s="228" t="b">
        <f t="shared" si="11"/>
        <v>1</v>
      </c>
      <c r="Q171" s="16" t="b">
        <f t="shared" si="12"/>
        <v>1</v>
      </c>
      <c r="R171" s="16"/>
    </row>
    <row r="172" spans="1:18" ht="15.75" x14ac:dyDescent="0.25">
      <c r="A172" s="285">
        <v>154</v>
      </c>
      <c r="B172" s="248"/>
      <c r="C172" s="249"/>
      <c r="D172" s="248"/>
      <c r="E172" s="267"/>
      <c r="F172" s="267"/>
      <c r="G172" s="267"/>
      <c r="H172" s="267"/>
      <c r="I172" s="268"/>
      <c r="J172" s="268"/>
      <c r="K172" s="268"/>
      <c r="L172" s="106">
        <f t="shared" si="9"/>
        <v>0</v>
      </c>
      <c r="M172" s="271"/>
      <c r="N172" s="250"/>
      <c r="O172" s="16" t="b">
        <f t="shared" si="10"/>
        <v>1</v>
      </c>
      <c r="P172" s="228" t="b">
        <f t="shared" si="11"/>
        <v>1</v>
      </c>
      <c r="Q172" s="16" t="b">
        <f t="shared" si="12"/>
        <v>1</v>
      </c>
      <c r="R172" s="16"/>
    </row>
    <row r="173" spans="1:18" ht="15.75" x14ac:dyDescent="0.25">
      <c r="A173" s="285">
        <v>155</v>
      </c>
      <c r="B173" s="248"/>
      <c r="C173" s="249"/>
      <c r="D173" s="248"/>
      <c r="E173" s="267"/>
      <c r="F173" s="267"/>
      <c r="G173" s="267"/>
      <c r="H173" s="267"/>
      <c r="I173" s="268"/>
      <c r="J173" s="268"/>
      <c r="K173" s="268"/>
      <c r="L173" s="106">
        <f t="shared" si="9"/>
        <v>0</v>
      </c>
      <c r="M173" s="271"/>
      <c r="N173" s="250"/>
      <c r="O173" s="16" t="b">
        <f t="shared" si="10"/>
        <v>1</v>
      </c>
      <c r="P173" s="228" t="b">
        <f t="shared" si="11"/>
        <v>1</v>
      </c>
      <c r="Q173" s="16" t="b">
        <f t="shared" si="12"/>
        <v>1</v>
      </c>
      <c r="R173" s="16"/>
    </row>
    <row r="174" spans="1:18" ht="15.75" x14ac:dyDescent="0.25">
      <c r="A174" s="285">
        <v>156</v>
      </c>
      <c r="B174" s="248"/>
      <c r="C174" s="249"/>
      <c r="D174" s="248"/>
      <c r="E174" s="267"/>
      <c r="F174" s="267"/>
      <c r="G174" s="267"/>
      <c r="H174" s="267"/>
      <c r="I174" s="268"/>
      <c r="J174" s="268"/>
      <c r="K174" s="268"/>
      <c r="L174" s="106">
        <f t="shared" si="9"/>
        <v>0</v>
      </c>
      <c r="M174" s="271"/>
      <c r="N174" s="250"/>
      <c r="O174" s="16" t="b">
        <f t="shared" si="10"/>
        <v>1</v>
      </c>
      <c r="P174" s="228" t="b">
        <f t="shared" si="11"/>
        <v>1</v>
      </c>
      <c r="Q174" s="16" t="b">
        <f t="shared" si="12"/>
        <v>1</v>
      </c>
      <c r="R174" s="16"/>
    </row>
    <row r="175" spans="1:18" ht="15.75" x14ac:dyDescent="0.25">
      <c r="A175" s="285">
        <v>157</v>
      </c>
      <c r="B175" s="248"/>
      <c r="C175" s="249"/>
      <c r="D175" s="248"/>
      <c r="E175" s="267"/>
      <c r="F175" s="267"/>
      <c r="G175" s="267"/>
      <c r="H175" s="267"/>
      <c r="I175" s="268"/>
      <c r="J175" s="268"/>
      <c r="K175" s="268"/>
      <c r="L175" s="106">
        <f t="shared" si="9"/>
        <v>0</v>
      </c>
      <c r="M175" s="271"/>
      <c r="N175" s="250"/>
      <c r="O175" s="16" t="b">
        <f t="shared" si="10"/>
        <v>1</v>
      </c>
      <c r="P175" s="228" t="b">
        <f t="shared" si="11"/>
        <v>1</v>
      </c>
      <c r="Q175" s="16" t="b">
        <f t="shared" si="12"/>
        <v>1</v>
      </c>
      <c r="R175" s="16"/>
    </row>
    <row r="176" spans="1:18" ht="15.75" x14ac:dyDescent="0.25">
      <c r="A176" s="285">
        <v>158</v>
      </c>
      <c r="B176" s="248"/>
      <c r="C176" s="249"/>
      <c r="D176" s="248"/>
      <c r="E176" s="267"/>
      <c r="F176" s="267"/>
      <c r="G176" s="267"/>
      <c r="H176" s="267"/>
      <c r="I176" s="268"/>
      <c r="J176" s="268"/>
      <c r="K176" s="268"/>
      <c r="L176" s="106">
        <f t="shared" si="9"/>
        <v>0</v>
      </c>
      <c r="M176" s="271"/>
      <c r="N176" s="250"/>
      <c r="O176" s="16" t="b">
        <f t="shared" si="10"/>
        <v>1</v>
      </c>
      <c r="P176" s="228" t="b">
        <f t="shared" si="11"/>
        <v>1</v>
      </c>
      <c r="Q176" s="16" t="b">
        <f t="shared" si="12"/>
        <v>1</v>
      </c>
      <c r="R176" s="16"/>
    </row>
    <row r="177" spans="1:18" ht="15.75" x14ac:dyDescent="0.25">
      <c r="A177" s="285">
        <v>159</v>
      </c>
      <c r="B177" s="248"/>
      <c r="C177" s="249"/>
      <c r="D177" s="248"/>
      <c r="E177" s="267"/>
      <c r="F177" s="267"/>
      <c r="G177" s="267"/>
      <c r="H177" s="267"/>
      <c r="I177" s="268"/>
      <c r="J177" s="268"/>
      <c r="K177" s="268"/>
      <c r="L177" s="106">
        <f t="shared" si="9"/>
        <v>0</v>
      </c>
      <c r="M177" s="271"/>
      <c r="N177" s="250"/>
      <c r="O177" s="16" t="b">
        <f t="shared" si="10"/>
        <v>1</v>
      </c>
      <c r="P177" s="228" t="b">
        <f t="shared" si="11"/>
        <v>1</v>
      </c>
      <c r="Q177" s="16" t="b">
        <f t="shared" si="12"/>
        <v>1</v>
      </c>
      <c r="R177" s="16"/>
    </row>
    <row r="178" spans="1:18" ht="15.75" x14ac:dyDescent="0.25">
      <c r="A178" s="285">
        <v>160</v>
      </c>
      <c r="B178" s="248"/>
      <c r="C178" s="249"/>
      <c r="D178" s="248"/>
      <c r="E178" s="267"/>
      <c r="F178" s="267"/>
      <c r="G178" s="267"/>
      <c r="H178" s="267"/>
      <c r="I178" s="268"/>
      <c r="J178" s="268"/>
      <c r="K178" s="268"/>
      <c r="L178" s="106">
        <f t="shared" si="9"/>
        <v>0</v>
      </c>
      <c r="M178" s="271"/>
      <c r="N178" s="250"/>
      <c r="O178" s="16" t="b">
        <f t="shared" si="10"/>
        <v>1</v>
      </c>
      <c r="P178" s="228" t="b">
        <f t="shared" si="11"/>
        <v>1</v>
      </c>
      <c r="Q178" s="16" t="b">
        <f t="shared" si="12"/>
        <v>1</v>
      </c>
      <c r="R178" s="16"/>
    </row>
    <row r="179" spans="1:18" ht="15.75" x14ac:dyDescent="0.25">
      <c r="A179" s="285">
        <v>161</v>
      </c>
      <c r="B179" s="248"/>
      <c r="C179" s="249"/>
      <c r="D179" s="248"/>
      <c r="E179" s="267"/>
      <c r="F179" s="267"/>
      <c r="G179" s="267"/>
      <c r="H179" s="267"/>
      <c r="I179" s="268"/>
      <c r="J179" s="268"/>
      <c r="K179" s="268"/>
      <c r="L179" s="106">
        <f t="shared" si="9"/>
        <v>0</v>
      </c>
      <c r="M179" s="271"/>
      <c r="N179" s="250"/>
      <c r="O179" s="16" t="b">
        <f t="shared" si="10"/>
        <v>1</v>
      </c>
      <c r="P179" s="228" t="b">
        <f t="shared" si="11"/>
        <v>1</v>
      </c>
      <c r="Q179" s="16" t="b">
        <f t="shared" si="12"/>
        <v>1</v>
      </c>
      <c r="R179" s="16"/>
    </row>
    <row r="180" spans="1:18" ht="15.75" x14ac:dyDescent="0.25">
      <c r="A180" s="285">
        <v>162</v>
      </c>
      <c r="B180" s="248"/>
      <c r="C180" s="249"/>
      <c r="D180" s="248"/>
      <c r="E180" s="267"/>
      <c r="F180" s="267"/>
      <c r="G180" s="267"/>
      <c r="H180" s="267"/>
      <c r="I180" s="268"/>
      <c r="J180" s="268"/>
      <c r="K180" s="268"/>
      <c r="L180" s="106">
        <f t="shared" si="9"/>
        <v>0</v>
      </c>
      <c r="M180" s="271"/>
      <c r="N180" s="250"/>
      <c r="O180" s="16" t="b">
        <f t="shared" si="10"/>
        <v>1</v>
      </c>
      <c r="P180" s="228" t="b">
        <f t="shared" si="11"/>
        <v>1</v>
      </c>
      <c r="Q180" s="16" t="b">
        <f t="shared" si="12"/>
        <v>1</v>
      </c>
      <c r="R180" s="16"/>
    </row>
    <row r="181" spans="1:18" ht="15.75" x14ac:dyDescent="0.25">
      <c r="A181" s="285">
        <v>163</v>
      </c>
      <c r="B181" s="248"/>
      <c r="C181" s="249"/>
      <c r="D181" s="248"/>
      <c r="E181" s="267"/>
      <c r="F181" s="267"/>
      <c r="G181" s="267"/>
      <c r="H181" s="267"/>
      <c r="I181" s="268"/>
      <c r="J181" s="268"/>
      <c r="K181" s="268"/>
      <c r="L181" s="106">
        <f t="shared" si="9"/>
        <v>0</v>
      </c>
      <c r="M181" s="271"/>
      <c r="N181" s="250"/>
      <c r="O181" s="16" t="b">
        <f t="shared" si="10"/>
        <v>1</v>
      </c>
      <c r="P181" s="228" t="b">
        <f t="shared" si="11"/>
        <v>1</v>
      </c>
      <c r="Q181" s="16" t="b">
        <f t="shared" si="12"/>
        <v>1</v>
      </c>
      <c r="R181" s="16"/>
    </row>
    <row r="182" spans="1:18" ht="15.75" x14ac:dyDescent="0.25">
      <c r="A182" s="285">
        <v>164</v>
      </c>
      <c r="B182" s="248"/>
      <c r="C182" s="249"/>
      <c r="D182" s="248"/>
      <c r="E182" s="267"/>
      <c r="F182" s="267"/>
      <c r="G182" s="267"/>
      <c r="H182" s="267"/>
      <c r="I182" s="268"/>
      <c r="J182" s="268"/>
      <c r="K182" s="268"/>
      <c r="L182" s="106">
        <f t="shared" si="9"/>
        <v>0</v>
      </c>
      <c r="M182" s="271"/>
      <c r="N182" s="250"/>
      <c r="O182" s="16" t="b">
        <f t="shared" si="10"/>
        <v>1</v>
      </c>
      <c r="P182" s="228" t="b">
        <f t="shared" si="11"/>
        <v>1</v>
      </c>
      <c r="Q182" s="16" t="b">
        <f t="shared" si="12"/>
        <v>1</v>
      </c>
      <c r="R182" s="16"/>
    </row>
    <row r="183" spans="1:18" ht="15.75" x14ac:dyDescent="0.25">
      <c r="A183" s="285">
        <v>165</v>
      </c>
      <c r="B183" s="248"/>
      <c r="C183" s="249"/>
      <c r="D183" s="248"/>
      <c r="E183" s="267"/>
      <c r="F183" s="267"/>
      <c r="G183" s="267"/>
      <c r="H183" s="267"/>
      <c r="I183" s="268"/>
      <c r="J183" s="268"/>
      <c r="K183" s="268"/>
      <c r="L183" s="106">
        <f t="shared" si="9"/>
        <v>0</v>
      </c>
      <c r="M183" s="271"/>
      <c r="N183" s="250"/>
      <c r="O183" s="16" t="b">
        <f t="shared" si="10"/>
        <v>1</v>
      </c>
      <c r="P183" s="228" t="b">
        <f t="shared" si="11"/>
        <v>1</v>
      </c>
      <c r="Q183" s="16" t="b">
        <f t="shared" si="12"/>
        <v>1</v>
      </c>
      <c r="R183" s="16"/>
    </row>
    <row r="184" spans="1:18" ht="15.75" x14ac:dyDescent="0.25">
      <c r="A184" s="285">
        <v>166</v>
      </c>
      <c r="B184" s="248"/>
      <c r="C184" s="249"/>
      <c r="D184" s="248"/>
      <c r="E184" s="267"/>
      <c r="F184" s="267"/>
      <c r="G184" s="267"/>
      <c r="H184" s="267"/>
      <c r="I184" s="268"/>
      <c r="J184" s="268"/>
      <c r="K184" s="268"/>
      <c r="L184" s="106">
        <f t="shared" si="9"/>
        <v>0</v>
      </c>
      <c r="M184" s="271"/>
      <c r="N184" s="250"/>
      <c r="O184" s="16" t="b">
        <f t="shared" si="10"/>
        <v>1</v>
      </c>
      <c r="P184" s="228" t="b">
        <f t="shared" si="11"/>
        <v>1</v>
      </c>
      <c r="Q184" s="16" t="b">
        <f t="shared" si="12"/>
        <v>1</v>
      </c>
      <c r="R184" s="16"/>
    </row>
    <row r="185" spans="1:18" ht="15.75" x14ac:dyDescent="0.25">
      <c r="A185" s="285">
        <v>167</v>
      </c>
      <c r="B185" s="248"/>
      <c r="C185" s="249"/>
      <c r="D185" s="248"/>
      <c r="E185" s="267"/>
      <c r="F185" s="267"/>
      <c r="G185" s="267"/>
      <c r="H185" s="267"/>
      <c r="I185" s="268"/>
      <c r="J185" s="268"/>
      <c r="K185" s="268"/>
      <c r="L185" s="106">
        <f t="shared" si="9"/>
        <v>0</v>
      </c>
      <c r="M185" s="271"/>
      <c r="N185" s="250"/>
      <c r="O185" s="16" t="b">
        <f t="shared" si="10"/>
        <v>1</v>
      </c>
      <c r="P185" s="228" t="b">
        <f t="shared" si="11"/>
        <v>1</v>
      </c>
      <c r="Q185" s="16" t="b">
        <f t="shared" si="12"/>
        <v>1</v>
      </c>
      <c r="R185" s="16"/>
    </row>
    <row r="186" spans="1:18" ht="15.75" x14ac:dyDescent="0.25">
      <c r="A186" s="285">
        <v>168</v>
      </c>
      <c r="B186" s="248"/>
      <c r="C186" s="249"/>
      <c r="D186" s="248"/>
      <c r="E186" s="267"/>
      <c r="F186" s="267"/>
      <c r="G186" s="267"/>
      <c r="H186" s="267"/>
      <c r="I186" s="268"/>
      <c r="J186" s="268"/>
      <c r="K186" s="268"/>
      <c r="L186" s="106">
        <f t="shared" si="9"/>
        <v>0</v>
      </c>
      <c r="M186" s="271"/>
      <c r="N186" s="250"/>
      <c r="O186" s="16" t="b">
        <f t="shared" si="10"/>
        <v>1</v>
      </c>
      <c r="P186" s="228" t="b">
        <f t="shared" si="11"/>
        <v>1</v>
      </c>
      <c r="Q186" s="16" t="b">
        <f t="shared" si="12"/>
        <v>1</v>
      </c>
      <c r="R186" s="16"/>
    </row>
    <row r="187" spans="1:18" ht="15.75" x14ac:dyDescent="0.25">
      <c r="A187" s="285">
        <v>169</v>
      </c>
      <c r="B187" s="248"/>
      <c r="C187" s="249"/>
      <c r="D187" s="248"/>
      <c r="E187" s="267"/>
      <c r="F187" s="267"/>
      <c r="G187" s="267"/>
      <c r="H187" s="267"/>
      <c r="I187" s="268"/>
      <c r="J187" s="268"/>
      <c r="K187" s="268"/>
      <c r="L187" s="106">
        <f t="shared" si="9"/>
        <v>0</v>
      </c>
      <c r="M187" s="271"/>
      <c r="N187" s="250"/>
      <c r="O187" s="16" t="b">
        <f t="shared" si="10"/>
        <v>1</v>
      </c>
      <c r="P187" s="228" t="b">
        <f t="shared" si="11"/>
        <v>1</v>
      </c>
      <c r="Q187" s="16" t="b">
        <f t="shared" si="12"/>
        <v>1</v>
      </c>
      <c r="R187" s="16"/>
    </row>
    <row r="188" spans="1:18" ht="15.75" x14ac:dyDescent="0.25">
      <c r="A188" s="285">
        <v>170</v>
      </c>
      <c r="B188" s="248"/>
      <c r="C188" s="249"/>
      <c r="D188" s="248"/>
      <c r="E188" s="267"/>
      <c r="F188" s="267"/>
      <c r="G188" s="267"/>
      <c r="H188" s="267"/>
      <c r="I188" s="268"/>
      <c r="J188" s="268"/>
      <c r="K188" s="268"/>
      <c r="L188" s="106">
        <f t="shared" si="9"/>
        <v>0</v>
      </c>
      <c r="M188" s="271"/>
      <c r="N188" s="250"/>
      <c r="O188" s="16" t="b">
        <f t="shared" si="10"/>
        <v>1</v>
      </c>
      <c r="P188" s="228" t="b">
        <f t="shared" si="11"/>
        <v>1</v>
      </c>
      <c r="Q188" s="16" t="b">
        <f t="shared" si="12"/>
        <v>1</v>
      </c>
      <c r="R188" s="16"/>
    </row>
    <row r="189" spans="1:18" ht="15.75" x14ac:dyDescent="0.25">
      <c r="A189" s="285">
        <v>171</v>
      </c>
      <c r="B189" s="248"/>
      <c r="C189" s="249"/>
      <c r="D189" s="248"/>
      <c r="E189" s="267"/>
      <c r="F189" s="267"/>
      <c r="G189" s="267"/>
      <c r="H189" s="267"/>
      <c r="I189" s="268"/>
      <c r="J189" s="268"/>
      <c r="K189" s="268"/>
      <c r="L189" s="106">
        <f t="shared" si="9"/>
        <v>0</v>
      </c>
      <c r="M189" s="271"/>
      <c r="N189" s="250"/>
      <c r="O189" s="16" t="b">
        <f t="shared" si="10"/>
        <v>1</v>
      </c>
      <c r="P189" s="228" t="b">
        <f t="shared" si="11"/>
        <v>1</v>
      </c>
      <c r="Q189" s="16" t="b">
        <f t="shared" si="12"/>
        <v>1</v>
      </c>
      <c r="R189" s="16"/>
    </row>
    <row r="190" spans="1:18" ht="15.75" x14ac:dyDescent="0.25">
      <c r="A190" s="285">
        <v>172</v>
      </c>
      <c r="B190" s="248"/>
      <c r="C190" s="249"/>
      <c r="D190" s="248"/>
      <c r="E190" s="267"/>
      <c r="F190" s="267"/>
      <c r="G190" s="267"/>
      <c r="H190" s="267"/>
      <c r="I190" s="268"/>
      <c r="J190" s="268"/>
      <c r="K190" s="268"/>
      <c r="L190" s="106">
        <f t="shared" si="9"/>
        <v>0</v>
      </c>
      <c r="M190" s="271"/>
      <c r="N190" s="250"/>
      <c r="O190" s="16" t="b">
        <f t="shared" si="10"/>
        <v>1</v>
      </c>
      <c r="P190" s="228" t="b">
        <f t="shared" si="11"/>
        <v>1</v>
      </c>
      <c r="Q190" s="16" t="b">
        <f t="shared" si="12"/>
        <v>1</v>
      </c>
      <c r="R190" s="16"/>
    </row>
    <row r="191" spans="1:18" ht="15.75" x14ac:dyDescent="0.25">
      <c r="A191" s="285">
        <v>173</v>
      </c>
      <c r="B191" s="248"/>
      <c r="C191" s="249"/>
      <c r="D191" s="248"/>
      <c r="E191" s="267"/>
      <c r="F191" s="267"/>
      <c r="G191" s="267"/>
      <c r="H191" s="267"/>
      <c r="I191" s="268"/>
      <c r="J191" s="268"/>
      <c r="K191" s="268"/>
      <c r="L191" s="106">
        <f t="shared" si="9"/>
        <v>0</v>
      </c>
      <c r="M191" s="271"/>
      <c r="N191" s="250"/>
      <c r="O191" s="16" t="b">
        <f t="shared" si="10"/>
        <v>1</v>
      </c>
      <c r="P191" s="228" t="b">
        <f t="shared" si="11"/>
        <v>1</v>
      </c>
      <c r="Q191" s="16" t="b">
        <f t="shared" si="12"/>
        <v>1</v>
      </c>
      <c r="R191" s="16"/>
    </row>
    <row r="192" spans="1:18" ht="15.75" x14ac:dyDescent="0.25">
      <c r="A192" s="285">
        <v>174</v>
      </c>
      <c r="B192" s="248"/>
      <c r="C192" s="249"/>
      <c r="D192" s="248"/>
      <c r="E192" s="267"/>
      <c r="F192" s="267"/>
      <c r="G192" s="267"/>
      <c r="H192" s="267"/>
      <c r="I192" s="268"/>
      <c r="J192" s="268"/>
      <c r="K192" s="268"/>
      <c r="L192" s="106">
        <f t="shared" si="9"/>
        <v>0</v>
      </c>
      <c r="M192" s="271"/>
      <c r="N192" s="250"/>
      <c r="O192" s="16" t="b">
        <f t="shared" si="10"/>
        <v>1</v>
      </c>
      <c r="P192" s="228" t="b">
        <f t="shared" si="11"/>
        <v>1</v>
      </c>
      <c r="Q192" s="16" t="b">
        <f t="shared" si="12"/>
        <v>1</v>
      </c>
      <c r="R192" s="16"/>
    </row>
    <row r="193" spans="1:18" ht="15.75" x14ac:dyDescent="0.25">
      <c r="A193" s="285">
        <v>175</v>
      </c>
      <c r="B193" s="248"/>
      <c r="C193" s="249"/>
      <c r="D193" s="248"/>
      <c r="E193" s="267"/>
      <c r="F193" s="267"/>
      <c r="G193" s="267"/>
      <c r="H193" s="267"/>
      <c r="I193" s="268"/>
      <c r="J193" s="268"/>
      <c r="K193" s="268"/>
      <c r="L193" s="106">
        <f t="shared" si="9"/>
        <v>0</v>
      </c>
      <c r="M193" s="271"/>
      <c r="N193" s="250"/>
      <c r="O193" s="16" t="b">
        <f t="shared" si="10"/>
        <v>1</v>
      </c>
      <c r="P193" s="228" t="b">
        <f t="shared" si="11"/>
        <v>1</v>
      </c>
      <c r="Q193" s="16" t="b">
        <f t="shared" si="12"/>
        <v>1</v>
      </c>
      <c r="R193" s="16"/>
    </row>
    <row r="194" spans="1:18" ht="15.75" x14ac:dyDescent="0.25">
      <c r="A194" s="285">
        <v>176</v>
      </c>
      <c r="B194" s="248"/>
      <c r="C194" s="249"/>
      <c r="D194" s="248"/>
      <c r="E194" s="267"/>
      <c r="F194" s="267"/>
      <c r="G194" s="267"/>
      <c r="H194" s="267"/>
      <c r="I194" s="268"/>
      <c r="J194" s="268"/>
      <c r="K194" s="268"/>
      <c r="L194" s="106">
        <f t="shared" si="9"/>
        <v>0</v>
      </c>
      <c r="M194" s="271"/>
      <c r="N194" s="250"/>
      <c r="O194" s="16" t="b">
        <f t="shared" si="10"/>
        <v>1</v>
      </c>
      <c r="P194" s="228" t="b">
        <f t="shared" si="11"/>
        <v>1</v>
      </c>
      <c r="Q194" s="16" t="b">
        <f t="shared" si="12"/>
        <v>1</v>
      </c>
      <c r="R194" s="16"/>
    </row>
    <row r="195" spans="1:18" ht="15.75" x14ac:dyDescent="0.25">
      <c r="A195" s="285">
        <v>177</v>
      </c>
      <c r="B195" s="248"/>
      <c r="C195" s="249"/>
      <c r="D195" s="248"/>
      <c r="E195" s="267"/>
      <c r="F195" s="267"/>
      <c r="G195" s="267"/>
      <c r="H195" s="267"/>
      <c r="I195" s="268"/>
      <c r="J195" s="268"/>
      <c r="K195" s="268"/>
      <c r="L195" s="106">
        <f t="shared" si="9"/>
        <v>0</v>
      </c>
      <c r="M195" s="271"/>
      <c r="N195" s="250"/>
      <c r="O195" s="16" t="b">
        <f t="shared" si="10"/>
        <v>1</v>
      </c>
      <c r="P195" s="228" t="b">
        <f t="shared" si="11"/>
        <v>1</v>
      </c>
      <c r="Q195" s="16" t="b">
        <f t="shared" si="12"/>
        <v>1</v>
      </c>
      <c r="R195" s="16"/>
    </row>
    <row r="196" spans="1:18" ht="15.75" x14ac:dyDescent="0.25">
      <c r="A196" s="285">
        <v>178</v>
      </c>
      <c r="B196" s="248"/>
      <c r="C196" s="249"/>
      <c r="D196" s="248"/>
      <c r="E196" s="267"/>
      <c r="F196" s="267"/>
      <c r="G196" s="267"/>
      <c r="H196" s="267"/>
      <c r="I196" s="268"/>
      <c r="J196" s="268"/>
      <c r="K196" s="268"/>
      <c r="L196" s="106">
        <f t="shared" si="9"/>
        <v>0</v>
      </c>
      <c r="M196" s="271"/>
      <c r="N196" s="250"/>
      <c r="O196" s="16" t="b">
        <f t="shared" si="10"/>
        <v>1</v>
      </c>
      <c r="P196" s="228" t="b">
        <f t="shared" si="11"/>
        <v>1</v>
      </c>
      <c r="Q196" s="16" t="b">
        <f t="shared" si="12"/>
        <v>1</v>
      </c>
      <c r="R196" s="16"/>
    </row>
    <row r="197" spans="1:18" ht="15.75" x14ac:dyDescent="0.25">
      <c r="A197" s="285">
        <v>179</v>
      </c>
      <c r="B197" s="248"/>
      <c r="C197" s="249"/>
      <c r="D197" s="248"/>
      <c r="E197" s="267"/>
      <c r="F197" s="267"/>
      <c r="G197" s="267"/>
      <c r="H197" s="267"/>
      <c r="I197" s="268"/>
      <c r="J197" s="268"/>
      <c r="K197" s="268"/>
      <c r="L197" s="106">
        <f t="shared" si="9"/>
        <v>0</v>
      </c>
      <c r="M197" s="271"/>
      <c r="N197" s="250"/>
      <c r="O197" s="16" t="b">
        <f t="shared" si="10"/>
        <v>1</v>
      </c>
      <c r="P197" s="228" t="b">
        <f t="shared" si="11"/>
        <v>1</v>
      </c>
      <c r="Q197" s="16" t="b">
        <f t="shared" si="12"/>
        <v>1</v>
      </c>
      <c r="R197" s="16"/>
    </row>
    <row r="198" spans="1:18" ht="15.75" x14ac:dyDescent="0.25">
      <c r="A198" s="285">
        <v>180</v>
      </c>
      <c r="B198" s="248"/>
      <c r="C198" s="249"/>
      <c r="D198" s="248"/>
      <c r="E198" s="267"/>
      <c r="F198" s="267"/>
      <c r="G198" s="267"/>
      <c r="H198" s="267"/>
      <c r="I198" s="268"/>
      <c r="J198" s="268"/>
      <c r="K198" s="268"/>
      <c r="L198" s="106">
        <f t="shared" si="9"/>
        <v>0</v>
      </c>
      <c r="M198" s="271"/>
      <c r="N198" s="250"/>
      <c r="O198" s="16" t="b">
        <f t="shared" si="10"/>
        <v>1</v>
      </c>
      <c r="P198" s="228" t="b">
        <f t="shared" si="11"/>
        <v>1</v>
      </c>
      <c r="Q198" s="16" t="b">
        <f t="shared" si="12"/>
        <v>1</v>
      </c>
      <c r="R198" s="16"/>
    </row>
    <row r="199" spans="1:18" ht="15.75" x14ac:dyDescent="0.25">
      <c r="A199" s="285">
        <v>181</v>
      </c>
      <c r="B199" s="248"/>
      <c r="C199" s="249"/>
      <c r="D199" s="248"/>
      <c r="E199" s="267"/>
      <c r="F199" s="267"/>
      <c r="G199" s="267"/>
      <c r="H199" s="267"/>
      <c r="I199" s="268"/>
      <c r="J199" s="268"/>
      <c r="K199" s="268"/>
      <c r="L199" s="106">
        <f t="shared" si="9"/>
        <v>0</v>
      </c>
      <c r="M199" s="271"/>
      <c r="N199" s="250"/>
      <c r="O199" s="16" t="b">
        <f t="shared" si="10"/>
        <v>1</v>
      </c>
      <c r="P199" s="228" t="b">
        <f t="shared" si="11"/>
        <v>1</v>
      </c>
      <c r="Q199" s="16" t="b">
        <f t="shared" si="12"/>
        <v>1</v>
      </c>
      <c r="R199" s="16"/>
    </row>
    <row r="200" spans="1:18" ht="15.75" x14ac:dyDescent="0.25">
      <c r="A200" s="285">
        <v>182</v>
      </c>
      <c r="B200" s="248"/>
      <c r="C200" s="249"/>
      <c r="D200" s="248"/>
      <c r="E200" s="267"/>
      <c r="F200" s="267"/>
      <c r="G200" s="267"/>
      <c r="H200" s="267"/>
      <c r="I200" s="268"/>
      <c r="J200" s="268"/>
      <c r="K200" s="268"/>
      <c r="L200" s="106">
        <f t="shared" si="9"/>
        <v>0</v>
      </c>
      <c r="M200" s="271"/>
      <c r="N200" s="250"/>
      <c r="O200" s="16" t="b">
        <f t="shared" si="10"/>
        <v>1</v>
      </c>
      <c r="P200" s="228" t="b">
        <f t="shared" si="11"/>
        <v>1</v>
      </c>
      <c r="Q200" s="16" t="b">
        <f t="shared" si="12"/>
        <v>1</v>
      </c>
      <c r="R200" s="16"/>
    </row>
    <row r="201" spans="1:18" ht="15.75" x14ac:dyDescent="0.25">
      <c r="A201" s="285">
        <v>183</v>
      </c>
      <c r="B201" s="248"/>
      <c r="C201" s="249"/>
      <c r="D201" s="248"/>
      <c r="E201" s="267"/>
      <c r="F201" s="267"/>
      <c r="G201" s="267"/>
      <c r="H201" s="267"/>
      <c r="I201" s="268"/>
      <c r="J201" s="268"/>
      <c r="K201" s="268"/>
      <c r="L201" s="106">
        <f t="shared" si="9"/>
        <v>0</v>
      </c>
      <c r="M201" s="271"/>
      <c r="N201" s="250"/>
      <c r="O201" s="16" t="b">
        <f t="shared" si="10"/>
        <v>1</v>
      </c>
      <c r="P201" s="228" t="b">
        <f t="shared" si="11"/>
        <v>1</v>
      </c>
      <c r="Q201" s="16" t="b">
        <f t="shared" si="12"/>
        <v>1</v>
      </c>
      <c r="R201" s="16"/>
    </row>
    <row r="202" spans="1:18" ht="15.75" x14ac:dyDescent="0.25">
      <c r="A202" s="285">
        <v>184</v>
      </c>
      <c r="B202" s="248"/>
      <c r="C202" s="249"/>
      <c r="D202" s="248"/>
      <c r="E202" s="267"/>
      <c r="F202" s="267"/>
      <c r="G202" s="267"/>
      <c r="H202" s="267"/>
      <c r="I202" s="268"/>
      <c r="J202" s="268"/>
      <c r="K202" s="268"/>
      <c r="L202" s="106">
        <f t="shared" si="9"/>
        <v>0</v>
      </c>
      <c r="M202" s="271"/>
      <c r="N202" s="250"/>
      <c r="O202" s="16" t="b">
        <f t="shared" si="10"/>
        <v>1</v>
      </c>
      <c r="P202" s="228" t="b">
        <f t="shared" si="11"/>
        <v>1</v>
      </c>
      <c r="Q202" s="16" t="b">
        <f t="shared" si="12"/>
        <v>1</v>
      </c>
      <c r="R202" s="16"/>
    </row>
    <row r="203" spans="1:18" ht="15.75" x14ac:dyDescent="0.25">
      <c r="A203" s="285">
        <v>185</v>
      </c>
      <c r="B203" s="248"/>
      <c r="C203" s="249"/>
      <c r="D203" s="248"/>
      <c r="E203" s="267"/>
      <c r="F203" s="267"/>
      <c r="G203" s="267"/>
      <c r="H203" s="267"/>
      <c r="I203" s="268"/>
      <c r="J203" s="268"/>
      <c r="K203" s="268"/>
      <c r="L203" s="106">
        <f t="shared" si="9"/>
        <v>0</v>
      </c>
      <c r="M203" s="271"/>
      <c r="N203" s="250"/>
      <c r="O203" s="16" t="b">
        <f t="shared" si="10"/>
        <v>1</v>
      </c>
      <c r="P203" s="228" t="b">
        <f t="shared" si="11"/>
        <v>1</v>
      </c>
      <c r="Q203" s="16" t="b">
        <f t="shared" si="12"/>
        <v>1</v>
      </c>
      <c r="R203" s="16"/>
    </row>
    <row r="204" spans="1:18" ht="15.75" x14ac:dyDescent="0.25">
      <c r="A204" s="285">
        <v>186</v>
      </c>
      <c r="B204" s="248"/>
      <c r="C204" s="249"/>
      <c r="D204" s="248"/>
      <c r="E204" s="267"/>
      <c r="F204" s="267"/>
      <c r="G204" s="267"/>
      <c r="H204" s="267"/>
      <c r="I204" s="268"/>
      <c r="J204" s="268"/>
      <c r="K204" s="268"/>
      <c r="L204" s="106">
        <f t="shared" si="9"/>
        <v>0</v>
      </c>
      <c r="M204" s="271"/>
      <c r="N204" s="250"/>
      <c r="O204" s="16" t="b">
        <f t="shared" si="10"/>
        <v>1</v>
      </c>
      <c r="P204" s="228" t="b">
        <f t="shared" si="11"/>
        <v>1</v>
      </c>
      <c r="Q204" s="16" t="b">
        <f t="shared" si="12"/>
        <v>1</v>
      </c>
      <c r="R204" s="16"/>
    </row>
    <row r="205" spans="1:18" ht="15.75" x14ac:dyDescent="0.25">
      <c r="A205" s="285">
        <v>187</v>
      </c>
      <c r="B205" s="248"/>
      <c r="C205" s="249"/>
      <c r="D205" s="248"/>
      <c r="E205" s="267"/>
      <c r="F205" s="267"/>
      <c r="G205" s="267"/>
      <c r="H205" s="267"/>
      <c r="I205" s="268"/>
      <c r="J205" s="268"/>
      <c r="K205" s="268"/>
      <c r="L205" s="106">
        <f t="shared" si="9"/>
        <v>0</v>
      </c>
      <c r="M205" s="271"/>
      <c r="N205" s="250"/>
      <c r="O205" s="16" t="b">
        <f t="shared" si="10"/>
        <v>1</v>
      </c>
      <c r="P205" s="228" t="b">
        <f t="shared" si="11"/>
        <v>1</v>
      </c>
      <c r="Q205" s="16" t="b">
        <f t="shared" si="12"/>
        <v>1</v>
      </c>
      <c r="R205" s="16"/>
    </row>
    <row r="206" spans="1:18" ht="15.75" x14ac:dyDescent="0.25">
      <c r="A206" s="285">
        <v>188</v>
      </c>
      <c r="B206" s="248"/>
      <c r="C206" s="249"/>
      <c r="D206" s="248"/>
      <c r="E206" s="267"/>
      <c r="F206" s="267"/>
      <c r="G206" s="267"/>
      <c r="H206" s="267"/>
      <c r="I206" s="268"/>
      <c r="J206" s="268"/>
      <c r="K206" s="268"/>
      <c r="L206" s="106">
        <f t="shared" si="9"/>
        <v>0</v>
      </c>
      <c r="M206" s="271"/>
      <c r="N206" s="250"/>
      <c r="O206" s="16" t="b">
        <f t="shared" si="10"/>
        <v>1</v>
      </c>
      <c r="P206" s="228" t="b">
        <f t="shared" si="11"/>
        <v>1</v>
      </c>
      <c r="Q206" s="16" t="b">
        <f t="shared" si="12"/>
        <v>1</v>
      </c>
      <c r="R206" s="16"/>
    </row>
    <row r="207" spans="1:18" ht="15.75" x14ac:dyDescent="0.25">
      <c r="A207" s="285">
        <v>189</v>
      </c>
      <c r="B207" s="248"/>
      <c r="C207" s="249"/>
      <c r="D207" s="248"/>
      <c r="E207" s="267"/>
      <c r="F207" s="267"/>
      <c r="G207" s="267"/>
      <c r="H207" s="267"/>
      <c r="I207" s="268"/>
      <c r="J207" s="268"/>
      <c r="K207" s="268"/>
      <c r="L207" s="106">
        <f t="shared" si="9"/>
        <v>0</v>
      </c>
      <c r="M207" s="271"/>
      <c r="N207" s="250"/>
      <c r="O207" s="16" t="b">
        <f t="shared" si="10"/>
        <v>1</v>
      </c>
      <c r="P207" s="228" t="b">
        <f t="shared" si="11"/>
        <v>1</v>
      </c>
      <c r="Q207" s="16" t="b">
        <f t="shared" si="12"/>
        <v>1</v>
      </c>
      <c r="R207" s="16"/>
    </row>
    <row r="208" spans="1:18" ht="15.75" x14ac:dyDescent="0.25">
      <c r="A208" s="285">
        <v>190</v>
      </c>
      <c r="B208" s="248"/>
      <c r="C208" s="249"/>
      <c r="D208" s="248"/>
      <c r="E208" s="267"/>
      <c r="F208" s="267"/>
      <c r="G208" s="267"/>
      <c r="H208" s="267"/>
      <c r="I208" s="268"/>
      <c r="J208" s="268"/>
      <c r="K208" s="268"/>
      <c r="L208" s="106">
        <f t="shared" si="9"/>
        <v>0</v>
      </c>
      <c r="M208" s="271"/>
      <c r="N208" s="250"/>
      <c r="O208" s="16" t="b">
        <f t="shared" si="10"/>
        <v>1</v>
      </c>
      <c r="P208" s="228" t="b">
        <f t="shared" si="11"/>
        <v>1</v>
      </c>
      <c r="Q208" s="16" t="b">
        <f t="shared" si="12"/>
        <v>1</v>
      </c>
      <c r="R208" s="16"/>
    </row>
    <row r="209" spans="1:18" ht="15.75" x14ac:dyDescent="0.25">
      <c r="A209" s="285">
        <v>191</v>
      </c>
      <c r="B209" s="248"/>
      <c r="C209" s="249"/>
      <c r="D209" s="248"/>
      <c r="E209" s="267"/>
      <c r="F209" s="267"/>
      <c r="G209" s="267"/>
      <c r="H209" s="267"/>
      <c r="I209" s="268"/>
      <c r="J209" s="268"/>
      <c r="K209" s="268"/>
      <c r="L209" s="106">
        <f t="shared" si="9"/>
        <v>0</v>
      </c>
      <c r="M209" s="271"/>
      <c r="N209" s="250"/>
      <c r="O209" s="16" t="b">
        <f t="shared" si="10"/>
        <v>1</v>
      </c>
      <c r="P209" s="228" t="b">
        <f t="shared" si="11"/>
        <v>1</v>
      </c>
      <c r="Q209" s="16" t="b">
        <f t="shared" si="12"/>
        <v>1</v>
      </c>
      <c r="R209" s="16"/>
    </row>
    <row r="210" spans="1:18" ht="15.75" x14ac:dyDescent="0.25">
      <c r="A210" s="285">
        <v>192</v>
      </c>
      <c r="B210" s="248"/>
      <c r="C210" s="249"/>
      <c r="D210" s="248"/>
      <c r="E210" s="267"/>
      <c r="F210" s="267"/>
      <c r="G210" s="267"/>
      <c r="H210" s="267"/>
      <c r="I210" s="268"/>
      <c r="J210" s="268"/>
      <c r="K210" s="268"/>
      <c r="L210" s="106">
        <f t="shared" si="9"/>
        <v>0</v>
      </c>
      <c r="M210" s="271"/>
      <c r="N210" s="250"/>
      <c r="O210" s="16" t="b">
        <f t="shared" si="10"/>
        <v>1</v>
      </c>
      <c r="P210" s="228" t="b">
        <f t="shared" si="11"/>
        <v>1</v>
      </c>
      <c r="Q210" s="16" t="b">
        <f t="shared" si="12"/>
        <v>1</v>
      </c>
      <c r="R210" s="16"/>
    </row>
    <row r="211" spans="1:18" ht="15.75" x14ac:dyDescent="0.25">
      <c r="A211" s="285">
        <v>193</v>
      </c>
      <c r="B211" s="248"/>
      <c r="C211" s="249"/>
      <c r="D211" s="248"/>
      <c r="E211" s="267"/>
      <c r="F211" s="267"/>
      <c r="G211" s="267"/>
      <c r="H211" s="267"/>
      <c r="I211" s="268"/>
      <c r="J211" s="268"/>
      <c r="K211" s="268"/>
      <c r="L211" s="106">
        <f t="shared" si="9"/>
        <v>0</v>
      </c>
      <c r="M211" s="271"/>
      <c r="N211" s="250"/>
      <c r="O211" s="16" t="b">
        <f t="shared" si="10"/>
        <v>1</v>
      </c>
      <c r="P211" s="228" t="b">
        <f t="shared" si="11"/>
        <v>1</v>
      </c>
      <c r="Q211" s="16" t="b">
        <f t="shared" si="12"/>
        <v>1</v>
      </c>
      <c r="R211" s="16"/>
    </row>
    <row r="212" spans="1:18" ht="15.75" x14ac:dyDescent="0.25">
      <c r="A212" s="285">
        <v>194</v>
      </c>
      <c r="B212" s="248"/>
      <c r="C212" s="249"/>
      <c r="D212" s="248"/>
      <c r="E212" s="267"/>
      <c r="F212" s="267"/>
      <c r="G212" s="267"/>
      <c r="H212" s="267"/>
      <c r="I212" s="268"/>
      <c r="J212" s="268"/>
      <c r="K212" s="268"/>
      <c r="L212" s="106">
        <f t="shared" si="9"/>
        <v>0</v>
      </c>
      <c r="M212" s="271"/>
      <c r="N212" s="250"/>
      <c r="O212" s="16" t="b">
        <f t="shared" si="10"/>
        <v>1</v>
      </c>
      <c r="P212" s="228" t="b">
        <f t="shared" si="11"/>
        <v>1</v>
      </c>
      <c r="Q212" s="16" t="b">
        <f t="shared" si="12"/>
        <v>1</v>
      </c>
      <c r="R212" s="16"/>
    </row>
    <row r="213" spans="1:18" ht="15.75" x14ac:dyDescent="0.25">
      <c r="A213" s="285">
        <v>195</v>
      </c>
      <c r="B213" s="248"/>
      <c r="C213" s="249"/>
      <c r="D213" s="248"/>
      <c r="E213" s="267"/>
      <c r="F213" s="267"/>
      <c r="G213" s="267"/>
      <c r="H213" s="267"/>
      <c r="I213" s="268"/>
      <c r="J213" s="268"/>
      <c r="K213" s="268"/>
      <c r="L213" s="106">
        <f t="shared" ref="L213:L276" si="13">SUM(I213:K213)</f>
        <v>0</v>
      </c>
      <c r="M213" s="271"/>
      <c r="N213" s="250"/>
      <c r="O213" s="16" t="b">
        <f t="shared" ref="O213:O276" si="14">IF(ISBLANK(B213),TRUE,IF(OR(ISBLANK(C213),ISBLANK(D213),ISBLANK(E213),ISBLANK(F213),ISBLANK(G213),ISBLANK(H213),ISBLANK(I213),ISBLANK(J213),ISBLANK(K213),ISBLANK(L213),ISBLANK(M213),ISBLANK(N213)),FALSE,TRUE))</f>
        <v>1</v>
      </c>
      <c r="P213" s="228" t="b">
        <f t="shared" ref="P213:P276" si="15">IF(OR(AND(B213="N/A",D213="N/A"),AND(B213&lt;&gt;"N/A",D213&lt;&gt;"N/A"),AND(ISBLANK(B213),ISBLANK(D213)),AND(NOT(ISBLANK(B213)),NOT(ISBLANK(D213)))),TRUE,FALSE)</f>
        <v>1</v>
      </c>
      <c r="Q213" s="16" t="b">
        <f t="shared" ref="Q213:Q276" si="16">IF(OR(AND(B213="N/A",D213="N/A",C213=0,E213=0),AND(ISBLANK(B213),ISBLANK(D213),ISBLANK(C213),ISBLANK(E213)),AND(AND(NOT(ISBLANK(B213)),B213&lt;&gt;"N/A"),AND(NOT(ISBLANK(D213)),D213&lt;&gt;"N/A"),C213&lt;&gt;0,E213&lt;&gt;0)),TRUE,FALSE)</f>
        <v>1</v>
      </c>
      <c r="R213" s="16"/>
    </row>
    <row r="214" spans="1:18" ht="15.75" x14ac:dyDescent="0.25">
      <c r="A214" s="285">
        <v>196</v>
      </c>
      <c r="B214" s="248"/>
      <c r="C214" s="249"/>
      <c r="D214" s="248"/>
      <c r="E214" s="267"/>
      <c r="F214" s="267"/>
      <c r="G214" s="267"/>
      <c r="H214" s="267"/>
      <c r="I214" s="268"/>
      <c r="J214" s="268"/>
      <c r="K214" s="268"/>
      <c r="L214" s="106">
        <f t="shared" si="13"/>
        <v>0</v>
      </c>
      <c r="M214" s="271"/>
      <c r="N214" s="250"/>
      <c r="O214" s="16" t="b">
        <f t="shared" si="14"/>
        <v>1</v>
      </c>
      <c r="P214" s="228" t="b">
        <f t="shared" si="15"/>
        <v>1</v>
      </c>
      <c r="Q214" s="16" t="b">
        <f t="shared" si="16"/>
        <v>1</v>
      </c>
      <c r="R214" s="16"/>
    </row>
    <row r="215" spans="1:18" ht="15.75" x14ac:dyDescent="0.25">
      <c r="A215" s="285">
        <v>197</v>
      </c>
      <c r="B215" s="248"/>
      <c r="C215" s="249"/>
      <c r="D215" s="248"/>
      <c r="E215" s="267"/>
      <c r="F215" s="267"/>
      <c r="G215" s="267"/>
      <c r="H215" s="267"/>
      <c r="I215" s="268"/>
      <c r="J215" s="268"/>
      <c r="K215" s="268"/>
      <c r="L215" s="106">
        <f t="shared" si="13"/>
        <v>0</v>
      </c>
      <c r="M215" s="271"/>
      <c r="N215" s="250"/>
      <c r="O215" s="16" t="b">
        <f t="shared" si="14"/>
        <v>1</v>
      </c>
      <c r="P215" s="228" t="b">
        <f t="shared" si="15"/>
        <v>1</v>
      </c>
      <c r="Q215" s="16" t="b">
        <f t="shared" si="16"/>
        <v>1</v>
      </c>
      <c r="R215" s="16"/>
    </row>
    <row r="216" spans="1:18" ht="15.75" x14ac:dyDescent="0.25">
      <c r="A216" s="285">
        <v>198</v>
      </c>
      <c r="B216" s="248"/>
      <c r="C216" s="249"/>
      <c r="D216" s="248"/>
      <c r="E216" s="267"/>
      <c r="F216" s="267"/>
      <c r="G216" s="267"/>
      <c r="H216" s="267"/>
      <c r="I216" s="268"/>
      <c r="J216" s="268"/>
      <c r="K216" s="268"/>
      <c r="L216" s="106">
        <f t="shared" si="13"/>
        <v>0</v>
      </c>
      <c r="M216" s="271"/>
      <c r="N216" s="250"/>
      <c r="O216" s="16" t="b">
        <f t="shared" si="14"/>
        <v>1</v>
      </c>
      <c r="P216" s="228" t="b">
        <f t="shared" si="15"/>
        <v>1</v>
      </c>
      <c r="Q216" s="16" t="b">
        <f t="shared" si="16"/>
        <v>1</v>
      </c>
      <c r="R216" s="16"/>
    </row>
    <row r="217" spans="1:18" ht="15.75" x14ac:dyDescent="0.25">
      <c r="A217" s="285">
        <v>199</v>
      </c>
      <c r="B217" s="248"/>
      <c r="C217" s="249"/>
      <c r="D217" s="248"/>
      <c r="E217" s="267"/>
      <c r="F217" s="267"/>
      <c r="G217" s="267"/>
      <c r="H217" s="267"/>
      <c r="I217" s="268"/>
      <c r="J217" s="268"/>
      <c r="K217" s="268"/>
      <c r="L217" s="106">
        <f t="shared" si="13"/>
        <v>0</v>
      </c>
      <c r="M217" s="271"/>
      <c r="N217" s="250"/>
      <c r="O217" s="16" t="b">
        <f t="shared" si="14"/>
        <v>1</v>
      </c>
      <c r="P217" s="228" t="b">
        <f t="shared" si="15"/>
        <v>1</v>
      </c>
      <c r="Q217" s="16" t="b">
        <f t="shared" si="16"/>
        <v>1</v>
      </c>
      <c r="R217" s="16"/>
    </row>
    <row r="218" spans="1:18" ht="15.75" x14ac:dyDescent="0.25">
      <c r="A218" s="285">
        <v>200</v>
      </c>
      <c r="B218" s="248"/>
      <c r="C218" s="249"/>
      <c r="D218" s="248"/>
      <c r="E218" s="267"/>
      <c r="F218" s="267"/>
      <c r="G218" s="267"/>
      <c r="H218" s="267"/>
      <c r="I218" s="268"/>
      <c r="J218" s="268"/>
      <c r="K218" s="268"/>
      <c r="L218" s="106">
        <f t="shared" si="13"/>
        <v>0</v>
      </c>
      <c r="M218" s="271"/>
      <c r="N218" s="250"/>
      <c r="O218" s="16" t="b">
        <f t="shared" si="14"/>
        <v>1</v>
      </c>
      <c r="P218" s="228" t="b">
        <f t="shared" si="15"/>
        <v>1</v>
      </c>
      <c r="Q218" s="16" t="b">
        <f t="shared" si="16"/>
        <v>1</v>
      </c>
      <c r="R218" s="16"/>
    </row>
    <row r="219" spans="1:18" ht="15.75" x14ac:dyDescent="0.25">
      <c r="A219" s="285">
        <v>201</v>
      </c>
      <c r="B219" s="248"/>
      <c r="C219" s="249"/>
      <c r="D219" s="248"/>
      <c r="E219" s="267"/>
      <c r="F219" s="267"/>
      <c r="G219" s="267"/>
      <c r="H219" s="267"/>
      <c r="I219" s="268"/>
      <c r="J219" s="268"/>
      <c r="K219" s="268"/>
      <c r="L219" s="106">
        <f t="shared" si="13"/>
        <v>0</v>
      </c>
      <c r="M219" s="271"/>
      <c r="N219" s="250"/>
      <c r="O219" s="16" t="b">
        <f t="shared" si="14"/>
        <v>1</v>
      </c>
      <c r="P219" s="228" t="b">
        <f t="shared" si="15"/>
        <v>1</v>
      </c>
      <c r="Q219" s="16" t="b">
        <f t="shared" si="16"/>
        <v>1</v>
      </c>
      <c r="R219" s="16"/>
    </row>
    <row r="220" spans="1:18" ht="15.75" x14ac:dyDescent="0.25">
      <c r="A220" s="285">
        <v>202</v>
      </c>
      <c r="B220" s="248"/>
      <c r="C220" s="249"/>
      <c r="D220" s="248"/>
      <c r="E220" s="267"/>
      <c r="F220" s="267"/>
      <c r="G220" s="267"/>
      <c r="H220" s="267"/>
      <c r="I220" s="268"/>
      <c r="J220" s="268"/>
      <c r="K220" s="268"/>
      <c r="L220" s="106">
        <f t="shared" si="13"/>
        <v>0</v>
      </c>
      <c r="M220" s="271"/>
      <c r="N220" s="250"/>
      <c r="O220" s="16" t="b">
        <f t="shared" si="14"/>
        <v>1</v>
      </c>
      <c r="P220" s="228" t="b">
        <f t="shared" si="15"/>
        <v>1</v>
      </c>
      <c r="Q220" s="16" t="b">
        <f t="shared" si="16"/>
        <v>1</v>
      </c>
      <c r="R220" s="16"/>
    </row>
    <row r="221" spans="1:18" ht="15.75" x14ac:dyDescent="0.25">
      <c r="A221" s="285">
        <v>203</v>
      </c>
      <c r="B221" s="248"/>
      <c r="C221" s="249"/>
      <c r="D221" s="248"/>
      <c r="E221" s="267"/>
      <c r="F221" s="267"/>
      <c r="G221" s="267"/>
      <c r="H221" s="267"/>
      <c r="I221" s="268"/>
      <c r="J221" s="268"/>
      <c r="K221" s="268"/>
      <c r="L221" s="106">
        <f t="shared" si="13"/>
        <v>0</v>
      </c>
      <c r="M221" s="271"/>
      <c r="N221" s="250"/>
      <c r="O221" s="16" t="b">
        <f t="shared" si="14"/>
        <v>1</v>
      </c>
      <c r="P221" s="228" t="b">
        <f t="shared" si="15"/>
        <v>1</v>
      </c>
      <c r="Q221" s="16" t="b">
        <f t="shared" si="16"/>
        <v>1</v>
      </c>
      <c r="R221" s="16"/>
    </row>
    <row r="222" spans="1:18" ht="15.75" x14ac:dyDescent="0.25">
      <c r="A222" s="285">
        <v>204</v>
      </c>
      <c r="B222" s="248"/>
      <c r="C222" s="249"/>
      <c r="D222" s="248"/>
      <c r="E222" s="267"/>
      <c r="F222" s="267"/>
      <c r="G222" s="267"/>
      <c r="H222" s="267"/>
      <c r="I222" s="268"/>
      <c r="J222" s="268"/>
      <c r="K222" s="268"/>
      <c r="L222" s="106">
        <f t="shared" si="13"/>
        <v>0</v>
      </c>
      <c r="M222" s="271"/>
      <c r="N222" s="250"/>
      <c r="O222" s="16" t="b">
        <f t="shared" si="14"/>
        <v>1</v>
      </c>
      <c r="P222" s="228" t="b">
        <f t="shared" si="15"/>
        <v>1</v>
      </c>
      <c r="Q222" s="16" t="b">
        <f t="shared" si="16"/>
        <v>1</v>
      </c>
      <c r="R222" s="16"/>
    </row>
    <row r="223" spans="1:18" ht="15.75" x14ac:dyDescent="0.25">
      <c r="A223" s="285">
        <v>205</v>
      </c>
      <c r="B223" s="248"/>
      <c r="C223" s="249"/>
      <c r="D223" s="248"/>
      <c r="E223" s="267"/>
      <c r="F223" s="267"/>
      <c r="G223" s="267"/>
      <c r="H223" s="267"/>
      <c r="I223" s="268"/>
      <c r="J223" s="268"/>
      <c r="K223" s="268"/>
      <c r="L223" s="106">
        <f t="shared" si="13"/>
        <v>0</v>
      </c>
      <c r="M223" s="271"/>
      <c r="N223" s="250"/>
      <c r="O223" s="16" t="b">
        <f t="shared" si="14"/>
        <v>1</v>
      </c>
      <c r="P223" s="228" t="b">
        <f t="shared" si="15"/>
        <v>1</v>
      </c>
      <c r="Q223" s="16" t="b">
        <f t="shared" si="16"/>
        <v>1</v>
      </c>
      <c r="R223" s="16"/>
    </row>
    <row r="224" spans="1:18" ht="15.75" x14ac:dyDescent="0.25">
      <c r="A224" s="285">
        <v>206</v>
      </c>
      <c r="B224" s="248"/>
      <c r="C224" s="249"/>
      <c r="D224" s="248"/>
      <c r="E224" s="267"/>
      <c r="F224" s="267"/>
      <c r="G224" s="267"/>
      <c r="H224" s="267"/>
      <c r="I224" s="268"/>
      <c r="J224" s="268"/>
      <c r="K224" s="268"/>
      <c r="L224" s="106">
        <f t="shared" si="13"/>
        <v>0</v>
      </c>
      <c r="M224" s="271"/>
      <c r="N224" s="250"/>
      <c r="O224" s="16" t="b">
        <f t="shared" si="14"/>
        <v>1</v>
      </c>
      <c r="P224" s="228" t="b">
        <f t="shared" si="15"/>
        <v>1</v>
      </c>
      <c r="Q224" s="16" t="b">
        <f t="shared" si="16"/>
        <v>1</v>
      </c>
      <c r="R224" s="16"/>
    </row>
    <row r="225" spans="1:18" ht="15.75" x14ac:dyDescent="0.25">
      <c r="A225" s="285">
        <v>207</v>
      </c>
      <c r="B225" s="248"/>
      <c r="C225" s="249"/>
      <c r="D225" s="248"/>
      <c r="E225" s="267"/>
      <c r="F225" s="267"/>
      <c r="G225" s="267"/>
      <c r="H225" s="267"/>
      <c r="I225" s="268"/>
      <c r="J225" s="268"/>
      <c r="K225" s="268"/>
      <c r="L225" s="106">
        <f t="shared" si="13"/>
        <v>0</v>
      </c>
      <c r="M225" s="271"/>
      <c r="N225" s="250"/>
      <c r="O225" s="16" t="b">
        <f t="shared" si="14"/>
        <v>1</v>
      </c>
      <c r="P225" s="228" t="b">
        <f t="shared" si="15"/>
        <v>1</v>
      </c>
      <c r="Q225" s="16" t="b">
        <f t="shared" si="16"/>
        <v>1</v>
      </c>
      <c r="R225" s="16"/>
    </row>
    <row r="226" spans="1:18" ht="15.75" x14ac:dyDescent="0.25">
      <c r="A226" s="285">
        <v>208</v>
      </c>
      <c r="B226" s="248"/>
      <c r="C226" s="249"/>
      <c r="D226" s="248"/>
      <c r="E226" s="267"/>
      <c r="F226" s="267"/>
      <c r="G226" s="267"/>
      <c r="H226" s="267"/>
      <c r="I226" s="268"/>
      <c r="J226" s="268"/>
      <c r="K226" s="268"/>
      <c r="L226" s="106">
        <f t="shared" si="13"/>
        <v>0</v>
      </c>
      <c r="M226" s="271"/>
      <c r="N226" s="250"/>
      <c r="O226" s="16" t="b">
        <f t="shared" si="14"/>
        <v>1</v>
      </c>
      <c r="P226" s="228" t="b">
        <f t="shared" si="15"/>
        <v>1</v>
      </c>
      <c r="Q226" s="16" t="b">
        <f t="shared" si="16"/>
        <v>1</v>
      </c>
      <c r="R226" s="16"/>
    </row>
    <row r="227" spans="1:18" ht="15.75" x14ac:dyDescent="0.25">
      <c r="A227" s="285">
        <v>209</v>
      </c>
      <c r="B227" s="248"/>
      <c r="C227" s="249"/>
      <c r="D227" s="248"/>
      <c r="E227" s="267"/>
      <c r="F227" s="267"/>
      <c r="G227" s="267"/>
      <c r="H227" s="267"/>
      <c r="I227" s="268"/>
      <c r="J227" s="268"/>
      <c r="K227" s="268"/>
      <c r="L227" s="106">
        <f t="shared" si="13"/>
        <v>0</v>
      </c>
      <c r="M227" s="271"/>
      <c r="N227" s="250"/>
      <c r="O227" s="16" t="b">
        <f t="shared" si="14"/>
        <v>1</v>
      </c>
      <c r="P227" s="228" t="b">
        <f t="shared" si="15"/>
        <v>1</v>
      </c>
      <c r="Q227" s="16" t="b">
        <f t="shared" si="16"/>
        <v>1</v>
      </c>
      <c r="R227" s="16"/>
    </row>
    <row r="228" spans="1:18" ht="15.75" x14ac:dyDescent="0.25">
      <c r="A228" s="285">
        <v>210</v>
      </c>
      <c r="B228" s="248"/>
      <c r="C228" s="249"/>
      <c r="D228" s="248"/>
      <c r="E228" s="267"/>
      <c r="F228" s="267"/>
      <c r="G228" s="267"/>
      <c r="H228" s="267"/>
      <c r="I228" s="268"/>
      <c r="J228" s="268"/>
      <c r="K228" s="268"/>
      <c r="L228" s="106">
        <f t="shared" si="13"/>
        <v>0</v>
      </c>
      <c r="M228" s="271"/>
      <c r="N228" s="250"/>
      <c r="O228" s="16" t="b">
        <f t="shared" si="14"/>
        <v>1</v>
      </c>
      <c r="P228" s="228" t="b">
        <f t="shared" si="15"/>
        <v>1</v>
      </c>
      <c r="Q228" s="16" t="b">
        <f t="shared" si="16"/>
        <v>1</v>
      </c>
      <c r="R228" s="16"/>
    </row>
    <row r="229" spans="1:18" ht="15.75" x14ac:dyDescent="0.25">
      <c r="A229" s="285">
        <v>211</v>
      </c>
      <c r="B229" s="248"/>
      <c r="C229" s="249"/>
      <c r="D229" s="248"/>
      <c r="E229" s="267"/>
      <c r="F229" s="267"/>
      <c r="G229" s="267"/>
      <c r="H229" s="267"/>
      <c r="I229" s="268"/>
      <c r="J229" s="268"/>
      <c r="K229" s="268"/>
      <c r="L229" s="106">
        <f t="shared" si="13"/>
        <v>0</v>
      </c>
      <c r="M229" s="271"/>
      <c r="N229" s="250"/>
      <c r="O229" s="16" t="b">
        <f t="shared" si="14"/>
        <v>1</v>
      </c>
      <c r="P229" s="228" t="b">
        <f t="shared" si="15"/>
        <v>1</v>
      </c>
      <c r="Q229" s="16" t="b">
        <f t="shared" si="16"/>
        <v>1</v>
      </c>
      <c r="R229" s="16"/>
    </row>
    <row r="230" spans="1:18" ht="15.75" x14ac:dyDescent="0.25">
      <c r="A230" s="285">
        <v>212</v>
      </c>
      <c r="B230" s="248"/>
      <c r="C230" s="249"/>
      <c r="D230" s="248"/>
      <c r="E230" s="267"/>
      <c r="F230" s="267"/>
      <c r="G230" s="267"/>
      <c r="H230" s="267"/>
      <c r="I230" s="268"/>
      <c r="J230" s="268"/>
      <c r="K230" s="268"/>
      <c r="L230" s="106">
        <f t="shared" si="13"/>
        <v>0</v>
      </c>
      <c r="M230" s="271"/>
      <c r="N230" s="250"/>
      <c r="O230" s="16" t="b">
        <f t="shared" si="14"/>
        <v>1</v>
      </c>
      <c r="P230" s="228" t="b">
        <f t="shared" si="15"/>
        <v>1</v>
      </c>
      <c r="Q230" s="16" t="b">
        <f t="shared" si="16"/>
        <v>1</v>
      </c>
      <c r="R230" s="16"/>
    </row>
    <row r="231" spans="1:18" ht="15.75" x14ac:dyDescent="0.25">
      <c r="A231" s="285">
        <v>213</v>
      </c>
      <c r="B231" s="248"/>
      <c r="C231" s="249"/>
      <c r="D231" s="248"/>
      <c r="E231" s="267"/>
      <c r="F231" s="267"/>
      <c r="G231" s="267"/>
      <c r="H231" s="267"/>
      <c r="I231" s="268"/>
      <c r="J231" s="268"/>
      <c r="K231" s="268"/>
      <c r="L231" s="106">
        <f t="shared" si="13"/>
        <v>0</v>
      </c>
      <c r="M231" s="271"/>
      <c r="N231" s="250"/>
      <c r="O231" s="16" t="b">
        <f t="shared" si="14"/>
        <v>1</v>
      </c>
      <c r="P231" s="228" t="b">
        <f t="shared" si="15"/>
        <v>1</v>
      </c>
      <c r="Q231" s="16" t="b">
        <f t="shared" si="16"/>
        <v>1</v>
      </c>
      <c r="R231" s="16"/>
    </row>
    <row r="232" spans="1:18" ht="15.75" x14ac:dyDescent="0.25">
      <c r="A232" s="285">
        <v>214</v>
      </c>
      <c r="B232" s="248"/>
      <c r="C232" s="249"/>
      <c r="D232" s="248"/>
      <c r="E232" s="267"/>
      <c r="F232" s="267"/>
      <c r="G232" s="267"/>
      <c r="H232" s="267"/>
      <c r="I232" s="268"/>
      <c r="J232" s="268"/>
      <c r="K232" s="268"/>
      <c r="L232" s="106">
        <f t="shared" si="13"/>
        <v>0</v>
      </c>
      <c r="M232" s="271"/>
      <c r="N232" s="250"/>
      <c r="O232" s="16" t="b">
        <f t="shared" si="14"/>
        <v>1</v>
      </c>
      <c r="P232" s="228" t="b">
        <f t="shared" si="15"/>
        <v>1</v>
      </c>
      <c r="Q232" s="16" t="b">
        <f t="shared" si="16"/>
        <v>1</v>
      </c>
      <c r="R232" s="16"/>
    </row>
    <row r="233" spans="1:18" ht="15.75" x14ac:dyDescent="0.25">
      <c r="A233" s="285">
        <v>215</v>
      </c>
      <c r="B233" s="248"/>
      <c r="C233" s="249"/>
      <c r="D233" s="248"/>
      <c r="E233" s="267"/>
      <c r="F233" s="267"/>
      <c r="G233" s="267"/>
      <c r="H233" s="267"/>
      <c r="I233" s="268"/>
      <c r="J233" s="268"/>
      <c r="K233" s="268"/>
      <c r="L233" s="106">
        <f t="shared" si="13"/>
        <v>0</v>
      </c>
      <c r="M233" s="271"/>
      <c r="N233" s="250"/>
      <c r="O233" s="16" t="b">
        <f t="shared" si="14"/>
        <v>1</v>
      </c>
      <c r="P233" s="228" t="b">
        <f t="shared" si="15"/>
        <v>1</v>
      </c>
      <c r="Q233" s="16" t="b">
        <f t="shared" si="16"/>
        <v>1</v>
      </c>
      <c r="R233" s="16"/>
    </row>
    <row r="234" spans="1:18" ht="15.75" x14ac:dyDescent="0.25">
      <c r="A234" s="285">
        <v>216</v>
      </c>
      <c r="B234" s="248"/>
      <c r="C234" s="249"/>
      <c r="D234" s="248"/>
      <c r="E234" s="267"/>
      <c r="F234" s="267"/>
      <c r="G234" s="267"/>
      <c r="H234" s="267"/>
      <c r="I234" s="268"/>
      <c r="J234" s="268"/>
      <c r="K234" s="268"/>
      <c r="L234" s="106">
        <f t="shared" si="13"/>
        <v>0</v>
      </c>
      <c r="M234" s="271"/>
      <c r="N234" s="250"/>
      <c r="O234" s="16" t="b">
        <f t="shared" si="14"/>
        <v>1</v>
      </c>
      <c r="P234" s="228" t="b">
        <f t="shared" si="15"/>
        <v>1</v>
      </c>
      <c r="Q234" s="16" t="b">
        <f t="shared" si="16"/>
        <v>1</v>
      </c>
      <c r="R234" s="16"/>
    </row>
    <row r="235" spans="1:18" ht="15.75" x14ac:dyDescent="0.25">
      <c r="A235" s="285">
        <v>217</v>
      </c>
      <c r="B235" s="248"/>
      <c r="C235" s="249"/>
      <c r="D235" s="248"/>
      <c r="E235" s="267"/>
      <c r="F235" s="267"/>
      <c r="G235" s="267"/>
      <c r="H235" s="267"/>
      <c r="I235" s="268"/>
      <c r="J235" s="268"/>
      <c r="K235" s="268"/>
      <c r="L235" s="106">
        <f t="shared" si="13"/>
        <v>0</v>
      </c>
      <c r="M235" s="271"/>
      <c r="N235" s="250"/>
      <c r="O235" s="16" t="b">
        <f t="shared" si="14"/>
        <v>1</v>
      </c>
      <c r="P235" s="228" t="b">
        <f t="shared" si="15"/>
        <v>1</v>
      </c>
      <c r="Q235" s="16" t="b">
        <f t="shared" si="16"/>
        <v>1</v>
      </c>
      <c r="R235" s="16"/>
    </row>
    <row r="236" spans="1:18" ht="15.75" x14ac:dyDescent="0.25">
      <c r="A236" s="285">
        <v>218</v>
      </c>
      <c r="B236" s="248"/>
      <c r="C236" s="249"/>
      <c r="D236" s="248"/>
      <c r="E236" s="267"/>
      <c r="F236" s="267"/>
      <c r="G236" s="267"/>
      <c r="H236" s="267"/>
      <c r="I236" s="268"/>
      <c r="J236" s="268"/>
      <c r="K236" s="268"/>
      <c r="L236" s="106">
        <f t="shared" si="13"/>
        <v>0</v>
      </c>
      <c r="M236" s="271"/>
      <c r="N236" s="250"/>
      <c r="O236" s="16" t="b">
        <f t="shared" si="14"/>
        <v>1</v>
      </c>
      <c r="P236" s="228" t="b">
        <f t="shared" si="15"/>
        <v>1</v>
      </c>
      <c r="Q236" s="16" t="b">
        <f t="shared" si="16"/>
        <v>1</v>
      </c>
      <c r="R236" s="16"/>
    </row>
    <row r="237" spans="1:18" ht="15.75" x14ac:dyDescent="0.25">
      <c r="A237" s="285">
        <v>219</v>
      </c>
      <c r="B237" s="248"/>
      <c r="C237" s="249"/>
      <c r="D237" s="248"/>
      <c r="E237" s="267"/>
      <c r="F237" s="267"/>
      <c r="G237" s="267"/>
      <c r="H237" s="267"/>
      <c r="I237" s="268"/>
      <c r="J237" s="268"/>
      <c r="K237" s="268"/>
      <c r="L237" s="106">
        <f t="shared" si="13"/>
        <v>0</v>
      </c>
      <c r="M237" s="271"/>
      <c r="N237" s="250"/>
      <c r="O237" s="16" t="b">
        <f t="shared" si="14"/>
        <v>1</v>
      </c>
      <c r="P237" s="228" t="b">
        <f t="shared" si="15"/>
        <v>1</v>
      </c>
      <c r="Q237" s="16" t="b">
        <f t="shared" si="16"/>
        <v>1</v>
      </c>
      <c r="R237" s="16"/>
    </row>
    <row r="238" spans="1:18" ht="15.75" x14ac:dyDescent="0.25">
      <c r="A238" s="285">
        <v>220</v>
      </c>
      <c r="B238" s="248"/>
      <c r="C238" s="249"/>
      <c r="D238" s="248"/>
      <c r="E238" s="267"/>
      <c r="F238" s="267"/>
      <c r="G238" s="267"/>
      <c r="H238" s="267"/>
      <c r="I238" s="268"/>
      <c r="J238" s="268"/>
      <c r="K238" s="268"/>
      <c r="L238" s="106">
        <f t="shared" si="13"/>
        <v>0</v>
      </c>
      <c r="M238" s="271"/>
      <c r="N238" s="250"/>
      <c r="O238" s="16" t="b">
        <f t="shared" si="14"/>
        <v>1</v>
      </c>
      <c r="P238" s="228" t="b">
        <f t="shared" si="15"/>
        <v>1</v>
      </c>
      <c r="Q238" s="16" t="b">
        <f t="shared" si="16"/>
        <v>1</v>
      </c>
      <c r="R238" s="16"/>
    </row>
    <row r="239" spans="1:18" ht="15.75" x14ac:dyDescent="0.25">
      <c r="A239" s="285">
        <v>221</v>
      </c>
      <c r="B239" s="248"/>
      <c r="C239" s="249"/>
      <c r="D239" s="248"/>
      <c r="E239" s="267"/>
      <c r="F239" s="267"/>
      <c r="G239" s="267"/>
      <c r="H239" s="267"/>
      <c r="I239" s="268"/>
      <c r="J239" s="268"/>
      <c r="K239" s="268"/>
      <c r="L239" s="106">
        <f t="shared" si="13"/>
        <v>0</v>
      </c>
      <c r="M239" s="271"/>
      <c r="N239" s="250"/>
      <c r="O239" s="16" t="b">
        <f t="shared" si="14"/>
        <v>1</v>
      </c>
      <c r="P239" s="228" t="b">
        <f t="shared" si="15"/>
        <v>1</v>
      </c>
      <c r="Q239" s="16" t="b">
        <f t="shared" si="16"/>
        <v>1</v>
      </c>
      <c r="R239" s="16"/>
    </row>
    <row r="240" spans="1:18" ht="15.75" x14ac:dyDescent="0.25">
      <c r="A240" s="285">
        <v>222</v>
      </c>
      <c r="B240" s="248"/>
      <c r="C240" s="249"/>
      <c r="D240" s="248"/>
      <c r="E240" s="267"/>
      <c r="F240" s="267"/>
      <c r="G240" s="267"/>
      <c r="H240" s="267"/>
      <c r="I240" s="268"/>
      <c r="J240" s="268"/>
      <c r="K240" s="268"/>
      <c r="L240" s="106">
        <f t="shared" si="13"/>
        <v>0</v>
      </c>
      <c r="M240" s="271"/>
      <c r="N240" s="250"/>
      <c r="O240" s="16" t="b">
        <f t="shared" si="14"/>
        <v>1</v>
      </c>
      <c r="P240" s="228" t="b">
        <f t="shared" si="15"/>
        <v>1</v>
      </c>
      <c r="Q240" s="16" t="b">
        <f t="shared" si="16"/>
        <v>1</v>
      </c>
      <c r="R240" s="16"/>
    </row>
    <row r="241" spans="1:18" ht="15.75" x14ac:dyDescent="0.25">
      <c r="A241" s="285">
        <v>223</v>
      </c>
      <c r="B241" s="248"/>
      <c r="C241" s="249"/>
      <c r="D241" s="248"/>
      <c r="E241" s="267"/>
      <c r="F241" s="267"/>
      <c r="G241" s="267"/>
      <c r="H241" s="267"/>
      <c r="I241" s="268"/>
      <c r="J241" s="268"/>
      <c r="K241" s="268"/>
      <c r="L241" s="106">
        <f t="shared" si="13"/>
        <v>0</v>
      </c>
      <c r="M241" s="271"/>
      <c r="N241" s="250"/>
      <c r="O241" s="16" t="b">
        <f t="shared" si="14"/>
        <v>1</v>
      </c>
      <c r="P241" s="228" t="b">
        <f t="shared" si="15"/>
        <v>1</v>
      </c>
      <c r="Q241" s="16" t="b">
        <f t="shared" si="16"/>
        <v>1</v>
      </c>
      <c r="R241" s="16"/>
    </row>
    <row r="242" spans="1:18" ht="15.75" x14ac:dyDescent="0.25">
      <c r="A242" s="285">
        <v>224</v>
      </c>
      <c r="B242" s="248"/>
      <c r="C242" s="249"/>
      <c r="D242" s="248"/>
      <c r="E242" s="267"/>
      <c r="F242" s="267"/>
      <c r="G242" s="267"/>
      <c r="H242" s="267"/>
      <c r="I242" s="268"/>
      <c r="J242" s="268"/>
      <c r="K242" s="268"/>
      <c r="L242" s="106">
        <f t="shared" si="13"/>
        <v>0</v>
      </c>
      <c r="M242" s="271"/>
      <c r="N242" s="250"/>
      <c r="O242" s="16" t="b">
        <f t="shared" si="14"/>
        <v>1</v>
      </c>
      <c r="P242" s="228" t="b">
        <f t="shared" si="15"/>
        <v>1</v>
      </c>
      <c r="Q242" s="16" t="b">
        <f t="shared" si="16"/>
        <v>1</v>
      </c>
      <c r="R242" s="16"/>
    </row>
    <row r="243" spans="1:18" ht="15.75" x14ac:dyDescent="0.25">
      <c r="A243" s="285">
        <v>225</v>
      </c>
      <c r="B243" s="248"/>
      <c r="C243" s="249"/>
      <c r="D243" s="248"/>
      <c r="E243" s="267"/>
      <c r="F243" s="267"/>
      <c r="G243" s="267"/>
      <c r="H243" s="267"/>
      <c r="I243" s="268"/>
      <c r="J243" s="268"/>
      <c r="K243" s="268"/>
      <c r="L243" s="106">
        <f t="shared" si="13"/>
        <v>0</v>
      </c>
      <c r="M243" s="271"/>
      <c r="N243" s="250"/>
      <c r="O243" s="16" t="b">
        <f t="shared" si="14"/>
        <v>1</v>
      </c>
      <c r="P243" s="228" t="b">
        <f t="shared" si="15"/>
        <v>1</v>
      </c>
      <c r="Q243" s="16" t="b">
        <f t="shared" si="16"/>
        <v>1</v>
      </c>
      <c r="R243" s="16"/>
    </row>
    <row r="244" spans="1:18" ht="15.75" x14ac:dyDescent="0.25">
      <c r="A244" s="285">
        <v>226</v>
      </c>
      <c r="B244" s="248"/>
      <c r="C244" s="249"/>
      <c r="D244" s="248"/>
      <c r="E244" s="267"/>
      <c r="F244" s="267"/>
      <c r="G244" s="267"/>
      <c r="H244" s="267"/>
      <c r="I244" s="268"/>
      <c r="J244" s="268"/>
      <c r="K244" s="268"/>
      <c r="L244" s="106">
        <f t="shared" si="13"/>
        <v>0</v>
      </c>
      <c r="M244" s="271"/>
      <c r="N244" s="250"/>
      <c r="O244" s="16" t="b">
        <f t="shared" si="14"/>
        <v>1</v>
      </c>
      <c r="P244" s="228" t="b">
        <f t="shared" si="15"/>
        <v>1</v>
      </c>
      <c r="Q244" s="16" t="b">
        <f t="shared" si="16"/>
        <v>1</v>
      </c>
      <c r="R244" s="16"/>
    </row>
    <row r="245" spans="1:18" ht="15.75" x14ac:dyDescent="0.25">
      <c r="A245" s="285">
        <v>227</v>
      </c>
      <c r="B245" s="248"/>
      <c r="C245" s="249"/>
      <c r="D245" s="248"/>
      <c r="E245" s="267"/>
      <c r="F245" s="267"/>
      <c r="G245" s="267"/>
      <c r="H245" s="267"/>
      <c r="I245" s="268"/>
      <c r="J245" s="268"/>
      <c r="K245" s="268"/>
      <c r="L245" s="106">
        <f t="shared" si="13"/>
        <v>0</v>
      </c>
      <c r="M245" s="271"/>
      <c r="N245" s="250"/>
      <c r="O245" s="16" t="b">
        <f t="shared" si="14"/>
        <v>1</v>
      </c>
      <c r="P245" s="228" t="b">
        <f t="shared" si="15"/>
        <v>1</v>
      </c>
      <c r="Q245" s="16" t="b">
        <f t="shared" si="16"/>
        <v>1</v>
      </c>
      <c r="R245" s="16"/>
    </row>
    <row r="246" spans="1:18" ht="15.75" x14ac:dyDescent="0.25">
      <c r="A246" s="285">
        <v>228</v>
      </c>
      <c r="B246" s="248"/>
      <c r="C246" s="249"/>
      <c r="D246" s="248"/>
      <c r="E246" s="267"/>
      <c r="F246" s="267"/>
      <c r="G246" s="267"/>
      <c r="H246" s="267"/>
      <c r="I246" s="268"/>
      <c r="J246" s="268"/>
      <c r="K246" s="268"/>
      <c r="L246" s="106">
        <f t="shared" si="13"/>
        <v>0</v>
      </c>
      <c r="M246" s="271"/>
      <c r="N246" s="250"/>
      <c r="O246" s="16" t="b">
        <f t="shared" si="14"/>
        <v>1</v>
      </c>
      <c r="P246" s="228" t="b">
        <f t="shared" si="15"/>
        <v>1</v>
      </c>
      <c r="Q246" s="16" t="b">
        <f t="shared" si="16"/>
        <v>1</v>
      </c>
      <c r="R246" s="16"/>
    </row>
    <row r="247" spans="1:18" ht="15.75" x14ac:dyDescent="0.25">
      <c r="A247" s="285">
        <v>229</v>
      </c>
      <c r="B247" s="248"/>
      <c r="C247" s="249"/>
      <c r="D247" s="248"/>
      <c r="E247" s="267"/>
      <c r="F247" s="267"/>
      <c r="G247" s="267"/>
      <c r="H247" s="267"/>
      <c r="I247" s="268"/>
      <c r="J247" s="268"/>
      <c r="K247" s="268"/>
      <c r="L247" s="106">
        <f t="shared" si="13"/>
        <v>0</v>
      </c>
      <c r="M247" s="271"/>
      <c r="N247" s="250"/>
      <c r="O247" s="16" t="b">
        <f t="shared" si="14"/>
        <v>1</v>
      </c>
      <c r="P247" s="228" t="b">
        <f t="shared" si="15"/>
        <v>1</v>
      </c>
      <c r="Q247" s="16" t="b">
        <f t="shared" si="16"/>
        <v>1</v>
      </c>
      <c r="R247" s="16"/>
    </row>
    <row r="248" spans="1:18" ht="15.75" x14ac:dyDescent="0.25">
      <c r="A248" s="285">
        <v>230</v>
      </c>
      <c r="B248" s="248"/>
      <c r="C248" s="249"/>
      <c r="D248" s="248"/>
      <c r="E248" s="267"/>
      <c r="F248" s="267"/>
      <c r="G248" s="267"/>
      <c r="H248" s="267"/>
      <c r="I248" s="268"/>
      <c r="J248" s="268"/>
      <c r="K248" s="268"/>
      <c r="L248" s="106">
        <f t="shared" si="13"/>
        <v>0</v>
      </c>
      <c r="M248" s="271"/>
      <c r="N248" s="250"/>
      <c r="O248" s="16" t="b">
        <f t="shared" si="14"/>
        <v>1</v>
      </c>
      <c r="P248" s="228" t="b">
        <f t="shared" si="15"/>
        <v>1</v>
      </c>
      <c r="Q248" s="16" t="b">
        <f t="shared" si="16"/>
        <v>1</v>
      </c>
      <c r="R248" s="16"/>
    </row>
    <row r="249" spans="1:18" ht="15.75" x14ac:dyDescent="0.25">
      <c r="A249" s="285">
        <v>231</v>
      </c>
      <c r="B249" s="248"/>
      <c r="C249" s="249"/>
      <c r="D249" s="248"/>
      <c r="E249" s="267"/>
      <c r="F249" s="267"/>
      <c r="G249" s="267"/>
      <c r="H249" s="267"/>
      <c r="I249" s="268"/>
      <c r="J249" s="268"/>
      <c r="K249" s="268"/>
      <c r="L249" s="106">
        <f t="shared" si="13"/>
        <v>0</v>
      </c>
      <c r="M249" s="271"/>
      <c r="N249" s="250"/>
      <c r="O249" s="16" t="b">
        <f t="shared" si="14"/>
        <v>1</v>
      </c>
      <c r="P249" s="228" t="b">
        <f t="shared" si="15"/>
        <v>1</v>
      </c>
      <c r="Q249" s="16" t="b">
        <f t="shared" si="16"/>
        <v>1</v>
      </c>
      <c r="R249" s="16"/>
    </row>
    <row r="250" spans="1:18" ht="15.75" x14ac:dyDescent="0.25">
      <c r="A250" s="285">
        <v>232</v>
      </c>
      <c r="B250" s="248"/>
      <c r="C250" s="249"/>
      <c r="D250" s="248"/>
      <c r="E250" s="267"/>
      <c r="F250" s="267"/>
      <c r="G250" s="267"/>
      <c r="H250" s="267"/>
      <c r="I250" s="268"/>
      <c r="J250" s="268"/>
      <c r="K250" s="268"/>
      <c r="L250" s="106">
        <f t="shared" si="13"/>
        <v>0</v>
      </c>
      <c r="M250" s="271"/>
      <c r="N250" s="250"/>
      <c r="O250" s="16" t="b">
        <f t="shared" si="14"/>
        <v>1</v>
      </c>
      <c r="P250" s="228" t="b">
        <f t="shared" si="15"/>
        <v>1</v>
      </c>
      <c r="Q250" s="16" t="b">
        <f t="shared" si="16"/>
        <v>1</v>
      </c>
      <c r="R250" s="16"/>
    </row>
    <row r="251" spans="1:18" ht="15.75" x14ac:dyDescent="0.25">
      <c r="A251" s="285">
        <v>233</v>
      </c>
      <c r="B251" s="248"/>
      <c r="C251" s="249"/>
      <c r="D251" s="248"/>
      <c r="E251" s="267"/>
      <c r="F251" s="267"/>
      <c r="G251" s="267"/>
      <c r="H251" s="267"/>
      <c r="I251" s="268"/>
      <c r="J251" s="268"/>
      <c r="K251" s="268"/>
      <c r="L251" s="106">
        <f t="shared" si="13"/>
        <v>0</v>
      </c>
      <c r="M251" s="271"/>
      <c r="N251" s="250"/>
      <c r="O251" s="16" t="b">
        <f t="shared" si="14"/>
        <v>1</v>
      </c>
      <c r="P251" s="228" t="b">
        <f t="shared" si="15"/>
        <v>1</v>
      </c>
      <c r="Q251" s="16" t="b">
        <f t="shared" si="16"/>
        <v>1</v>
      </c>
      <c r="R251" s="16"/>
    </row>
    <row r="252" spans="1:18" ht="15.75" x14ac:dyDescent="0.25">
      <c r="A252" s="285">
        <v>234</v>
      </c>
      <c r="B252" s="248"/>
      <c r="C252" s="249"/>
      <c r="D252" s="248"/>
      <c r="E252" s="267"/>
      <c r="F252" s="267"/>
      <c r="G252" s="267"/>
      <c r="H252" s="267"/>
      <c r="I252" s="268"/>
      <c r="J252" s="268"/>
      <c r="K252" s="268"/>
      <c r="L252" s="106">
        <f t="shared" si="13"/>
        <v>0</v>
      </c>
      <c r="M252" s="271"/>
      <c r="N252" s="250"/>
      <c r="O252" s="16" t="b">
        <f t="shared" si="14"/>
        <v>1</v>
      </c>
      <c r="P252" s="228" t="b">
        <f t="shared" si="15"/>
        <v>1</v>
      </c>
      <c r="Q252" s="16" t="b">
        <f t="shared" si="16"/>
        <v>1</v>
      </c>
      <c r="R252" s="16"/>
    </row>
    <row r="253" spans="1:18" ht="15.75" x14ac:dyDescent="0.25">
      <c r="A253" s="285">
        <v>235</v>
      </c>
      <c r="B253" s="248"/>
      <c r="C253" s="249"/>
      <c r="D253" s="248"/>
      <c r="E253" s="267"/>
      <c r="F253" s="267"/>
      <c r="G253" s="267"/>
      <c r="H253" s="267"/>
      <c r="I253" s="268"/>
      <c r="J253" s="268"/>
      <c r="K253" s="268"/>
      <c r="L253" s="106">
        <f t="shared" si="13"/>
        <v>0</v>
      </c>
      <c r="M253" s="271"/>
      <c r="N253" s="250"/>
      <c r="O253" s="16" t="b">
        <f t="shared" si="14"/>
        <v>1</v>
      </c>
      <c r="P253" s="228" t="b">
        <f t="shared" si="15"/>
        <v>1</v>
      </c>
      <c r="Q253" s="16" t="b">
        <f t="shared" si="16"/>
        <v>1</v>
      </c>
      <c r="R253" s="16"/>
    </row>
    <row r="254" spans="1:18" ht="15.75" x14ac:dyDescent="0.25">
      <c r="A254" s="285">
        <v>236</v>
      </c>
      <c r="B254" s="248"/>
      <c r="C254" s="249"/>
      <c r="D254" s="248"/>
      <c r="E254" s="267"/>
      <c r="F254" s="267"/>
      <c r="G254" s="267"/>
      <c r="H254" s="267"/>
      <c r="I254" s="268"/>
      <c r="J254" s="268"/>
      <c r="K254" s="268"/>
      <c r="L254" s="106">
        <f t="shared" si="13"/>
        <v>0</v>
      </c>
      <c r="M254" s="271"/>
      <c r="N254" s="250"/>
      <c r="O254" s="16" t="b">
        <f t="shared" si="14"/>
        <v>1</v>
      </c>
      <c r="P254" s="228" t="b">
        <f t="shared" si="15"/>
        <v>1</v>
      </c>
      <c r="Q254" s="16" t="b">
        <f t="shared" si="16"/>
        <v>1</v>
      </c>
      <c r="R254" s="16"/>
    </row>
    <row r="255" spans="1:18" ht="15.75" x14ac:dyDescent="0.25">
      <c r="A255" s="285">
        <v>237</v>
      </c>
      <c r="B255" s="248"/>
      <c r="C255" s="249"/>
      <c r="D255" s="248"/>
      <c r="E255" s="267"/>
      <c r="F255" s="267"/>
      <c r="G255" s="267"/>
      <c r="H255" s="267"/>
      <c r="I255" s="268"/>
      <c r="J255" s="268"/>
      <c r="K255" s="268"/>
      <c r="L255" s="106">
        <f t="shared" si="13"/>
        <v>0</v>
      </c>
      <c r="M255" s="271"/>
      <c r="N255" s="250"/>
      <c r="O255" s="16" t="b">
        <f t="shared" si="14"/>
        <v>1</v>
      </c>
      <c r="P255" s="228" t="b">
        <f t="shared" si="15"/>
        <v>1</v>
      </c>
      <c r="Q255" s="16" t="b">
        <f t="shared" si="16"/>
        <v>1</v>
      </c>
      <c r="R255" s="16"/>
    </row>
    <row r="256" spans="1:18" ht="15.75" x14ac:dyDescent="0.25">
      <c r="A256" s="285">
        <v>238</v>
      </c>
      <c r="B256" s="248"/>
      <c r="C256" s="249"/>
      <c r="D256" s="248"/>
      <c r="E256" s="267"/>
      <c r="F256" s="267"/>
      <c r="G256" s="267"/>
      <c r="H256" s="267"/>
      <c r="I256" s="268"/>
      <c r="J256" s="268"/>
      <c r="K256" s="268"/>
      <c r="L256" s="106">
        <f t="shared" si="13"/>
        <v>0</v>
      </c>
      <c r="M256" s="271"/>
      <c r="N256" s="250"/>
      <c r="O256" s="16" t="b">
        <f t="shared" si="14"/>
        <v>1</v>
      </c>
      <c r="P256" s="228" t="b">
        <f t="shared" si="15"/>
        <v>1</v>
      </c>
      <c r="Q256" s="16" t="b">
        <f t="shared" si="16"/>
        <v>1</v>
      </c>
      <c r="R256" s="16"/>
    </row>
    <row r="257" spans="1:18" ht="15.75" x14ac:dyDescent="0.25">
      <c r="A257" s="285">
        <v>239</v>
      </c>
      <c r="B257" s="248"/>
      <c r="C257" s="249"/>
      <c r="D257" s="248"/>
      <c r="E257" s="267"/>
      <c r="F257" s="267"/>
      <c r="G257" s="267"/>
      <c r="H257" s="267"/>
      <c r="I257" s="268"/>
      <c r="J257" s="268"/>
      <c r="K257" s="268"/>
      <c r="L257" s="106">
        <f t="shared" si="13"/>
        <v>0</v>
      </c>
      <c r="M257" s="271"/>
      <c r="N257" s="250"/>
      <c r="O257" s="16" t="b">
        <f t="shared" si="14"/>
        <v>1</v>
      </c>
      <c r="P257" s="228" t="b">
        <f t="shared" si="15"/>
        <v>1</v>
      </c>
      <c r="Q257" s="16" t="b">
        <f t="shared" si="16"/>
        <v>1</v>
      </c>
      <c r="R257" s="16"/>
    </row>
    <row r="258" spans="1:18" ht="15.75" x14ac:dyDescent="0.25">
      <c r="A258" s="285">
        <v>240</v>
      </c>
      <c r="B258" s="248"/>
      <c r="C258" s="249"/>
      <c r="D258" s="248"/>
      <c r="E258" s="267"/>
      <c r="F258" s="267"/>
      <c r="G258" s="267"/>
      <c r="H258" s="267"/>
      <c r="I258" s="268"/>
      <c r="J258" s="268"/>
      <c r="K258" s="268"/>
      <c r="L258" s="106">
        <f t="shared" si="13"/>
        <v>0</v>
      </c>
      <c r="M258" s="271"/>
      <c r="N258" s="250"/>
      <c r="O258" s="16" t="b">
        <f t="shared" si="14"/>
        <v>1</v>
      </c>
      <c r="P258" s="228" t="b">
        <f t="shared" si="15"/>
        <v>1</v>
      </c>
      <c r="Q258" s="16" t="b">
        <f t="shared" si="16"/>
        <v>1</v>
      </c>
      <c r="R258" s="16"/>
    </row>
    <row r="259" spans="1:18" ht="15.75" x14ac:dyDescent="0.25">
      <c r="A259" s="285">
        <v>241</v>
      </c>
      <c r="B259" s="248"/>
      <c r="C259" s="249"/>
      <c r="D259" s="248"/>
      <c r="E259" s="267"/>
      <c r="F259" s="267"/>
      <c r="G259" s="267"/>
      <c r="H259" s="267"/>
      <c r="I259" s="268"/>
      <c r="J259" s="268"/>
      <c r="K259" s="268"/>
      <c r="L259" s="106">
        <f t="shared" si="13"/>
        <v>0</v>
      </c>
      <c r="M259" s="271"/>
      <c r="N259" s="250"/>
      <c r="O259" s="16" t="b">
        <f t="shared" si="14"/>
        <v>1</v>
      </c>
      <c r="P259" s="228" t="b">
        <f t="shared" si="15"/>
        <v>1</v>
      </c>
      <c r="Q259" s="16" t="b">
        <f t="shared" si="16"/>
        <v>1</v>
      </c>
      <c r="R259" s="16"/>
    </row>
    <row r="260" spans="1:18" ht="15.75" x14ac:dyDescent="0.25">
      <c r="A260" s="285">
        <v>242</v>
      </c>
      <c r="B260" s="248"/>
      <c r="C260" s="249"/>
      <c r="D260" s="248"/>
      <c r="E260" s="267"/>
      <c r="F260" s="267"/>
      <c r="G260" s="267"/>
      <c r="H260" s="267"/>
      <c r="I260" s="268"/>
      <c r="J260" s="268"/>
      <c r="K260" s="268"/>
      <c r="L260" s="106">
        <f t="shared" si="13"/>
        <v>0</v>
      </c>
      <c r="M260" s="271"/>
      <c r="N260" s="250"/>
      <c r="O260" s="16" t="b">
        <f t="shared" si="14"/>
        <v>1</v>
      </c>
      <c r="P260" s="228" t="b">
        <f t="shared" si="15"/>
        <v>1</v>
      </c>
      <c r="Q260" s="16" t="b">
        <f t="shared" si="16"/>
        <v>1</v>
      </c>
      <c r="R260" s="16"/>
    </row>
    <row r="261" spans="1:18" ht="15.75" x14ac:dyDescent="0.25">
      <c r="A261" s="285">
        <v>243</v>
      </c>
      <c r="B261" s="248"/>
      <c r="C261" s="249"/>
      <c r="D261" s="248"/>
      <c r="E261" s="267"/>
      <c r="F261" s="267"/>
      <c r="G261" s="267"/>
      <c r="H261" s="267"/>
      <c r="I261" s="268"/>
      <c r="J261" s="268"/>
      <c r="K261" s="268"/>
      <c r="L261" s="106">
        <f t="shared" si="13"/>
        <v>0</v>
      </c>
      <c r="M261" s="271"/>
      <c r="N261" s="250"/>
      <c r="O261" s="16" t="b">
        <f t="shared" si="14"/>
        <v>1</v>
      </c>
      <c r="P261" s="228" t="b">
        <f t="shared" si="15"/>
        <v>1</v>
      </c>
      <c r="Q261" s="16" t="b">
        <f t="shared" si="16"/>
        <v>1</v>
      </c>
      <c r="R261" s="16"/>
    </row>
    <row r="262" spans="1:18" ht="15.75" x14ac:dyDescent="0.25">
      <c r="A262" s="285">
        <v>244</v>
      </c>
      <c r="B262" s="248"/>
      <c r="C262" s="249"/>
      <c r="D262" s="248"/>
      <c r="E262" s="267"/>
      <c r="F262" s="267"/>
      <c r="G262" s="267"/>
      <c r="H262" s="267"/>
      <c r="I262" s="268"/>
      <c r="J262" s="268"/>
      <c r="K262" s="268"/>
      <c r="L262" s="106">
        <f t="shared" si="13"/>
        <v>0</v>
      </c>
      <c r="M262" s="271"/>
      <c r="N262" s="250"/>
      <c r="O262" s="16" t="b">
        <f t="shared" si="14"/>
        <v>1</v>
      </c>
      <c r="P262" s="228" t="b">
        <f t="shared" si="15"/>
        <v>1</v>
      </c>
      <c r="Q262" s="16" t="b">
        <f t="shared" si="16"/>
        <v>1</v>
      </c>
      <c r="R262" s="16"/>
    </row>
    <row r="263" spans="1:18" ht="15.75" x14ac:dyDescent="0.25">
      <c r="A263" s="285">
        <v>245</v>
      </c>
      <c r="B263" s="248"/>
      <c r="C263" s="249"/>
      <c r="D263" s="248"/>
      <c r="E263" s="267"/>
      <c r="F263" s="267"/>
      <c r="G263" s="267"/>
      <c r="H263" s="267"/>
      <c r="I263" s="268"/>
      <c r="J263" s="268"/>
      <c r="K263" s="268"/>
      <c r="L263" s="106">
        <f t="shared" si="13"/>
        <v>0</v>
      </c>
      <c r="M263" s="271"/>
      <c r="N263" s="250"/>
      <c r="O263" s="16" t="b">
        <f t="shared" si="14"/>
        <v>1</v>
      </c>
      <c r="P263" s="228" t="b">
        <f t="shared" si="15"/>
        <v>1</v>
      </c>
      <c r="Q263" s="16" t="b">
        <f t="shared" si="16"/>
        <v>1</v>
      </c>
      <c r="R263" s="16"/>
    </row>
    <row r="264" spans="1:18" ht="15.75" x14ac:dyDescent="0.25">
      <c r="A264" s="285">
        <v>246</v>
      </c>
      <c r="B264" s="248"/>
      <c r="C264" s="249"/>
      <c r="D264" s="248"/>
      <c r="E264" s="267"/>
      <c r="F264" s="267"/>
      <c r="G264" s="267"/>
      <c r="H264" s="267"/>
      <c r="I264" s="268"/>
      <c r="J264" s="268"/>
      <c r="K264" s="268"/>
      <c r="L264" s="106">
        <f t="shared" si="13"/>
        <v>0</v>
      </c>
      <c r="M264" s="271"/>
      <c r="N264" s="250"/>
      <c r="O264" s="16" t="b">
        <f t="shared" si="14"/>
        <v>1</v>
      </c>
      <c r="P264" s="228" t="b">
        <f t="shared" si="15"/>
        <v>1</v>
      </c>
      <c r="Q264" s="16" t="b">
        <f t="shared" si="16"/>
        <v>1</v>
      </c>
      <c r="R264" s="16"/>
    </row>
    <row r="265" spans="1:18" ht="15.75" x14ac:dyDescent="0.25">
      <c r="A265" s="285">
        <v>247</v>
      </c>
      <c r="B265" s="248"/>
      <c r="C265" s="249"/>
      <c r="D265" s="248"/>
      <c r="E265" s="267"/>
      <c r="F265" s="267"/>
      <c r="G265" s="267"/>
      <c r="H265" s="267"/>
      <c r="I265" s="268"/>
      <c r="J265" s="268"/>
      <c r="K265" s="268"/>
      <c r="L265" s="106">
        <f t="shared" si="13"/>
        <v>0</v>
      </c>
      <c r="M265" s="271"/>
      <c r="N265" s="250"/>
      <c r="O265" s="16" t="b">
        <f t="shared" si="14"/>
        <v>1</v>
      </c>
      <c r="P265" s="228" t="b">
        <f t="shared" si="15"/>
        <v>1</v>
      </c>
      <c r="Q265" s="16" t="b">
        <f t="shared" si="16"/>
        <v>1</v>
      </c>
      <c r="R265" s="16"/>
    </row>
    <row r="266" spans="1:18" ht="15.75" x14ac:dyDescent="0.25">
      <c r="A266" s="285">
        <v>248</v>
      </c>
      <c r="B266" s="248"/>
      <c r="C266" s="249"/>
      <c r="D266" s="248"/>
      <c r="E266" s="267"/>
      <c r="F266" s="267"/>
      <c r="G266" s="267"/>
      <c r="H266" s="267"/>
      <c r="I266" s="268"/>
      <c r="J266" s="268"/>
      <c r="K266" s="268"/>
      <c r="L266" s="106">
        <f t="shared" si="13"/>
        <v>0</v>
      </c>
      <c r="M266" s="271"/>
      <c r="N266" s="250"/>
      <c r="O266" s="16" t="b">
        <f t="shared" si="14"/>
        <v>1</v>
      </c>
      <c r="P266" s="228" t="b">
        <f t="shared" si="15"/>
        <v>1</v>
      </c>
      <c r="Q266" s="16" t="b">
        <f t="shared" si="16"/>
        <v>1</v>
      </c>
      <c r="R266" s="16"/>
    </row>
    <row r="267" spans="1:18" ht="15.75" x14ac:dyDescent="0.25">
      <c r="A267" s="285">
        <v>249</v>
      </c>
      <c r="B267" s="248"/>
      <c r="C267" s="249"/>
      <c r="D267" s="248"/>
      <c r="E267" s="267"/>
      <c r="F267" s="267"/>
      <c r="G267" s="267"/>
      <c r="H267" s="267"/>
      <c r="I267" s="268"/>
      <c r="J267" s="268"/>
      <c r="K267" s="268"/>
      <c r="L267" s="106">
        <f t="shared" si="13"/>
        <v>0</v>
      </c>
      <c r="M267" s="271"/>
      <c r="N267" s="250"/>
      <c r="O267" s="16" t="b">
        <f t="shared" si="14"/>
        <v>1</v>
      </c>
      <c r="P267" s="228" t="b">
        <f t="shared" si="15"/>
        <v>1</v>
      </c>
      <c r="Q267" s="16" t="b">
        <f t="shared" si="16"/>
        <v>1</v>
      </c>
      <c r="R267" s="16"/>
    </row>
    <row r="268" spans="1:18" ht="15.75" x14ac:dyDescent="0.25">
      <c r="A268" s="285">
        <v>250</v>
      </c>
      <c r="B268" s="248"/>
      <c r="C268" s="249"/>
      <c r="D268" s="248"/>
      <c r="E268" s="267"/>
      <c r="F268" s="267"/>
      <c r="G268" s="267"/>
      <c r="H268" s="267"/>
      <c r="I268" s="268"/>
      <c r="J268" s="268"/>
      <c r="K268" s="268"/>
      <c r="L268" s="106">
        <f t="shared" si="13"/>
        <v>0</v>
      </c>
      <c r="M268" s="271"/>
      <c r="N268" s="250"/>
      <c r="O268" s="16" t="b">
        <f t="shared" si="14"/>
        <v>1</v>
      </c>
      <c r="P268" s="228" t="b">
        <f t="shared" si="15"/>
        <v>1</v>
      </c>
      <c r="Q268" s="16" t="b">
        <f t="shared" si="16"/>
        <v>1</v>
      </c>
      <c r="R268" s="16"/>
    </row>
    <row r="269" spans="1:18" ht="15.75" x14ac:dyDescent="0.25">
      <c r="A269" s="285">
        <v>251</v>
      </c>
      <c r="B269" s="248"/>
      <c r="C269" s="249"/>
      <c r="D269" s="248"/>
      <c r="E269" s="267"/>
      <c r="F269" s="267"/>
      <c r="G269" s="267"/>
      <c r="H269" s="267"/>
      <c r="I269" s="268"/>
      <c r="J269" s="268"/>
      <c r="K269" s="268"/>
      <c r="L269" s="106">
        <f t="shared" si="13"/>
        <v>0</v>
      </c>
      <c r="M269" s="271"/>
      <c r="N269" s="250"/>
      <c r="O269" s="16" t="b">
        <f t="shared" si="14"/>
        <v>1</v>
      </c>
      <c r="P269" s="228" t="b">
        <f t="shared" si="15"/>
        <v>1</v>
      </c>
      <c r="Q269" s="16" t="b">
        <f t="shared" si="16"/>
        <v>1</v>
      </c>
      <c r="R269" s="16"/>
    </row>
    <row r="270" spans="1:18" ht="15.75" x14ac:dyDescent="0.25">
      <c r="A270" s="285">
        <v>252</v>
      </c>
      <c r="B270" s="248"/>
      <c r="C270" s="249"/>
      <c r="D270" s="248"/>
      <c r="E270" s="267"/>
      <c r="F270" s="267"/>
      <c r="G270" s="267"/>
      <c r="H270" s="267"/>
      <c r="I270" s="268"/>
      <c r="J270" s="268"/>
      <c r="K270" s="268"/>
      <c r="L270" s="106">
        <f t="shared" si="13"/>
        <v>0</v>
      </c>
      <c r="M270" s="271"/>
      <c r="N270" s="250"/>
      <c r="O270" s="16" t="b">
        <f t="shared" si="14"/>
        <v>1</v>
      </c>
      <c r="P270" s="228" t="b">
        <f t="shared" si="15"/>
        <v>1</v>
      </c>
      <c r="Q270" s="16" t="b">
        <f t="shared" si="16"/>
        <v>1</v>
      </c>
      <c r="R270" s="16"/>
    </row>
    <row r="271" spans="1:18" ht="15.75" x14ac:dyDescent="0.25">
      <c r="A271" s="285">
        <v>253</v>
      </c>
      <c r="B271" s="248"/>
      <c r="C271" s="249"/>
      <c r="D271" s="248"/>
      <c r="E271" s="267"/>
      <c r="F271" s="267"/>
      <c r="G271" s="267"/>
      <c r="H271" s="267"/>
      <c r="I271" s="268"/>
      <c r="J271" s="268"/>
      <c r="K271" s="268"/>
      <c r="L271" s="106">
        <f t="shared" si="13"/>
        <v>0</v>
      </c>
      <c r="M271" s="271"/>
      <c r="N271" s="250"/>
      <c r="O271" s="16" t="b">
        <f t="shared" si="14"/>
        <v>1</v>
      </c>
      <c r="P271" s="228" t="b">
        <f t="shared" si="15"/>
        <v>1</v>
      </c>
      <c r="Q271" s="16" t="b">
        <f t="shared" si="16"/>
        <v>1</v>
      </c>
      <c r="R271" s="16"/>
    </row>
    <row r="272" spans="1:18" ht="15.75" x14ac:dyDescent="0.25">
      <c r="A272" s="285">
        <v>254</v>
      </c>
      <c r="B272" s="248"/>
      <c r="C272" s="249"/>
      <c r="D272" s="248"/>
      <c r="E272" s="267"/>
      <c r="F272" s="267"/>
      <c r="G272" s="267"/>
      <c r="H272" s="267"/>
      <c r="I272" s="268"/>
      <c r="J272" s="268"/>
      <c r="K272" s="268"/>
      <c r="L272" s="106">
        <f t="shared" si="13"/>
        <v>0</v>
      </c>
      <c r="M272" s="271"/>
      <c r="N272" s="250"/>
      <c r="O272" s="16" t="b">
        <f t="shared" si="14"/>
        <v>1</v>
      </c>
      <c r="P272" s="228" t="b">
        <f t="shared" si="15"/>
        <v>1</v>
      </c>
      <c r="Q272" s="16" t="b">
        <f t="shared" si="16"/>
        <v>1</v>
      </c>
      <c r="R272" s="16"/>
    </row>
    <row r="273" spans="1:18" ht="15.75" x14ac:dyDescent="0.25">
      <c r="A273" s="285">
        <v>255</v>
      </c>
      <c r="B273" s="248"/>
      <c r="C273" s="249"/>
      <c r="D273" s="248"/>
      <c r="E273" s="267"/>
      <c r="F273" s="267"/>
      <c r="G273" s="267"/>
      <c r="H273" s="267"/>
      <c r="I273" s="268"/>
      <c r="J273" s="268"/>
      <c r="K273" s="268"/>
      <c r="L273" s="106">
        <f t="shared" si="13"/>
        <v>0</v>
      </c>
      <c r="M273" s="271"/>
      <c r="N273" s="250"/>
      <c r="O273" s="16" t="b">
        <f t="shared" si="14"/>
        <v>1</v>
      </c>
      <c r="P273" s="228" t="b">
        <f t="shared" si="15"/>
        <v>1</v>
      </c>
      <c r="Q273" s="16" t="b">
        <f t="shared" si="16"/>
        <v>1</v>
      </c>
      <c r="R273" s="16"/>
    </row>
    <row r="274" spans="1:18" ht="15.75" x14ac:dyDescent="0.25">
      <c r="A274" s="285">
        <v>256</v>
      </c>
      <c r="B274" s="248"/>
      <c r="C274" s="249"/>
      <c r="D274" s="248"/>
      <c r="E274" s="267"/>
      <c r="F274" s="267"/>
      <c r="G274" s="267"/>
      <c r="H274" s="267"/>
      <c r="I274" s="268"/>
      <c r="J274" s="268"/>
      <c r="K274" s="268"/>
      <c r="L274" s="106">
        <f t="shared" si="13"/>
        <v>0</v>
      </c>
      <c r="M274" s="271"/>
      <c r="N274" s="250"/>
      <c r="O274" s="16" t="b">
        <f t="shared" si="14"/>
        <v>1</v>
      </c>
      <c r="P274" s="228" t="b">
        <f t="shared" si="15"/>
        <v>1</v>
      </c>
      <c r="Q274" s="16" t="b">
        <f t="shared" si="16"/>
        <v>1</v>
      </c>
      <c r="R274" s="16"/>
    </row>
    <row r="275" spans="1:18" ht="15.75" x14ac:dyDescent="0.25">
      <c r="A275" s="285">
        <v>257</v>
      </c>
      <c r="B275" s="248"/>
      <c r="C275" s="249"/>
      <c r="D275" s="248"/>
      <c r="E275" s="267"/>
      <c r="F275" s="267"/>
      <c r="G275" s="267"/>
      <c r="H275" s="267"/>
      <c r="I275" s="268"/>
      <c r="J275" s="268"/>
      <c r="K275" s="268"/>
      <c r="L275" s="106">
        <f t="shared" si="13"/>
        <v>0</v>
      </c>
      <c r="M275" s="271"/>
      <c r="N275" s="250"/>
      <c r="O275" s="16" t="b">
        <f t="shared" si="14"/>
        <v>1</v>
      </c>
      <c r="P275" s="228" t="b">
        <f t="shared" si="15"/>
        <v>1</v>
      </c>
      <c r="Q275" s="16" t="b">
        <f t="shared" si="16"/>
        <v>1</v>
      </c>
      <c r="R275" s="16"/>
    </row>
    <row r="276" spans="1:18" ht="15.75" x14ac:dyDescent="0.25">
      <c r="A276" s="285">
        <v>258</v>
      </c>
      <c r="B276" s="248"/>
      <c r="C276" s="249"/>
      <c r="D276" s="248"/>
      <c r="E276" s="267"/>
      <c r="F276" s="267"/>
      <c r="G276" s="267"/>
      <c r="H276" s="267"/>
      <c r="I276" s="268"/>
      <c r="J276" s="268"/>
      <c r="K276" s="268"/>
      <c r="L276" s="106">
        <f t="shared" si="13"/>
        <v>0</v>
      </c>
      <c r="M276" s="271"/>
      <c r="N276" s="250"/>
      <c r="O276" s="16" t="b">
        <f t="shared" si="14"/>
        <v>1</v>
      </c>
      <c r="P276" s="228" t="b">
        <f t="shared" si="15"/>
        <v>1</v>
      </c>
      <c r="Q276" s="16" t="b">
        <f t="shared" si="16"/>
        <v>1</v>
      </c>
      <c r="R276" s="16"/>
    </row>
    <row r="277" spans="1:18" ht="15.75" x14ac:dyDescent="0.25">
      <c r="A277" s="285">
        <v>259</v>
      </c>
      <c r="B277" s="248"/>
      <c r="C277" s="249"/>
      <c r="D277" s="248"/>
      <c r="E277" s="267"/>
      <c r="F277" s="267"/>
      <c r="G277" s="267"/>
      <c r="H277" s="267"/>
      <c r="I277" s="268"/>
      <c r="J277" s="268"/>
      <c r="K277" s="268"/>
      <c r="L277" s="106">
        <f t="shared" ref="L277:L340" si="17">SUM(I277:K277)</f>
        <v>0</v>
      </c>
      <c r="M277" s="271"/>
      <c r="N277" s="250"/>
      <c r="O277" s="16" t="b">
        <f t="shared" ref="O277:O340" si="18">IF(ISBLANK(B277),TRUE,IF(OR(ISBLANK(C277),ISBLANK(D277),ISBLANK(E277),ISBLANK(F277),ISBLANK(G277),ISBLANK(H277),ISBLANK(I277),ISBLANK(J277),ISBLANK(K277),ISBLANK(L277),ISBLANK(M277),ISBLANK(N277)),FALSE,TRUE))</f>
        <v>1</v>
      </c>
      <c r="P277" s="228" t="b">
        <f t="shared" ref="P277:P340" si="19">IF(OR(AND(B277="N/A",D277="N/A"),AND(B277&lt;&gt;"N/A",D277&lt;&gt;"N/A"),AND(ISBLANK(B277),ISBLANK(D277)),AND(NOT(ISBLANK(B277)),NOT(ISBLANK(D277)))),TRUE,FALSE)</f>
        <v>1</v>
      </c>
      <c r="Q277" s="16" t="b">
        <f t="shared" ref="Q277:Q340" si="20">IF(OR(AND(B277="N/A",D277="N/A",C277=0,E277=0),AND(ISBLANK(B277),ISBLANK(D277),ISBLANK(C277),ISBLANK(E277)),AND(AND(NOT(ISBLANK(B277)),B277&lt;&gt;"N/A"),AND(NOT(ISBLANK(D277)),D277&lt;&gt;"N/A"),C277&lt;&gt;0,E277&lt;&gt;0)),TRUE,FALSE)</f>
        <v>1</v>
      </c>
      <c r="R277" s="16"/>
    </row>
    <row r="278" spans="1:18" ht="15.75" x14ac:dyDescent="0.25">
      <c r="A278" s="285">
        <v>260</v>
      </c>
      <c r="B278" s="248"/>
      <c r="C278" s="249"/>
      <c r="D278" s="248"/>
      <c r="E278" s="267"/>
      <c r="F278" s="267"/>
      <c r="G278" s="267"/>
      <c r="H278" s="267"/>
      <c r="I278" s="268"/>
      <c r="J278" s="268"/>
      <c r="K278" s="268"/>
      <c r="L278" s="106">
        <f t="shared" si="17"/>
        <v>0</v>
      </c>
      <c r="M278" s="271"/>
      <c r="N278" s="250"/>
      <c r="O278" s="16" t="b">
        <f t="shared" si="18"/>
        <v>1</v>
      </c>
      <c r="P278" s="228" t="b">
        <f t="shared" si="19"/>
        <v>1</v>
      </c>
      <c r="Q278" s="16" t="b">
        <f t="shared" si="20"/>
        <v>1</v>
      </c>
      <c r="R278" s="16"/>
    </row>
    <row r="279" spans="1:18" ht="15.75" x14ac:dyDescent="0.25">
      <c r="A279" s="285">
        <v>261</v>
      </c>
      <c r="B279" s="248"/>
      <c r="C279" s="249"/>
      <c r="D279" s="248"/>
      <c r="E279" s="267"/>
      <c r="F279" s="267"/>
      <c r="G279" s="267"/>
      <c r="H279" s="267"/>
      <c r="I279" s="268"/>
      <c r="J279" s="268"/>
      <c r="K279" s="268"/>
      <c r="L279" s="106">
        <f t="shared" si="17"/>
        <v>0</v>
      </c>
      <c r="M279" s="271"/>
      <c r="N279" s="250"/>
      <c r="O279" s="16" t="b">
        <f t="shared" si="18"/>
        <v>1</v>
      </c>
      <c r="P279" s="228" t="b">
        <f t="shared" si="19"/>
        <v>1</v>
      </c>
      <c r="Q279" s="16" t="b">
        <f t="shared" si="20"/>
        <v>1</v>
      </c>
      <c r="R279" s="16"/>
    </row>
    <row r="280" spans="1:18" ht="15.75" x14ac:dyDescent="0.25">
      <c r="A280" s="285">
        <v>262</v>
      </c>
      <c r="B280" s="248"/>
      <c r="C280" s="249"/>
      <c r="D280" s="248"/>
      <c r="E280" s="267"/>
      <c r="F280" s="267"/>
      <c r="G280" s="267"/>
      <c r="H280" s="267"/>
      <c r="I280" s="268"/>
      <c r="J280" s="268"/>
      <c r="K280" s="268"/>
      <c r="L280" s="106">
        <f t="shared" si="17"/>
        <v>0</v>
      </c>
      <c r="M280" s="271"/>
      <c r="N280" s="250"/>
      <c r="O280" s="16" t="b">
        <f t="shared" si="18"/>
        <v>1</v>
      </c>
      <c r="P280" s="228" t="b">
        <f t="shared" si="19"/>
        <v>1</v>
      </c>
      <c r="Q280" s="16" t="b">
        <f t="shared" si="20"/>
        <v>1</v>
      </c>
      <c r="R280" s="16"/>
    </row>
    <row r="281" spans="1:18" ht="15.75" x14ac:dyDescent="0.25">
      <c r="A281" s="285">
        <v>263</v>
      </c>
      <c r="B281" s="248"/>
      <c r="C281" s="249"/>
      <c r="D281" s="248"/>
      <c r="E281" s="267"/>
      <c r="F281" s="267"/>
      <c r="G281" s="267"/>
      <c r="H281" s="267"/>
      <c r="I281" s="268"/>
      <c r="J281" s="268"/>
      <c r="K281" s="268"/>
      <c r="L281" s="106">
        <f t="shared" si="17"/>
        <v>0</v>
      </c>
      <c r="M281" s="271"/>
      <c r="N281" s="250"/>
      <c r="O281" s="16" t="b">
        <f t="shared" si="18"/>
        <v>1</v>
      </c>
      <c r="P281" s="228" t="b">
        <f t="shared" si="19"/>
        <v>1</v>
      </c>
      <c r="Q281" s="16" t="b">
        <f t="shared" si="20"/>
        <v>1</v>
      </c>
      <c r="R281" s="16"/>
    </row>
    <row r="282" spans="1:18" ht="15.75" x14ac:dyDescent="0.25">
      <c r="A282" s="285">
        <v>264</v>
      </c>
      <c r="B282" s="248"/>
      <c r="C282" s="249"/>
      <c r="D282" s="248"/>
      <c r="E282" s="267"/>
      <c r="F282" s="267"/>
      <c r="G282" s="267"/>
      <c r="H282" s="267"/>
      <c r="I282" s="268"/>
      <c r="J282" s="268"/>
      <c r="K282" s="268"/>
      <c r="L282" s="106">
        <f t="shared" si="17"/>
        <v>0</v>
      </c>
      <c r="M282" s="271"/>
      <c r="N282" s="250"/>
      <c r="O282" s="16" t="b">
        <f t="shared" si="18"/>
        <v>1</v>
      </c>
      <c r="P282" s="228" t="b">
        <f t="shared" si="19"/>
        <v>1</v>
      </c>
      <c r="Q282" s="16" t="b">
        <f t="shared" si="20"/>
        <v>1</v>
      </c>
      <c r="R282" s="16"/>
    </row>
    <row r="283" spans="1:18" ht="15.75" x14ac:dyDescent="0.25">
      <c r="A283" s="285">
        <v>265</v>
      </c>
      <c r="B283" s="248"/>
      <c r="C283" s="249"/>
      <c r="D283" s="248"/>
      <c r="E283" s="267"/>
      <c r="F283" s="267"/>
      <c r="G283" s="267"/>
      <c r="H283" s="267"/>
      <c r="I283" s="268"/>
      <c r="J283" s="268"/>
      <c r="K283" s="268"/>
      <c r="L283" s="106">
        <f t="shared" si="17"/>
        <v>0</v>
      </c>
      <c r="M283" s="271"/>
      <c r="N283" s="250"/>
      <c r="O283" s="16" t="b">
        <f t="shared" si="18"/>
        <v>1</v>
      </c>
      <c r="P283" s="228" t="b">
        <f t="shared" si="19"/>
        <v>1</v>
      </c>
      <c r="Q283" s="16" t="b">
        <f t="shared" si="20"/>
        <v>1</v>
      </c>
      <c r="R283" s="16"/>
    </row>
    <row r="284" spans="1:18" ht="15.75" x14ac:dyDescent="0.25">
      <c r="A284" s="285">
        <v>266</v>
      </c>
      <c r="B284" s="248"/>
      <c r="C284" s="249"/>
      <c r="D284" s="248"/>
      <c r="E284" s="267"/>
      <c r="F284" s="267"/>
      <c r="G284" s="267"/>
      <c r="H284" s="267"/>
      <c r="I284" s="268"/>
      <c r="J284" s="268"/>
      <c r="K284" s="268"/>
      <c r="L284" s="106">
        <f t="shared" si="17"/>
        <v>0</v>
      </c>
      <c r="M284" s="271"/>
      <c r="N284" s="250"/>
      <c r="O284" s="16" t="b">
        <f t="shared" si="18"/>
        <v>1</v>
      </c>
      <c r="P284" s="228" t="b">
        <f t="shared" si="19"/>
        <v>1</v>
      </c>
      <c r="Q284" s="16" t="b">
        <f t="shared" si="20"/>
        <v>1</v>
      </c>
      <c r="R284" s="16"/>
    </row>
    <row r="285" spans="1:18" ht="15.75" x14ac:dyDescent="0.25">
      <c r="A285" s="285">
        <v>267</v>
      </c>
      <c r="B285" s="248"/>
      <c r="C285" s="249"/>
      <c r="D285" s="248"/>
      <c r="E285" s="267"/>
      <c r="F285" s="267"/>
      <c r="G285" s="267"/>
      <c r="H285" s="267"/>
      <c r="I285" s="268"/>
      <c r="J285" s="268"/>
      <c r="K285" s="268"/>
      <c r="L285" s="106">
        <f t="shared" si="17"/>
        <v>0</v>
      </c>
      <c r="M285" s="271"/>
      <c r="N285" s="250"/>
      <c r="O285" s="16" t="b">
        <f t="shared" si="18"/>
        <v>1</v>
      </c>
      <c r="P285" s="228" t="b">
        <f t="shared" si="19"/>
        <v>1</v>
      </c>
      <c r="Q285" s="16" t="b">
        <f t="shared" si="20"/>
        <v>1</v>
      </c>
      <c r="R285" s="16"/>
    </row>
    <row r="286" spans="1:18" ht="15.75" x14ac:dyDescent="0.25">
      <c r="A286" s="285">
        <v>268</v>
      </c>
      <c r="B286" s="248"/>
      <c r="C286" s="249"/>
      <c r="D286" s="248"/>
      <c r="E286" s="267"/>
      <c r="F286" s="267"/>
      <c r="G286" s="267"/>
      <c r="H286" s="267"/>
      <c r="I286" s="268"/>
      <c r="J286" s="268"/>
      <c r="K286" s="268"/>
      <c r="L286" s="106">
        <f t="shared" si="17"/>
        <v>0</v>
      </c>
      <c r="M286" s="271"/>
      <c r="N286" s="250"/>
      <c r="O286" s="16" t="b">
        <f t="shared" si="18"/>
        <v>1</v>
      </c>
      <c r="P286" s="228" t="b">
        <f t="shared" si="19"/>
        <v>1</v>
      </c>
      <c r="Q286" s="16" t="b">
        <f t="shared" si="20"/>
        <v>1</v>
      </c>
      <c r="R286" s="16"/>
    </row>
    <row r="287" spans="1:18" ht="15.75" x14ac:dyDescent="0.25">
      <c r="A287" s="285">
        <v>269</v>
      </c>
      <c r="B287" s="248"/>
      <c r="C287" s="249"/>
      <c r="D287" s="248"/>
      <c r="E287" s="267"/>
      <c r="F287" s="267"/>
      <c r="G287" s="267"/>
      <c r="H287" s="267"/>
      <c r="I287" s="268"/>
      <c r="J287" s="268"/>
      <c r="K287" s="268"/>
      <c r="L287" s="106">
        <f t="shared" si="17"/>
        <v>0</v>
      </c>
      <c r="M287" s="271"/>
      <c r="N287" s="250"/>
      <c r="O287" s="16" t="b">
        <f t="shared" si="18"/>
        <v>1</v>
      </c>
      <c r="P287" s="228" t="b">
        <f t="shared" si="19"/>
        <v>1</v>
      </c>
      <c r="Q287" s="16" t="b">
        <f t="shared" si="20"/>
        <v>1</v>
      </c>
      <c r="R287" s="16"/>
    </row>
    <row r="288" spans="1:18" ht="15.75" x14ac:dyDescent="0.25">
      <c r="A288" s="285">
        <v>270</v>
      </c>
      <c r="B288" s="248"/>
      <c r="C288" s="249"/>
      <c r="D288" s="248"/>
      <c r="E288" s="267"/>
      <c r="F288" s="267"/>
      <c r="G288" s="267"/>
      <c r="H288" s="267"/>
      <c r="I288" s="268"/>
      <c r="J288" s="268"/>
      <c r="K288" s="268"/>
      <c r="L288" s="106">
        <f t="shared" si="17"/>
        <v>0</v>
      </c>
      <c r="M288" s="271"/>
      <c r="N288" s="250"/>
      <c r="O288" s="16" t="b">
        <f t="shared" si="18"/>
        <v>1</v>
      </c>
      <c r="P288" s="228" t="b">
        <f t="shared" si="19"/>
        <v>1</v>
      </c>
      <c r="Q288" s="16" t="b">
        <f t="shared" si="20"/>
        <v>1</v>
      </c>
      <c r="R288" s="16"/>
    </row>
    <row r="289" spans="1:18" ht="15.75" x14ac:dyDescent="0.25">
      <c r="A289" s="285">
        <v>271</v>
      </c>
      <c r="B289" s="248"/>
      <c r="C289" s="249"/>
      <c r="D289" s="248"/>
      <c r="E289" s="267"/>
      <c r="F289" s="267"/>
      <c r="G289" s="267"/>
      <c r="H289" s="267"/>
      <c r="I289" s="268"/>
      <c r="J289" s="268"/>
      <c r="K289" s="268"/>
      <c r="L289" s="106">
        <f t="shared" si="17"/>
        <v>0</v>
      </c>
      <c r="M289" s="271"/>
      <c r="N289" s="250"/>
      <c r="O289" s="16" t="b">
        <f t="shared" si="18"/>
        <v>1</v>
      </c>
      <c r="P289" s="228" t="b">
        <f t="shared" si="19"/>
        <v>1</v>
      </c>
      <c r="Q289" s="16" t="b">
        <f t="shared" si="20"/>
        <v>1</v>
      </c>
      <c r="R289" s="16"/>
    </row>
    <row r="290" spans="1:18" ht="15.75" x14ac:dyDescent="0.25">
      <c r="A290" s="285">
        <v>272</v>
      </c>
      <c r="B290" s="248"/>
      <c r="C290" s="249"/>
      <c r="D290" s="248"/>
      <c r="E290" s="267"/>
      <c r="F290" s="267"/>
      <c r="G290" s="267"/>
      <c r="H290" s="267"/>
      <c r="I290" s="268"/>
      <c r="J290" s="268"/>
      <c r="K290" s="268"/>
      <c r="L290" s="106">
        <f t="shared" si="17"/>
        <v>0</v>
      </c>
      <c r="M290" s="271"/>
      <c r="N290" s="250"/>
      <c r="O290" s="16" t="b">
        <f t="shared" si="18"/>
        <v>1</v>
      </c>
      <c r="P290" s="228" t="b">
        <f t="shared" si="19"/>
        <v>1</v>
      </c>
      <c r="Q290" s="16" t="b">
        <f t="shared" si="20"/>
        <v>1</v>
      </c>
      <c r="R290" s="16"/>
    </row>
    <row r="291" spans="1:18" ht="15.75" x14ac:dyDescent="0.25">
      <c r="A291" s="285">
        <v>273</v>
      </c>
      <c r="B291" s="248"/>
      <c r="C291" s="249"/>
      <c r="D291" s="248"/>
      <c r="E291" s="267"/>
      <c r="F291" s="267"/>
      <c r="G291" s="267"/>
      <c r="H291" s="267"/>
      <c r="I291" s="268"/>
      <c r="J291" s="268"/>
      <c r="K291" s="268"/>
      <c r="L291" s="106">
        <f t="shared" si="17"/>
        <v>0</v>
      </c>
      <c r="M291" s="271"/>
      <c r="N291" s="250"/>
      <c r="O291" s="16" t="b">
        <f t="shared" si="18"/>
        <v>1</v>
      </c>
      <c r="P291" s="228" t="b">
        <f t="shared" si="19"/>
        <v>1</v>
      </c>
      <c r="Q291" s="16" t="b">
        <f t="shared" si="20"/>
        <v>1</v>
      </c>
      <c r="R291" s="16"/>
    </row>
    <row r="292" spans="1:18" ht="15.75" x14ac:dyDescent="0.25">
      <c r="A292" s="285">
        <v>274</v>
      </c>
      <c r="B292" s="248"/>
      <c r="C292" s="249"/>
      <c r="D292" s="248"/>
      <c r="E292" s="267"/>
      <c r="F292" s="267"/>
      <c r="G292" s="267"/>
      <c r="H292" s="267"/>
      <c r="I292" s="268"/>
      <c r="J292" s="268"/>
      <c r="K292" s="268"/>
      <c r="L292" s="106">
        <f t="shared" si="17"/>
        <v>0</v>
      </c>
      <c r="M292" s="271"/>
      <c r="N292" s="250"/>
      <c r="O292" s="16" t="b">
        <f t="shared" si="18"/>
        <v>1</v>
      </c>
      <c r="P292" s="228" t="b">
        <f t="shared" si="19"/>
        <v>1</v>
      </c>
      <c r="Q292" s="16" t="b">
        <f t="shared" si="20"/>
        <v>1</v>
      </c>
      <c r="R292" s="16"/>
    </row>
    <row r="293" spans="1:18" ht="15.75" x14ac:dyDescent="0.25">
      <c r="A293" s="285">
        <v>275</v>
      </c>
      <c r="B293" s="248"/>
      <c r="C293" s="249"/>
      <c r="D293" s="248"/>
      <c r="E293" s="267"/>
      <c r="F293" s="267"/>
      <c r="G293" s="267"/>
      <c r="H293" s="267"/>
      <c r="I293" s="268"/>
      <c r="J293" s="268"/>
      <c r="K293" s="268"/>
      <c r="L293" s="106">
        <f t="shared" si="17"/>
        <v>0</v>
      </c>
      <c r="M293" s="271"/>
      <c r="N293" s="250"/>
      <c r="O293" s="16" t="b">
        <f t="shared" si="18"/>
        <v>1</v>
      </c>
      <c r="P293" s="228" t="b">
        <f t="shared" si="19"/>
        <v>1</v>
      </c>
      <c r="Q293" s="16" t="b">
        <f t="shared" si="20"/>
        <v>1</v>
      </c>
      <c r="R293" s="16"/>
    </row>
    <row r="294" spans="1:18" ht="15.75" x14ac:dyDescent="0.25">
      <c r="A294" s="285">
        <v>276</v>
      </c>
      <c r="B294" s="248"/>
      <c r="C294" s="249"/>
      <c r="D294" s="248"/>
      <c r="E294" s="267"/>
      <c r="F294" s="267"/>
      <c r="G294" s="267"/>
      <c r="H294" s="267"/>
      <c r="I294" s="268"/>
      <c r="J294" s="268"/>
      <c r="K294" s="268"/>
      <c r="L294" s="106">
        <f t="shared" si="17"/>
        <v>0</v>
      </c>
      <c r="M294" s="271"/>
      <c r="N294" s="250"/>
      <c r="O294" s="16" t="b">
        <f t="shared" si="18"/>
        <v>1</v>
      </c>
      <c r="P294" s="228" t="b">
        <f t="shared" si="19"/>
        <v>1</v>
      </c>
      <c r="Q294" s="16" t="b">
        <f t="shared" si="20"/>
        <v>1</v>
      </c>
      <c r="R294" s="16"/>
    </row>
    <row r="295" spans="1:18" ht="15.75" x14ac:dyDescent="0.25">
      <c r="A295" s="285">
        <v>277</v>
      </c>
      <c r="B295" s="248"/>
      <c r="C295" s="249"/>
      <c r="D295" s="248"/>
      <c r="E295" s="267"/>
      <c r="F295" s="267"/>
      <c r="G295" s="267"/>
      <c r="H295" s="267"/>
      <c r="I295" s="268"/>
      <c r="J295" s="268"/>
      <c r="K295" s="268"/>
      <c r="L295" s="106">
        <f t="shared" si="17"/>
        <v>0</v>
      </c>
      <c r="M295" s="271"/>
      <c r="N295" s="250"/>
      <c r="O295" s="16" t="b">
        <f t="shared" si="18"/>
        <v>1</v>
      </c>
      <c r="P295" s="228" t="b">
        <f t="shared" si="19"/>
        <v>1</v>
      </c>
      <c r="Q295" s="16" t="b">
        <f t="shared" si="20"/>
        <v>1</v>
      </c>
      <c r="R295" s="16"/>
    </row>
    <row r="296" spans="1:18" ht="15.75" x14ac:dyDescent="0.25">
      <c r="A296" s="285">
        <v>278</v>
      </c>
      <c r="B296" s="248"/>
      <c r="C296" s="249"/>
      <c r="D296" s="248"/>
      <c r="E296" s="267"/>
      <c r="F296" s="267"/>
      <c r="G296" s="267"/>
      <c r="H296" s="267"/>
      <c r="I296" s="268"/>
      <c r="J296" s="268"/>
      <c r="K296" s="268"/>
      <c r="L296" s="106">
        <f t="shared" si="17"/>
        <v>0</v>
      </c>
      <c r="M296" s="271"/>
      <c r="N296" s="250"/>
      <c r="O296" s="16" t="b">
        <f t="shared" si="18"/>
        <v>1</v>
      </c>
      <c r="P296" s="228" t="b">
        <f t="shared" si="19"/>
        <v>1</v>
      </c>
      <c r="Q296" s="16" t="b">
        <f t="shared" si="20"/>
        <v>1</v>
      </c>
      <c r="R296" s="16"/>
    </row>
    <row r="297" spans="1:18" ht="15.75" x14ac:dyDescent="0.25">
      <c r="A297" s="285">
        <v>279</v>
      </c>
      <c r="B297" s="248"/>
      <c r="C297" s="249"/>
      <c r="D297" s="248"/>
      <c r="E297" s="267"/>
      <c r="F297" s="267"/>
      <c r="G297" s="267"/>
      <c r="H297" s="267"/>
      <c r="I297" s="268"/>
      <c r="J297" s="268"/>
      <c r="K297" s="268"/>
      <c r="L297" s="106">
        <f t="shared" si="17"/>
        <v>0</v>
      </c>
      <c r="M297" s="271"/>
      <c r="N297" s="250"/>
      <c r="O297" s="16" t="b">
        <f t="shared" si="18"/>
        <v>1</v>
      </c>
      <c r="P297" s="228" t="b">
        <f t="shared" si="19"/>
        <v>1</v>
      </c>
      <c r="Q297" s="16" t="b">
        <f t="shared" si="20"/>
        <v>1</v>
      </c>
      <c r="R297" s="16"/>
    </row>
    <row r="298" spans="1:18" ht="15.75" x14ac:dyDescent="0.25">
      <c r="A298" s="285">
        <v>280</v>
      </c>
      <c r="B298" s="248"/>
      <c r="C298" s="249"/>
      <c r="D298" s="248"/>
      <c r="E298" s="267"/>
      <c r="F298" s="267"/>
      <c r="G298" s="267"/>
      <c r="H298" s="267"/>
      <c r="I298" s="268"/>
      <c r="J298" s="268"/>
      <c r="K298" s="268"/>
      <c r="L298" s="106">
        <f t="shared" si="17"/>
        <v>0</v>
      </c>
      <c r="M298" s="271"/>
      <c r="N298" s="250"/>
      <c r="O298" s="16" t="b">
        <f t="shared" si="18"/>
        <v>1</v>
      </c>
      <c r="P298" s="228" t="b">
        <f t="shared" si="19"/>
        <v>1</v>
      </c>
      <c r="Q298" s="16" t="b">
        <f t="shared" si="20"/>
        <v>1</v>
      </c>
      <c r="R298" s="16"/>
    </row>
    <row r="299" spans="1:18" ht="15.75" x14ac:dyDescent="0.25">
      <c r="A299" s="285">
        <v>281</v>
      </c>
      <c r="B299" s="248"/>
      <c r="C299" s="249"/>
      <c r="D299" s="248"/>
      <c r="E299" s="267"/>
      <c r="F299" s="267"/>
      <c r="G299" s="267"/>
      <c r="H299" s="267"/>
      <c r="I299" s="268"/>
      <c r="J299" s="268"/>
      <c r="K299" s="268"/>
      <c r="L299" s="106">
        <f t="shared" si="17"/>
        <v>0</v>
      </c>
      <c r="M299" s="271"/>
      <c r="N299" s="250"/>
      <c r="O299" s="16" t="b">
        <f t="shared" si="18"/>
        <v>1</v>
      </c>
      <c r="P299" s="228" t="b">
        <f t="shared" si="19"/>
        <v>1</v>
      </c>
      <c r="Q299" s="16" t="b">
        <f t="shared" si="20"/>
        <v>1</v>
      </c>
      <c r="R299" s="16"/>
    </row>
    <row r="300" spans="1:18" ht="15.75" x14ac:dyDescent="0.25">
      <c r="A300" s="285">
        <v>282</v>
      </c>
      <c r="B300" s="248"/>
      <c r="C300" s="249"/>
      <c r="D300" s="248"/>
      <c r="E300" s="267"/>
      <c r="F300" s="267"/>
      <c r="G300" s="267"/>
      <c r="H300" s="267"/>
      <c r="I300" s="268"/>
      <c r="J300" s="268"/>
      <c r="K300" s="268"/>
      <c r="L300" s="106">
        <f t="shared" si="17"/>
        <v>0</v>
      </c>
      <c r="M300" s="271"/>
      <c r="N300" s="250"/>
      <c r="O300" s="16" t="b">
        <f t="shared" si="18"/>
        <v>1</v>
      </c>
      <c r="P300" s="228" t="b">
        <f t="shared" si="19"/>
        <v>1</v>
      </c>
      <c r="Q300" s="16" t="b">
        <f t="shared" si="20"/>
        <v>1</v>
      </c>
      <c r="R300" s="16"/>
    </row>
    <row r="301" spans="1:18" ht="15.75" x14ac:dyDescent="0.25">
      <c r="A301" s="285">
        <v>283</v>
      </c>
      <c r="B301" s="248"/>
      <c r="C301" s="249"/>
      <c r="D301" s="248"/>
      <c r="E301" s="267"/>
      <c r="F301" s="267"/>
      <c r="G301" s="267"/>
      <c r="H301" s="267"/>
      <c r="I301" s="268"/>
      <c r="J301" s="268"/>
      <c r="K301" s="268"/>
      <c r="L301" s="106">
        <f t="shared" si="17"/>
        <v>0</v>
      </c>
      <c r="M301" s="271"/>
      <c r="N301" s="250"/>
      <c r="O301" s="16" t="b">
        <f t="shared" si="18"/>
        <v>1</v>
      </c>
      <c r="P301" s="228" t="b">
        <f t="shared" si="19"/>
        <v>1</v>
      </c>
      <c r="Q301" s="16" t="b">
        <f t="shared" si="20"/>
        <v>1</v>
      </c>
      <c r="R301" s="16"/>
    </row>
    <row r="302" spans="1:18" ht="15.75" x14ac:dyDescent="0.25">
      <c r="A302" s="285">
        <v>284</v>
      </c>
      <c r="B302" s="248"/>
      <c r="C302" s="249"/>
      <c r="D302" s="248"/>
      <c r="E302" s="267"/>
      <c r="F302" s="267"/>
      <c r="G302" s="267"/>
      <c r="H302" s="267"/>
      <c r="I302" s="268"/>
      <c r="J302" s="268"/>
      <c r="K302" s="268"/>
      <c r="L302" s="106">
        <f t="shared" si="17"/>
        <v>0</v>
      </c>
      <c r="M302" s="271"/>
      <c r="N302" s="250"/>
      <c r="O302" s="16" t="b">
        <f t="shared" si="18"/>
        <v>1</v>
      </c>
      <c r="P302" s="228" t="b">
        <f t="shared" si="19"/>
        <v>1</v>
      </c>
      <c r="Q302" s="16" t="b">
        <f t="shared" si="20"/>
        <v>1</v>
      </c>
      <c r="R302" s="16"/>
    </row>
    <row r="303" spans="1:18" ht="15.75" x14ac:dyDescent="0.25">
      <c r="A303" s="285">
        <v>285</v>
      </c>
      <c r="B303" s="248"/>
      <c r="C303" s="249"/>
      <c r="D303" s="248"/>
      <c r="E303" s="267"/>
      <c r="F303" s="267"/>
      <c r="G303" s="267"/>
      <c r="H303" s="267"/>
      <c r="I303" s="268"/>
      <c r="J303" s="268"/>
      <c r="K303" s="268"/>
      <c r="L303" s="106">
        <f t="shared" si="17"/>
        <v>0</v>
      </c>
      <c r="M303" s="271"/>
      <c r="N303" s="250"/>
      <c r="O303" s="16" t="b">
        <f t="shared" si="18"/>
        <v>1</v>
      </c>
      <c r="P303" s="228" t="b">
        <f t="shared" si="19"/>
        <v>1</v>
      </c>
      <c r="Q303" s="16" t="b">
        <f t="shared" si="20"/>
        <v>1</v>
      </c>
      <c r="R303" s="16"/>
    </row>
    <row r="304" spans="1:18" ht="15.75" x14ac:dyDescent="0.25">
      <c r="A304" s="285">
        <v>286</v>
      </c>
      <c r="B304" s="248"/>
      <c r="C304" s="249"/>
      <c r="D304" s="248"/>
      <c r="E304" s="267"/>
      <c r="F304" s="267"/>
      <c r="G304" s="267"/>
      <c r="H304" s="267"/>
      <c r="I304" s="268"/>
      <c r="J304" s="268"/>
      <c r="K304" s="268"/>
      <c r="L304" s="106">
        <f t="shared" si="17"/>
        <v>0</v>
      </c>
      <c r="M304" s="271"/>
      <c r="N304" s="250"/>
      <c r="O304" s="16" t="b">
        <f t="shared" si="18"/>
        <v>1</v>
      </c>
      <c r="P304" s="228" t="b">
        <f t="shared" si="19"/>
        <v>1</v>
      </c>
      <c r="Q304" s="16" t="b">
        <f t="shared" si="20"/>
        <v>1</v>
      </c>
      <c r="R304" s="16"/>
    </row>
    <row r="305" spans="1:18" ht="15.75" x14ac:dyDescent="0.25">
      <c r="A305" s="285">
        <v>287</v>
      </c>
      <c r="B305" s="248"/>
      <c r="C305" s="249"/>
      <c r="D305" s="248"/>
      <c r="E305" s="267"/>
      <c r="F305" s="267"/>
      <c r="G305" s="267"/>
      <c r="H305" s="267"/>
      <c r="I305" s="268"/>
      <c r="J305" s="268"/>
      <c r="K305" s="268"/>
      <c r="L305" s="106">
        <f t="shared" si="17"/>
        <v>0</v>
      </c>
      <c r="M305" s="271"/>
      <c r="N305" s="250"/>
      <c r="O305" s="16" t="b">
        <f t="shared" si="18"/>
        <v>1</v>
      </c>
      <c r="P305" s="228" t="b">
        <f t="shared" si="19"/>
        <v>1</v>
      </c>
      <c r="Q305" s="16" t="b">
        <f t="shared" si="20"/>
        <v>1</v>
      </c>
      <c r="R305" s="16"/>
    </row>
    <row r="306" spans="1:18" ht="15.75" x14ac:dyDescent="0.25">
      <c r="A306" s="285">
        <v>288</v>
      </c>
      <c r="B306" s="248"/>
      <c r="C306" s="249"/>
      <c r="D306" s="248"/>
      <c r="E306" s="267"/>
      <c r="F306" s="267"/>
      <c r="G306" s="267"/>
      <c r="H306" s="267"/>
      <c r="I306" s="268"/>
      <c r="J306" s="268"/>
      <c r="K306" s="268"/>
      <c r="L306" s="106">
        <f t="shared" si="17"/>
        <v>0</v>
      </c>
      <c r="M306" s="271"/>
      <c r="N306" s="250"/>
      <c r="O306" s="16" t="b">
        <f t="shared" si="18"/>
        <v>1</v>
      </c>
      <c r="P306" s="228" t="b">
        <f t="shared" si="19"/>
        <v>1</v>
      </c>
      <c r="Q306" s="16" t="b">
        <f t="shared" si="20"/>
        <v>1</v>
      </c>
      <c r="R306" s="16"/>
    </row>
    <row r="307" spans="1:18" ht="15.75" x14ac:dyDescent="0.25">
      <c r="A307" s="285">
        <v>289</v>
      </c>
      <c r="B307" s="248"/>
      <c r="C307" s="249"/>
      <c r="D307" s="248"/>
      <c r="E307" s="267"/>
      <c r="F307" s="267"/>
      <c r="G307" s="267"/>
      <c r="H307" s="267"/>
      <c r="I307" s="268"/>
      <c r="J307" s="268"/>
      <c r="K307" s="268"/>
      <c r="L307" s="106">
        <f t="shared" si="17"/>
        <v>0</v>
      </c>
      <c r="M307" s="271"/>
      <c r="N307" s="250"/>
      <c r="O307" s="16" t="b">
        <f t="shared" si="18"/>
        <v>1</v>
      </c>
      <c r="P307" s="228" t="b">
        <f t="shared" si="19"/>
        <v>1</v>
      </c>
      <c r="Q307" s="16" t="b">
        <f t="shared" si="20"/>
        <v>1</v>
      </c>
      <c r="R307" s="16"/>
    </row>
    <row r="308" spans="1:18" ht="15.75" x14ac:dyDescent="0.25">
      <c r="A308" s="285">
        <v>290</v>
      </c>
      <c r="B308" s="248"/>
      <c r="C308" s="249"/>
      <c r="D308" s="248"/>
      <c r="E308" s="267"/>
      <c r="F308" s="267"/>
      <c r="G308" s="267"/>
      <c r="H308" s="267"/>
      <c r="I308" s="268"/>
      <c r="J308" s="268"/>
      <c r="K308" s="268"/>
      <c r="L308" s="106">
        <f t="shared" si="17"/>
        <v>0</v>
      </c>
      <c r="M308" s="271"/>
      <c r="N308" s="250"/>
      <c r="O308" s="16" t="b">
        <f t="shared" si="18"/>
        <v>1</v>
      </c>
      <c r="P308" s="228" t="b">
        <f t="shared" si="19"/>
        <v>1</v>
      </c>
      <c r="Q308" s="16" t="b">
        <f t="shared" si="20"/>
        <v>1</v>
      </c>
      <c r="R308" s="16"/>
    </row>
    <row r="309" spans="1:18" ht="15.75" x14ac:dyDescent="0.25">
      <c r="A309" s="285">
        <v>291</v>
      </c>
      <c r="B309" s="248"/>
      <c r="C309" s="249"/>
      <c r="D309" s="248"/>
      <c r="E309" s="267"/>
      <c r="F309" s="267"/>
      <c r="G309" s="267"/>
      <c r="H309" s="267"/>
      <c r="I309" s="268"/>
      <c r="J309" s="268"/>
      <c r="K309" s="268"/>
      <c r="L309" s="106">
        <f t="shared" si="17"/>
        <v>0</v>
      </c>
      <c r="M309" s="271"/>
      <c r="N309" s="250"/>
      <c r="O309" s="16" t="b">
        <f t="shared" si="18"/>
        <v>1</v>
      </c>
      <c r="P309" s="228" t="b">
        <f t="shared" si="19"/>
        <v>1</v>
      </c>
      <c r="Q309" s="16" t="b">
        <f t="shared" si="20"/>
        <v>1</v>
      </c>
      <c r="R309" s="16"/>
    </row>
    <row r="310" spans="1:18" ht="15.75" x14ac:dyDescent="0.25">
      <c r="A310" s="285">
        <v>292</v>
      </c>
      <c r="B310" s="248"/>
      <c r="C310" s="249"/>
      <c r="D310" s="248"/>
      <c r="E310" s="267"/>
      <c r="F310" s="267"/>
      <c r="G310" s="267"/>
      <c r="H310" s="267"/>
      <c r="I310" s="268"/>
      <c r="J310" s="268"/>
      <c r="K310" s="268"/>
      <c r="L310" s="106">
        <f t="shared" si="17"/>
        <v>0</v>
      </c>
      <c r="M310" s="271"/>
      <c r="N310" s="250"/>
      <c r="O310" s="16" t="b">
        <f t="shared" si="18"/>
        <v>1</v>
      </c>
      <c r="P310" s="228" t="b">
        <f t="shared" si="19"/>
        <v>1</v>
      </c>
      <c r="Q310" s="16" t="b">
        <f t="shared" si="20"/>
        <v>1</v>
      </c>
      <c r="R310" s="16"/>
    </row>
    <row r="311" spans="1:18" ht="15.75" x14ac:dyDescent="0.25">
      <c r="A311" s="285">
        <v>293</v>
      </c>
      <c r="B311" s="248"/>
      <c r="C311" s="249"/>
      <c r="D311" s="248"/>
      <c r="E311" s="267"/>
      <c r="F311" s="267"/>
      <c r="G311" s="267"/>
      <c r="H311" s="267"/>
      <c r="I311" s="268"/>
      <c r="J311" s="268"/>
      <c r="K311" s="268"/>
      <c r="L311" s="106">
        <f t="shared" si="17"/>
        <v>0</v>
      </c>
      <c r="M311" s="271"/>
      <c r="N311" s="250"/>
      <c r="O311" s="16" t="b">
        <f t="shared" si="18"/>
        <v>1</v>
      </c>
      <c r="P311" s="228" t="b">
        <f t="shared" si="19"/>
        <v>1</v>
      </c>
      <c r="Q311" s="16" t="b">
        <f t="shared" si="20"/>
        <v>1</v>
      </c>
      <c r="R311" s="16"/>
    </row>
    <row r="312" spans="1:18" ht="15.75" x14ac:dyDescent="0.25">
      <c r="A312" s="285">
        <v>294</v>
      </c>
      <c r="B312" s="248"/>
      <c r="C312" s="249"/>
      <c r="D312" s="248"/>
      <c r="E312" s="267"/>
      <c r="F312" s="267"/>
      <c r="G312" s="267"/>
      <c r="H312" s="267"/>
      <c r="I312" s="268"/>
      <c r="J312" s="268"/>
      <c r="K312" s="268"/>
      <c r="L312" s="106">
        <f t="shared" si="17"/>
        <v>0</v>
      </c>
      <c r="M312" s="271"/>
      <c r="N312" s="250"/>
      <c r="O312" s="16" t="b">
        <f t="shared" si="18"/>
        <v>1</v>
      </c>
      <c r="P312" s="228" t="b">
        <f t="shared" si="19"/>
        <v>1</v>
      </c>
      <c r="Q312" s="16" t="b">
        <f t="shared" si="20"/>
        <v>1</v>
      </c>
      <c r="R312" s="16"/>
    </row>
    <row r="313" spans="1:18" ht="15.75" x14ac:dyDescent="0.25">
      <c r="A313" s="285">
        <v>295</v>
      </c>
      <c r="B313" s="248"/>
      <c r="C313" s="249"/>
      <c r="D313" s="248"/>
      <c r="E313" s="267"/>
      <c r="F313" s="267"/>
      <c r="G313" s="267"/>
      <c r="H313" s="267"/>
      <c r="I313" s="268"/>
      <c r="J313" s="268"/>
      <c r="K313" s="268"/>
      <c r="L313" s="106">
        <f t="shared" si="17"/>
        <v>0</v>
      </c>
      <c r="M313" s="271"/>
      <c r="N313" s="250"/>
      <c r="O313" s="16" t="b">
        <f t="shared" si="18"/>
        <v>1</v>
      </c>
      <c r="P313" s="228" t="b">
        <f t="shared" si="19"/>
        <v>1</v>
      </c>
      <c r="Q313" s="16" t="b">
        <f t="shared" si="20"/>
        <v>1</v>
      </c>
      <c r="R313" s="16"/>
    </row>
    <row r="314" spans="1:18" ht="15.75" x14ac:dyDescent="0.25">
      <c r="A314" s="285">
        <v>296</v>
      </c>
      <c r="B314" s="248"/>
      <c r="C314" s="249"/>
      <c r="D314" s="248"/>
      <c r="E314" s="267"/>
      <c r="F314" s="267"/>
      <c r="G314" s="267"/>
      <c r="H314" s="267"/>
      <c r="I314" s="268"/>
      <c r="J314" s="268"/>
      <c r="K314" s="268"/>
      <c r="L314" s="106">
        <f t="shared" si="17"/>
        <v>0</v>
      </c>
      <c r="M314" s="271"/>
      <c r="N314" s="250"/>
      <c r="O314" s="16" t="b">
        <f t="shared" si="18"/>
        <v>1</v>
      </c>
      <c r="P314" s="228" t="b">
        <f t="shared" si="19"/>
        <v>1</v>
      </c>
      <c r="Q314" s="16" t="b">
        <f t="shared" si="20"/>
        <v>1</v>
      </c>
      <c r="R314" s="16"/>
    </row>
    <row r="315" spans="1:18" ht="15.75" x14ac:dyDescent="0.25">
      <c r="A315" s="285">
        <v>297</v>
      </c>
      <c r="B315" s="248"/>
      <c r="C315" s="249"/>
      <c r="D315" s="248"/>
      <c r="E315" s="267"/>
      <c r="F315" s="267"/>
      <c r="G315" s="267"/>
      <c r="H315" s="267"/>
      <c r="I315" s="268"/>
      <c r="J315" s="268"/>
      <c r="K315" s="268"/>
      <c r="L315" s="106">
        <f t="shared" si="17"/>
        <v>0</v>
      </c>
      <c r="M315" s="271"/>
      <c r="N315" s="250"/>
      <c r="O315" s="16" t="b">
        <f t="shared" si="18"/>
        <v>1</v>
      </c>
      <c r="P315" s="228" t="b">
        <f t="shared" si="19"/>
        <v>1</v>
      </c>
      <c r="Q315" s="16" t="b">
        <f t="shared" si="20"/>
        <v>1</v>
      </c>
      <c r="R315" s="16"/>
    </row>
    <row r="316" spans="1:18" ht="15.75" x14ac:dyDescent="0.25">
      <c r="A316" s="285">
        <v>298</v>
      </c>
      <c r="B316" s="248"/>
      <c r="C316" s="249"/>
      <c r="D316" s="248"/>
      <c r="E316" s="267"/>
      <c r="F316" s="267"/>
      <c r="G316" s="267"/>
      <c r="H316" s="267"/>
      <c r="I316" s="268"/>
      <c r="J316" s="268"/>
      <c r="K316" s="268"/>
      <c r="L316" s="106">
        <f t="shared" si="17"/>
        <v>0</v>
      </c>
      <c r="M316" s="271"/>
      <c r="N316" s="250"/>
      <c r="O316" s="16" t="b">
        <f t="shared" si="18"/>
        <v>1</v>
      </c>
      <c r="P316" s="228" t="b">
        <f t="shared" si="19"/>
        <v>1</v>
      </c>
      <c r="Q316" s="16" t="b">
        <f t="shared" si="20"/>
        <v>1</v>
      </c>
      <c r="R316" s="16"/>
    </row>
    <row r="317" spans="1:18" ht="15.75" x14ac:dyDescent="0.25">
      <c r="A317" s="285">
        <v>299</v>
      </c>
      <c r="B317" s="248"/>
      <c r="C317" s="249"/>
      <c r="D317" s="248"/>
      <c r="E317" s="267"/>
      <c r="F317" s="267"/>
      <c r="G317" s="267"/>
      <c r="H317" s="267"/>
      <c r="I317" s="268"/>
      <c r="J317" s="268"/>
      <c r="K317" s="268"/>
      <c r="L317" s="106">
        <f t="shared" si="17"/>
        <v>0</v>
      </c>
      <c r="M317" s="271"/>
      <c r="N317" s="250"/>
      <c r="O317" s="16" t="b">
        <f t="shared" si="18"/>
        <v>1</v>
      </c>
      <c r="P317" s="228" t="b">
        <f t="shared" si="19"/>
        <v>1</v>
      </c>
      <c r="Q317" s="16" t="b">
        <f t="shared" si="20"/>
        <v>1</v>
      </c>
      <c r="R317" s="16"/>
    </row>
    <row r="318" spans="1:18" ht="15.75" x14ac:dyDescent="0.25">
      <c r="A318" s="285">
        <v>300</v>
      </c>
      <c r="B318" s="248"/>
      <c r="C318" s="249"/>
      <c r="D318" s="248"/>
      <c r="E318" s="267"/>
      <c r="F318" s="267"/>
      <c r="G318" s="267"/>
      <c r="H318" s="267"/>
      <c r="I318" s="268"/>
      <c r="J318" s="268"/>
      <c r="K318" s="268"/>
      <c r="L318" s="106">
        <f t="shared" si="17"/>
        <v>0</v>
      </c>
      <c r="M318" s="271"/>
      <c r="N318" s="250"/>
      <c r="O318" s="16" t="b">
        <f t="shared" si="18"/>
        <v>1</v>
      </c>
      <c r="P318" s="228" t="b">
        <f t="shared" si="19"/>
        <v>1</v>
      </c>
      <c r="Q318" s="16" t="b">
        <f t="shared" si="20"/>
        <v>1</v>
      </c>
      <c r="R318" s="16"/>
    </row>
    <row r="319" spans="1:18" ht="15.75" x14ac:dyDescent="0.25">
      <c r="A319" s="285">
        <v>301</v>
      </c>
      <c r="B319" s="248"/>
      <c r="C319" s="249"/>
      <c r="D319" s="248"/>
      <c r="E319" s="267"/>
      <c r="F319" s="267"/>
      <c r="G319" s="267"/>
      <c r="H319" s="267"/>
      <c r="I319" s="268"/>
      <c r="J319" s="268"/>
      <c r="K319" s="268"/>
      <c r="L319" s="106">
        <f t="shared" si="17"/>
        <v>0</v>
      </c>
      <c r="M319" s="271"/>
      <c r="N319" s="250"/>
      <c r="O319" s="16" t="b">
        <f t="shared" si="18"/>
        <v>1</v>
      </c>
      <c r="P319" s="228" t="b">
        <f t="shared" si="19"/>
        <v>1</v>
      </c>
      <c r="Q319" s="16" t="b">
        <f t="shared" si="20"/>
        <v>1</v>
      </c>
      <c r="R319" s="16"/>
    </row>
    <row r="320" spans="1:18" ht="15.75" x14ac:dyDescent="0.25">
      <c r="A320" s="285">
        <v>302</v>
      </c>
      <c r="B320" s="248"/>
      <c r="C320" s="249"/>
      <c r="D320" s="248"/>
      <c r="E320" s="267"/>
      <c r="F320" s="267"/>
      <c r="G320" s="267"/>
      <c r="H320" s="267"/>
      <c r="I320" s="268"/>
      <c r="J320" s="268"/>
      <c r="K320" s="268"/>
      <c r="L320" s="106">
        <f t="shared" si="17"/>
        <v>0</v>
      </c>
      <c r="M320" s="271"/>
      <c r="N320" s="250"/>
      <c r="O320" s="16" t="b">
        <f t="shared" si="18"/>
        <v>1</v>
      </c>
      <c r="P320" s="228" t="b">
        <f t="shared" si="19"/>
        <v>1</v>
      </c>
      <c r="Q320" s="16" t="b">
        <f t="shared" si="20"/>
        <v>1</v>
      </c>
      <c r="R320" s="16"/>
    </row>
    <row r="321" spans="1:18" ht="15.75" x14ac:dyDescent="0.25">
      <c r="A321" s="285">
        <v>303</v>
      </c>
      <c r="B321" s="248"/>
      <c r="C321" s="249"/>
      <c r="D321" s="248"/>
      <c r="E321" s="267"/>
      <c r="F321" s="267"/>
      <c r="G321" s="267"/>
      <c r="H321" s="267"/>
      <c r="I321" s="268"/>
      <c r="J321" s="268"/>
      <c r="K321" s="268"/>
      <c r="L321" s="106">
        <f t="shared" si="17"/>
        <v>0</v>
      </c>
      <c r="M321" s="271"/>
      <c r="N321" s="250"/>
      <c r="O321" s="16" t="b">
        <f t="shared" si="18"/>
        <v>1</v>
      </c>
      <c r="P321" s="228" t="b">
        <f t="shared" si="19"/>
        <v>1</v>
      </c>
      <c r="Q321" s="16" t="b">
        <f t="shared" si="20"/>
        <v>1</v>
      </c>
      <c r="R321" s="16"/>
    </row>
    <row r="322" spans="1:18" ht="15.75" x14ac:dyDescent="0.25">
      <c r="A322" s="285">
        <v>304</v>
      </c>
      <c r="B322" s="248"/>
      <c r="C322" s="249"/>
      <c r="D322" s="248"/>
      <c r="E322" s="267"/>
      <c r="F322" s="267"/>
      <c r="G322" s="267"/>
      <c r="H322" s="267"/>
      <c r="I322" s="268"/>
      <c r="J322" s="268"/>
      <c r="K322" s="268"/>
      <c r="L322" s="106">
        <f t="shared" si="17"/>
        <v>0</v>
      </c>
      <c r="M322" s="271"/>
      <c r="N322" s="250"/>
      <c r="O322" s="16" t="b">
        <f t="shared" si="18"/>
        <v>1</v>
      </c>
      <c r="P322" s="228" t="b">
        <f t="shared" si="19"/>
        <v>1</v>
      </c>
      <c r="Q322" s="16" t="b">
        <f t="shared" si="20"/>
        <v>1</v>
      </c>
      <c r="R322" s="16"/>
    </row>
    <row r="323" spans="1:18" ht="15.75" x14ac:dyDescent="0.25">
      <c r="A323" s="285">
        <v>305</v>
      </c>
      <c r="B323" s="248"/>
      <c r="C323" s="249"/>
      <c r="D323" s="248"/>
      <c r="E323" s="267"/>
      <c r="F323" s="267"/>
      <c r="G323" s="267"/>
      <c r="H323" s="267"/>
      <c r="I323" s="268"/>
      <c r="J323" s="268"/>
      <c r="K323" s="268"/>
      <c r="L323" s="106">
        <f t="shared" si="17"/>
        <v>0</v>
      </c>
      <c r="M323" s="271"/>
      <c r="N323" s="250"/>
      <c r="O323" s="16" t="b">
        <f t="shared" si="18"/>
        <v>1</v>
      </c>
      <c r="P323" s="228" t="b">
        <f t="shared" si="19"/>
        <v>1</v>
      </c>
      <c r="Q323" s="16" t="b">
        <f t="shared" si="20"/>
        <v>1</v>
      </c>
      <c r="R323" s="16"/>
    </row>
    <row r="324" spans="1:18" ht="15.75" x14ac:dyDescent="0.25">
      <c r="A324" s="285">
        <v>306</v>
      </c>
      <c r="B324" s="248"/>
      <c r="C324" s="249"/>
      <c r="D324" s="248"/>
      <c r="E324" s="267"/>
      <c r="F324" s="267"/>
      <c r="G324" s="267"/>
      <c r="H324" s="267"/>
      <c r="I324" s="268"/>
      <c r="J324" s="268"/>
      <c r="K324" s="268"/>
      <c r="L324" s="106">
        <f t="shared" si="17"/>
        <v>0</v>
      </c>
      <c r="M324" s="271"/>
      <c r="N324" s="250"/>
      <c r="O324" s="16" t="b">
        <f t="shared" si="18"/>
        <v>1</v>
      </c>
      <c r="P324" s="228" t="b">
        <f t="shared" si="19"/>
        <v>1</v>
      </c>
      <c r="Q324" s="16" t="b">
        <f t="shared" si="20"/>
        <v>1</v>
      </c>
      <c r="R324" s="16"/>
    </row>
    <row r="325" spans="1:18" ht="15.75" x14ac:dyDescent="0.25">
      <c r="A325" s="285">
        <v>307</v>
      </c>
      <c r="B325" s="248"/>
      <c r="C325" s="249"/>
      <c r="D325" s="248"/>
      <c r="E325" s="267"/>
      <c r="F325" s="267"/>
      <c r="G325" s="267"/>
      <c r="H325" s="267"/>
      <c r="I325" s="268"/>
      <c r="J325" s="268"/>
      <c r="K325" s="268"/>
      <c r="L325" s="106">
        <f t="shared" si="17"/>
        <v>0</v>
      </c>
      <c r="M325" s="271"/>
      <c r="N325" s="250"/>
      <c r="O325" s="16" t="b">
        <f t="shared" si="18"/>
        <v>1</v>
      </c>
      <c r="P325" s="228" t="b">
        <f t="shared" si="19"/>
        <v>1</v>
      </c>
      <c r="Q325" s="16" t="b">
        <f t="shared" si="20"/>
        <v>1</v>
      </c>
      <c r="R325" s="16"/>
    </row>
    <row r="326" spans="1:18" ht="15.75" x14ac:dyDescent="0.25">
      <c r="A326" s="285">
        <v>308</v>
      </c>
      <c r="B326" s="248"/>
      <c r="C326" s="249"/>
      <c r="D326" s="248"/>
      <c r="E326" s="267"/>
      <c r="F326" s="267"/>
      <c r="G326" s="267"/>
      <c r="H326" s="267"/>
      <c r="I326" s="268"/>
      <c r="J326" s="268"/>
      <c r="K326" s="268"/>
      <c r="L326" s="106">
        <f t="shared" si="17"/>
        <v>0</v>
      </c>
      <c r="M326" s="271"/>
      <c r="N326" s="250"/>
      <c r="O326" s="16" t="b">
        <f t="shared" si="18"/>
        <v>1</v>
      </c>
      <c r="P326" s="228" t="b">
        <f t="shared" si="19"/>
        <v>1</v>
      </c>
      <c r="Q326" s="16" t="b">
        <f t="shared" si="20"/>
        <v>1</v>
      </c>
      <c r="R326" s="16"/>
    </row>
    <row r="327" spans="1:18" ht="15.75" x14ac:dyDescent="0.25">
      <c r="A327" s="285">
        <v>309</v>
      </c>
      <c r="B327" s="248"/>
      <c r="C327" s="249"/>
      <c r="D327" s="248"/>
      <c r="E327" s="267"/>
      <c r="F327" s="267"/>
      <c r="G327" s="267"/>
      <c r="H327" s="267"/>
      <c r="I327" s="268"/>
      <c r="J327" s="268"/>
      <c r="K327" s="268"/>
      <c r="L327" s="106">
        <f t="shared" si="17"/>
        <v>0</v>
      </c>
      <c r="M327" s="271"/>
      <c r="N327" s="250"/>
      <c r="O327" s="16" t="b">
        <f t="shared" si="18"/>
        <v>1</v>
      </c>
      <c r="P327" s="228" t="b">
        <f t="shared" si="19"/>
        <v>1</v>
      </c>
      <c r="Q327" s="16" t="b">
        <f t="shared" si="20"/>
        <v>1</v>
      </c>
      <c r="R327" s="16"/>
    </row>
    <row r="328" spans="1:18" ht="15.75" x14ac:dyDescent="0.25">
      <c r="A328" s="285">
        <v>310</v>
      </c>
      <c r="B328" s="248"/>
      <c r="C328" s="249"/>
      <c r="D328" s="248"/>
      <c r="E328" s="267"/>
      <c r="F328" s="267"/>
      <c r="G328" s="267"/>
      <c r="H328" s="267"/>
      <c r="I328" s="268"/>
      <c r="J328" s="268"/>
      <c r="K328" s="268"/>
      <c r="L328" s="106">
        <f t="shared" si="17"/>
        <v>0</v>
      </c>
      <c r="M328" s="271"/>
      <c r="N328" s="250"/>
      <c r="O328" s="16" t="b">
        <f t="shared" si="18"/>
        <v>1</v>
      </c>
      <c r="P328" s="228" t="b">
        <f t="shared" si="19"/>
        <v>1</v>
      </c>
      <c r="Q328" s="16" t="b">
        <f t="shared" si="20"/>
        <v>1</v>
      </c>
      <c r="R328" s="16"/>
    </row>
    <row r="329" spans="1:18" ht="15.75" x14ac:dyDescent="0.25">
      <c r="A329" s="285">
        <v>311</v>
      </c>
      <c r="B329" s="248"/>
      <c r="C329" s="249"/>
      <c r="D329" s="248"/>
      <c r="E329" s="267"/>
      <c r="F329" s="267"/>
      <c r="G329" s="267"/>
      <c r="H329" s="267"/>
      <c r="I329" s="268"/>
      <c r="J329" s="268"/>
      <c r="K329" s="268"/>
      <c r="L329" s="106">
        <f t="shared" si="17"/>
        <v>0</v>
      </c>
      <c r="M329" s="271"/>
      <c r="N329" s="250"/>
      <c r="O329" s="16" t="b">
        <f t="shared" si="18"/>
        <v>1</v>
      </c>
      <c r="P329" s="228" t="b">
        <f t="shared" si="19"/>
        <v>1</v>
      </c>
      <c r="Q329" s="16" t="b">
        <f t="shared" si="20"/>
        <v>1</v>
      </c>
      <c r="R329" s="16"/>
    </row>
    <row r="330" spans="1:18" ht="15.75" x14ac:dyDescent="0.25">
      <c r="A330" s="285">
        <v>312</v>
      </c>
      <c r="B330" s="248"/>
      <c r="C330" s="249"/>
      <c r="D330" s="248"/>
      <c r="E330" s="267"/>
      <c r="F330" s="267"/>
      <c r="G330" s="267"/>
      <c r="H330" s="267"/>
      <c r="I330" s="268"/>
      <c r="J330" s="268"/>
      <c r="K330" s="268"/>
      <c r="L330" s="106">
        <f t="shared" si="17"/>
        <v>0</v>
      </c>
      <c r="M330" s="271"/>
      <c r="N330" s="250"/>
      <c r="O330" s="16" t="b">
        <f t="shared" si="18"/>
        <v>1</v>
      </c>
      <c r="P330" s="228" t="b">
        <f t="shared" si="19"/>
        <v>1</v>
      </c>
      <c r="Q330" s="16" t="b">
        <f t="shared" si="20"/>
        <v>1</v>
      </c>
      <c r="R330" s="16"/>
    </row>
    <row r="331" spans="1:18" ht="15.75" x14ac:dyDescent="0.25">
      <c r="A331" s="285">
        <v>313</v>
      </c>
      <c r="B331" s="248"/>
      <c r="C331" s="249"/>
      <c r="D331" s="248"/>
      <c r="E331" s="267"/>
      <c r="F331" s="267"/>
      <c r="G331" s="267"/>
      <c r="H331" s="267"/>
      <c r="I331" s="268"/>
      <c r="J331" s="268"/>
      <c r="K331" s="268"/>
      <c r="L331" s="106">
        <f t="shared" si="17"/>
        <v>0</v>
      </c>
      <c r="M331" s="271"/>
      <c r="N331" s="250"/>
      <c r="O331" s="16" t="b">
        <f t="shared" si="18"/>
        <v>1</v>
      </c>
      <c r="P331" s="228" t="b">
        <f t="shared" si="19"/>
        <v>1</v>
      </c>
      <c r="Q331" s="16" t="b">
        <f t="shared" si="20"/>
        <v>1</v>
      </c>
      <c r="R331" s="16"/>
    </row>
    <row r="332" spans="1:18" ht="15.75" x14ac:dyDescent="0.25">
      <c r="A332" s="285">
        <v>314</v>
      </c>
      <c r="B332" s="248"/>
      <c r="C332" s="249"/>
      <c r="D332" s="248"/>
      <c r="E332" s="267"/>
      <c r="F332" s="267"/>
      <c r="G332" s="267"/>
      <c r="H332" s="267"/>
      <c r="I332" s="268"/>
      <c r="J332" s="268"/>
      <c r="K332" s="268"/>
      <c r="L332" s="106">
        <f t="shared" si="17"/>
        <v>0</v>
      </c>
      <c r="M332" s="271"/>
      <c r="N332" s="250"/>
      <c r="O332" s="16" t="b">
        <f t="shared" si="18"/>
        <v>1</v>
      </c>
      <c r="P332" s="228" t="b">
        <f t="shared" si="19"/>
        <v>1</v>
      </c>
      <c r="Q332" s="16" t="b">
        <f t="shared" si="20"/>
        <v>1</v>
      </c>
      <c r="R332" s="16"/>
    </row>
    <row r="333" spans="1:18" ht="15.75" x14ac:dyDescent="0.25">
      <c r="A333" s="285">
        <v>315</v>
      </c>
      <c r="B333" s="248"/>
      <c r="C333" s="249"/>
      <c r="D333" s="248"/>
      <c r="E333" s="267"/>
      <c r="F333" s="267"/>
      <c r="G333" s="267"/>
      <c r="H333" s="267"/>
      <c r="I333" s="268"/>
      <c r="J333" s="268"/>
      <c r="K333" s="268"/>
      <c r="L333" s="106">
        <f t="shared" si="17"/>
        <v>0</v>
      </c>
      <c r="M333" s="271"/>
      <c r="N333" s="250"/>
      <c r="O333" s="16" t="b">
        <f t="shared" si="18"/>
        <v>1</v>
      </c>
      <c r="P333" s="228" t="b">
        <f t="shared" si="19"/>
        <v>1</v>
      </c>
      <c r="Q333" s="16" t="b">
        <f t="shared" si="20"/>
        <v>1</v>
      </c>
      <c r="R333" s="16"/>
    </row>
    <row r="334" spans="1:18" ht="15.75" x14ac:dyDescent="0.25">
      <c r="A334" s="285">
        <v>316</v>
      </c>
      <c r="B334" s="248"/>
      <c r="C334" s="249"/>
      <c r="D334" s="248"/>
      <c r="E334" s="267"/>
      <c r="F334" s="267"/>
      <c r="G334" s="267"/>
      <c r="H334" s="267"/>
      <c r="I334" s="268"/>
      <c r="J334" s="268"/>
      <c r="K334" s="268"/>
      <c r="L334" s="106">
        <f t="shared" si="17"/>
        <v>0</v>
      </c>
      <c r="M334" s="271"/>
      <c r="N334" s="250"/>
      <c r="O334" s="16" t="b">
        <f t="shared" si="18"/>
        <v>1</v>
      </c>
      <c r="P334" s="228" t="b">
        <f t="shared" si="19"/>
        <v>1</v>
      </c>
      <c r="Q334" s="16" t="b">
        <f t="shared" si="20"/>
        <v>1</v>
      </c>
      <c r="R334" s="16"/>
    </row>
    <row r="335" spans="1:18" ht="15.75" x14ac:dyDescent="0.25">
      <c r="A335" s="285">
        <v>317</v>
      </c>
      <c r="B335" s="248"/>
      <c r="C335" s="249"/>
      <c r="D335" s="248"/>
      <c r="E335" s="267"/>
      <c r="F335" s="267"/>
      <c r="G335" s="267"/>
      <c r="H335" s="267"/>
      <c r="I335" s="268"/>
      <c r="J335" s="268"/>
      <c r="K335" s="268"/>
      <c r="L335" s="106">
        <f t="shared" si="17"/>
        <v>0</v>
      </c>
      <c r="M335" s="271"/>
      <c r="N335" s="250"/>
      <c r="O335" s="16" t="b">
        <f t="shared" si="18"/>
        <v>1</v>
      </c>
      <c r="P335" s="228" t="b">
        <f t="shared" si="19"/>
        <v>1</v>
      </c>
      <c r="Q335" s="16" t="b">
        <f t="shared" si="20"/>
        <v>1</v>
      </c>
      <c r="R335" s="16"/>
    </row>
    <row r="336" spans="1:18" ht="15.75" x14ac:dyDescent="0.25">
      <c r="A336" s="285">
        <v>318</v>
      </c>
      <c r="B336" s="248"/>
      <c r="C336" s="249"/>
      <c r="D336" s="248"/>
      <c r="E336" s="267"/>
      <c r="F336" s="267"/>
      <c r="G336" s="267"/>
      <c r="H336" s="267"/>
      <c r="I336" s="268"/>
      <c r="J336" s="268"/>
      <c r="K336" s="268"/>
      <c r="L336" s="106">
        <f t="shared" si="17"/>
        <v>0</v>
      </c>
      <c r="M336" s="271"/>
      <c r="N336" s="250"/>
      <c r="O336" s="16" t="b">
        <f t="shared" si="18"/>
        <v>1</v>
      </c>
      <c r="P336" s="228" t="b">
        <f t="shared" si="19"/>
        <v>1</v>
      </c>
      <c r="Q336" s="16" t="b">
        <f t="shared" si="20"/>
        <v>1</v>
      </c>
      <c r="R336" s="16"/>
    </row>
    <row r="337" spans="1:18" ht="15.75" x14ac:dyDescent="0.25">
      <c r="A337" s="285">
        <v>319</v>
      </c>
      <c r="B337" s="248"/>
      <c r="C337" s="249"/>
      <c r="D337" s="248"/>
      <c r="E337" s="267"/>
      <c r="F337" s="267"/>
      <c r="G337" s="267"/>
      <c r="H337" s="267"/>
      <c r="I337" s="268"/>
      <c r="J337" s="268"/>
      <c r="K337" s="268"/>
      <c r="L337" s="106">
        <f t="shared" si="17"/>
        <v>0</v>
      </c>
      <c r="M337" s="271"/>
      <c r="N337" s="250"/>
      <c r="O337" s="16" t="b">
        <f t="shared" si="18"/>
        <v>1</v>
      </c>
      <c r="P337" s="228" t="b">
        <f t="shared" si="19"/>
        <v>1</v>
      </c>
      <c r="Q337" s="16" t="b">
        <f t="shared" si="20"/>
        <v>1</v>
      </c>
      <c r="R337" s="16"/>
    </row>
    <row r="338" spans="1:18" ht="15.75" x14ac:dyDescent="0.25">
      <c r="A338" s="285">
        <v>320</v>
      </c>
      <c r="B338" s="248"/>
      <c r="C338" s="249"/>
      <c r="D338" s="248"/>
      <c r="E338" s="267"/>
      <c r="F338" s="267"/>
      <c r="G338" s="267"/>
      <c r="H338" s="267"/>
      <c r="I338" s="268"/>
      <c r="J338" s="268"/>
      <c r="K338" s="268"/>
      <c r="L338" s="106">
        <f t="shared" si="17"/>
        <v>0</v>
      </c>
      <c r="M338" s="271"/>
      <c r="N338" s="250"/>
      <c r="O338" s="16" t="b">
        <f t="shared" si="18"/>
        <v>1</v>
      </c>
      <c r="P338" s="228" t="b">
        <f t="shared" si="19"/>
        <v>1</v>
      </c>
      <c r="Q338" s="16" t="b">
        <f t="shared" si="20"/>
        <v>1</v>
      </c>
      <c r="R338" s="16"/>
    </row>
    <row r="339" spans="1:18" ht="15.75" x14ac:dyDescent="0.25">
      <c r="A339" s="285">
        <v>321</v>
      </c>
      <c r="B339" s="248"/>
      <c r="C339" s="249"/>
      <c r="D339" s="248"/>
      <c r="E339" s="267"/>
      <c r="F339" s="267"/>
      <c r="G339" s="267"/>
      <c r="H339" s="267"/>
      <c r="I339" s="268"/>
      <c r="J339" s="268"/>
      <c r="K339" s="268"/>
      <c r="L339" s="106">
        <f t="shared" si="17"/>
        <v>0</v>
      </c>
      <c r="M339" s="271"/>
      <c r="N339" s="250"/>
      <c r="O339" s="16" t="b">
        <f t="shared" si="18"/>
        <v>1</v>
      </c>
      <c r="P339" s="228" t="b">
        <f t="shared" si="19"/>
        <v>1</v>
      </c>
      <c r="Q339" s="16" t="b">
        <f t="shared" si="20"/>
        <v>1</v>
      </c>
      <c r="R339" s="16"/>
    </row>
    <row r="340" spans="1:18" ht="15.75" x14ac:dyDescent="0.25">
      <c r="A340" s="285">
        <v>322</v>
      </c>
      <c r="B340" s="248"/>
      <c r="C340" s="249"/>
      <c r="D340" s="248"/>
      <c r="E340" s="267"/>
      <c r="F340" s="267"/>
      <c r="G340" s="267"/>
      <c r="H340" s="267"/>
      <c r="I340" s="268"/>
      <c r="J340" s="268"/>
      <c r="K340" s="268"/>
      <c r="L340" s="106">
        <f t="shared" si="17"/>
        <v>0</v>
      </c>
      <c r="M340" s="271"/>
      <c r="N340" s="250"/>
      <c r="O340" s="16" t="b">
        <f t="shared" si="18"/>
        <v>1</v>
      </c>
      <c r="P340" s="228" t="b">
        <f t="shared" si="19"/>
        <v>1</v>
      </c>
      <c r="Q340" s="16" t="b">
        <f t="shared" si="20"/>
        <v>1</v>
      </c>
      <c r="R340" s="16"/>
    </row>
    <row r="341" spans="1:18" ht="15.75" x14ac:dyDescent="0.25">
      <c r="A341" s="285">
        <v>323</v>
      </c>
      <c r="B341" s="248"/>
      <c r="C341" s="249"/>
      <c r="D341" s="248"/>
      <c r="E341" s="267"/>
      <c r="F341" s="267"/>
      <c r="G341" s="267"/>
      <c r="H341" s="267"/>
      <c r="I341" s="268"/>
      <c r="J341" s="268"/>
      <c r="K341" s="268"/>
      <c r="L341" s="106">
        <f t="shared" ref="L341:L404" si="21">SUM(I341:K341)</f>
        <v>0</v>
      </c>
      <c r="M341" s="271"/>
      <c r="N341" s="250"/>
      <c r="O341" s="16" t="b">
        <f t="shared" ref="O341:O404" si="22">IF(ISBLANK(B341),TRUE,IF(OR(ISBLANK(C341),ISBLANK(D341),ISBLANK(E341),ISBLANK(F341),ISBLANK(G341),ISBLANK(H341),ISBLANK(I341),ISBLANK(J341),ISBLANK(K341),ISBLANK(L341),ISBLANK(M341),ISBLANK(N341)),FALSE,TRUE))</f>
        <v>1</v>
      </c>
      <c r="P341" s="228" t="b">
        <f t="shared" ref="P341:P404" si="23">IF(OR(AND(B341="N/A",D341="N/A"),AND(B341&lt;&gt;"N/A",D341&lt;&gt;"N/A"),AND(ISBLANK(B341),ISBLANK(D341)),AND(NOT(ISBLANK(B341)),NOT(ISBLANK(D341)))),TRUE,FALSE)</f>
        <v>1</v>
      </c>
      <c r="Q341" s="16" t="b">
        <f t="shared" ref="Q341:Q404" si="24">IF(OR(AND(B341="N/A",D341="N/A",C341=0,E341=0),AND(ISBLANK(B341),ISBLANK(D341),ISBLANK(C341),ISBLANK(E341)),AND(AND(NOT(ISBLANK(B341)),B341&lt;&gt;"N/A"),AND(NOT(ISBLANK(D341)),D341&lt;&gt;"N/A"),C341&lt;&gt;0,E341&lt;&gt;0)),TRUE,FALSE)</f>
        <v>1</v>
      </c>
      <c r="R341" s="16"/>
    </row>
    <row r="342" spans="1:18" ht="15.75" x14ac:dyDescent="0.25">
      <c r="A342" s="285">
        <v>324</v>
      </c>
      <c r="B342" s="248"/>
      <c r="C342" s="249"/>
      <c r="D342" s="248"/>
      <c r="E342" s="267"/>
      <c r="F342" s="267"/>
      <c r="G342" s="267"/>
      <c r="H342" s="267"/>
      <c r="I342" s="268"/>
      <c r="J342" s="268"/>
      <c r="K342" s="268"/>
      <c r="L342" s="106">
        <f t="shared" si="21"/>
        <v>0</v>
      </c>
      <c r="M342" s="271"/>
      <c r="N342" s="250"/>
      <c r="O342" s="16" t="b">
        <f t="shared" si="22"/>
        <v>1</v>
      </c>
      <c r="P342" s="228" t="b">
        <f t="shared" si="23"/>
        <v>1</v>
      </c>
      <c r="Q342" s="16" t="b">
        <f t="shared" si="24"/>
        <v>1</v>
      </c>
      <c r="R342" s="16"/>
    </row>
    <row r="343" spans="1:18" ht="15.75" x14ac:dyDescent="0.25">
      <c r="A343" s="285">
        <v>325</v>
      </c>
      <c r="B343" s="248"/>
      <c r="C343" s="249"/>
      <c r="D343" s="248"/>
      <c r="E343" s="267"/>
      <c r="F343" s="267"/>
      <c r="G343" s="267"/>
      <c r="H343" s="267"/>
      <c r="I343" s="268"/>
      <c r="J343" s="268"/>
      <c r="K343" s="268"/>
      <c r="L343" s="106">
        <f t="shared" si="21"/>
        <v>0</v>
      </c>
      <c r="M343" s="271"/>
      <c r="N343" s="250"/>
      <c r="O343" s="16" t="b">
        <f t="shared" si="22"/>
        <v>1</v>
      </c>
      <c r="P343" s="228" t="b">
        <f t="shared" si="23"/>
        <v>1</v>
      </c>
      <c r="Q343" s="16" t="b">
        <f t="shared" si="24"/>
        <v>1</v>
      </c>
      <c r="R343" s="16"/>
    </row>
    <row r="344" spans="1:18" ht="15.75" x14ac:dyDescent="0.25">
      <c r="A344" s="285">
        <v>326</v>
      </c>
      <c r="B344" s="248"/>
      <c r="C344" s="249"/>
      <c r="D344" s="248"/>
      <c r="E344" s="267"/>
      <c r="F344" s="267"/>
      <c r="G344" s="267"/>
      <c r="H344" s="267"/>
      <c r="I344" s="268"/>
      <c r="J344" s="268"/>
      <c r="K344" s="268"/>
      <c r="L344" s="106">
        <f t="shared" si="21"/>
        <v>0</v>
      </c>
      <c r="M344" s="271"/>
      <c r="N344" s="250"/>
      <c r="O344" s="16" t="b">
        <f t="shared" si="22"/>
        <v>1</v>
      </c>
      <c r="P344" s="228" t="b">
        <f t="shared" si="23"/>
        <v>1</v>
      </c>
      <c r="Q344" s="16" t="b">
        <f t="shared" si="24"/>
        <v>1</v>
      </c>
      <c r="R344" s="16"/>
    </row>
    <row r="345" spans="1:18" ht="15.75" x14ac:dyDescent="0.25">
      <c r="A345" s="285">
        <v>327</v>
      </c>
      <c r="B345" s="248"/>
      <c r="C345" s="249"/>
      <c r="D345" s="248"/>
      <c r="E345" s="267"/>
      <c r="F345" s="267"/>
      <c r="G345" s="267"/>
      <c r="H345" s="267"/>
      <c r="I345" s="268"/>
      <c r="J345" s="268"/>
      <c r="K345" s="268"/>
      <c r="L345" s="106">
        <f t="shared" si="21"/>
        <v>0</v>
      </c>
      <c r="M345" s="271"/>
      <c r="N345" s="250"/>
      <c r="O345" s="16" t="b">
        <f t="shared" si="22"/>
        <v>1</v>
      </c>
      <c r="P345" s="228" t="b">
        <f t="shared" si="23"/>
        <v>1</v>
      </c>
      <c r="Q345" s="16" t="b">
        <f t="shared" si="24"/>
        <v>1</v>
      </c>
      <c r="R345" s="16"/>
    </row>
    <row r="346" spans="1:18" ht="15.75" x14ac:dyDescent="0.25">
      <c r="A346" s="285">
        <v>328</v>
      </c>
      <c r="B346" s="248"/>
      <c r="C346" s="249"/>
      <c r="D346" s="248"/>
      <c r="E346" s="267"/>
      <c r="F346" s="267"/>
      <c r="G346" s="267"/>
      <c r="H346" s="267"/>
      <c r="I346" s="268"/>
      <c r="J346" s="268"/>
      <c r="K346" s="268"/>
      <c r="L346" s="106">
        <f t="shared" si="21"/>
        <v>0</v>
      </c>
      <c r="M346" s="271"/>
      <c r="N346" s="250"/>
      <c r="O346" s="16" t="b">
        <f t="shared" si="22"/>
        <v>1</v>
      </c>
      <c r="P346" s="228" t="b">
        <f t="shared" si="23"/>
        <v>1</v>
      </c>
      <c r="Q346" s="16" t="b">
        <f t="shared" si="24"/>
        <v>1</v>
      </c>
      <c r="R346" s="16"/>
    </row>
    <row r="347" spans="1:18" ht="15.75" x14ac:dyDescent="0.25">
      <c r="A347" s="285">
        <v>329</v>
      </c>
      <c r="B347" s="248"/>
      <c r="C347" s="249"/>
      <c r="D347" s="248"/>
      <c r="E347" s="267"/>
      <c r="F347" s="267"/>
      <c r="G347" s="267"/>
      <c r="H347" s="267"/>
      <c r="I347" s="268"/>
      <c r="J347" s="268"/>
      <c r="K347" s="268"/>
      <c r="L347" s="106">
        <f t="shared" si="21"/>
        <v>0</v>
      </c>
      <c r="M347" s="271"/>
      <c r="N347" s="250"/>
      <c r="O347" s="16" t="b">
        <f t="shared" si="22"/>
        <v>1</v>
      </c>
      <c r="P347" s="228" t="b">
        <f t="shared" si="23"/>
        <v>1</v>
      </c>
      <c r="Q347" s="16" t="b">
        <f t="shared" si="24"/>
        <v>1</v>
      </c>
      <c r="R347" s="16"/>
    </row>
    <row r="348" spans="1:18" ht="15.75" x14ac:dyDescent="0.25">
      <c r="A348" s="285">
        <v>330</v>
      </c>
      <c r="B348" s="248"/>
      <c r="C348" s="249"/>
      <c r="D348" s="248"/>
      <c r="E348" s="267"/>
      <c r="F348" s="267"/>
      <c r="G348" s="267"/>
      <c r="H348" s="267"/>
      <c r="I348" s="268"/>
      <c r="J348" s="268"/>
      <c r="K348" s="268"/>
      <c r="L348" s="106">
        <f t="shared" si="21"/>
        <v>0</v>
      </c>
      <c r="M348" s="271"/>
      <c r="N348" s="250"/>
      <c r="O348" s="16" t="b">
        <f t="shared" si="22"/>
        <v>1</v>
      </c>
      <c r="P348" s="228" t="b">
        <f t="shared" si="23"/>
        <v>1</v>
      </c>
      <c r="Q348" s="16" t="b">
        <f t="shared" si="24"/>
        <v>1</v>
      </c>
      <c r="R348" s="16"/>
    </row>
    <row r="349" spans="1:18" ht="15.75" x14ac:dyDescent="0.25">
      <c r="A349" s="285">
        <v>331</v>
      </c>
      <c r="B349" s="248"/>
      <c r="C349" s="249"/>
      <c r="D349" s="248"/>
      <c r="E349" s="267"/>
      <c r="F349" s="267"/>
      <c r="G349" s="267"/>
      <c r="H349" s="267"/>
      <c r="I349" s="268"/>
      <c r="J349" s="268"/>
      <c r="K349" s="268"/>
      <c r="L349" s="106">
        <f t="shared" si="21"/>
        <v>0</v>
      </c>
      <c r="M349" s="271"/>
      <c r="N349" s="250"/>
      <c r="O349" s="16" t="b">
        <f t="shared" si="22"/>
        <v>1</v>
      </c>
      <c r="P349" s="228" t="b">
        <f t="shared" si="23"/>
        <v>1</v>
      </c>
      <c r="Q349" s="16" t="b">
        <f t="shared" si="24"/>
        <v>1</v>
      </c>
      <c r="R349" s="16"/>
    </row>
    <row r="350" spans="1:18" ht="15.75" x14ac:dyDescent="0.25">
      <c r="A350" s="285">
        <v>332</v>
      </c>
      <c r="B350" s="248"/>
      <c r="C350" s="249"/>
      <c r="D350" s="248"/>
      <c r="E350" s="267"/>
      <c r="F350" s="267"/>
      <c r="G350" s="267"/>
      <c r="H350" s="267"/>
      <c r="I350" s="268"/>
      <c r="J350" s="268"/>
      <c r="K350" s="268"/>
      <c r="L350" s="106">
        <f t="shared" si="21"/>
        <v>0</v>
      </c>
      <c r="M350" s="271"/>
      <c r="N350" s="250"/>
      <c r="O350" s="16" t="b">
        <f t="shared" si="22"/>
        <v>1</v>
      </c>
      <c r="P350" s="228" t="b">
        <f t="shared" si="23"/>
        <v>1</v>
      </c>
      <c r="Q350" s="16" t="b">
        <f t="shared" si="24"/>
        <v>1</v>
      </c>
      <c r="R350" s="16"/>
    </row>
    <row r="351" spans="1:18" ht="15.75" x14ac:dyDescent="0.25">
      <c r="A351" s="285">
        <v>333</v>
      </c>
      <c r="B351" s="248"/>
      <c r="C351" s="249"/>
      <c r="D351" s="248"/>
      <c r="E351" s="267"/>
      <c r="F351" s="267"/>
      <c r="G351" s="267"/>
      <c r="H351" s="267"/>
      <c r="I351" s="268"/>
      <c r="J351" s="268"/>
      <c r="K351" s="268"/>
      <c r="L351" s="106">
        <f t="shared" si="21"/>
        <v>0</v>
      </c>
      <c r="M351" s="271"/>
      <c r="N351" s="250"/>
      <c r="O351" s="16" t="b">
        <f t="shared" si="22"/>
        <v>1</v>
      </c>
      <c r="P351" s="228" t="b">
        <f t="shared" si="23"/>
        <v>1</v>
      </c>
      <c r="Q351" s="16" t="b">
        <f t="shared" si="24"/>
        <v>1</v>
      </c>
      <c r="R351" s="16"/>
    </row>
    <row r="352" spans="1:18" ht="15.75" x14ac:dyDescent="0.25">
      <c r="A352" s="285">
        <v>334</v>
      </c>
      <c r="B352" s="248"/>
      <c r="C352" s="249"/>
      <c r="D352" s="248"/>
      <c r="E352" s="267"/>
      <c r="F352" s="267"/>
      <c r="G352" s="267"/>
      <c r="H352" s="267"/>
      <c r="I352" s="268"/>
      <c r="J352" s="268"/>
      <c r="K352" s="268"/>
      <c r="L352" s="106">
        <f t="shared" si="21"/>
        <v>0</v>
      </c>
      <c r="M352" s="271"/>
      <c r="N352" s="250"/>
      <c r="O352" s="16" t="b">
        <f t="shared" si="22"/>
        <v>1</v>
      </c>
      <c r="P352" s="228" t="b">
        <f t="shared" si="23"/>
        <v>1</v>
      </c>
      <c r="Q352" s="16" t="b">
        <f t="shared" si="24"/>
        <v>1</v>
      </c>
      <c r="R352" s="16"/>
    </row>
    <row r="353" spans="1:18" ht="15.75" x14ac:dyDescent="0.25">
      <c r="A353" s="285">
        <v>335</v>
      </c>
      <c r="B353" s="248"/>
      <c r="C353" s="249"/>
      <c r="D353" s="248"/>
      <c r="E353" s="267"/>
      <c r="F353" s="267"/>
      <c r="G353" s="267"/>
      <c r="H353" s="267"/>
      <c r="I353" s="268"/>
      <c r="J353" s="268"/>
      <c r="K353" s="268"/>
      <c r="L353" s="106">
        <f t="shared" si="21"/>
        <v>0</v>
      </c>
      <c r="M353" s="271"/>
      <c r="N353" s="250"/>
      <c r="O353" s="16" t="b">
        <f t="shared" si="22"/>
        <v>1</v>
      </c>
      <c r="P353" s="228" t="b">
        <f t="shared" si="23"/>
        <v>1</v>
      </c>
      <c r="Q353" s="16" t="b">
        <f t="shared" si="24"/>
        <v>1</v>
      </c>
      <c r="R353" s="16"/>
    </row>
    <row r="354" spans="1:18" ht="15.75" x14ac:dyDescent="0.25">
      <c r="A354" s="285">
        <v>336</v>
      </c>
      <c r="B354" s="248"/>
      <c r="C354" s="249"/>
      <c r="D354" s="248"/>
      <c r="E354" s="267"/>
      <c r="F354" s="267"/>
      <c r="G354" s="267"/>
      <c r="H354" s="267"/>
      <c r="I354" s="268"/>
      <c r="J354" s="268"/>
      <c r="K354" s="268"/>
      <c r="L354" s="106">
        <f t="shared" si="21"/>
        <v>0</v>
      </c>
      <c r="M354" s="271"/>
      <c r="N354" s="250"/>
      <c r="O354" s="16" t="b">
        <f t="shared" si="22"/>
        <v>1</v>
      </c>
      <c r="P354" s="228" t="b">
        <f t="shared" si="23"/>
        <v>1</v>
      </c>
      <c r="Q354" s="16" t="b">
        <f t="shared" si="24"/>
        <v>1</v>
      </c>
      <c r="R354" s="16"/>
    </row>
    <row r="355" spans="1:18" ht="15.75" x14ac:dyDescent="0.25">
      <c r="A355" s="285">
        <v>337</v>
      </c>
      <c r="B355" s="248"/>
      <c r="C355" s="249"/>
      <c r="D355" s="248"/>
      <c r="E355" s="267"/>
      <c r="F355" s="267"/>
      <c r="G355" s="267"/>
      <c r="H355" s="267"/>
      <c r="I355" s="268"/>
      <c r="J355" s="268"/>
      <c r="K355" s="268"/>
      <c r="L355" s="106">
        <f t="shared" si="21"/>
        <v>0</v>
      </c>
      <c r="M355" s="271"/>
      <c r="N355" s="250"/>
      <c r="O355" s="16" t="b">
        <f t="shared" si="22"/>
        <v>1</v>
      </c>
      <c r="P355" s="228" t="b">
        <f t="shared" si="23"/>
        <v>1</v>
      </c>
      <c r="Q355" s="16" t="b">
        <f t="shared" si="24"/>
        <v>1</v>
      </c>
      <c r="R355" s="16"/>
    </row>
    <row r="356" spans="1:18" ht="15.75" x14ac:dyDescent="0.25">
      <c r="A356" s="285">
        <v>338</v>
      </c>
      <c r="B356" s="248"/>
      <c r="C356" s="249"/>
      <c r="D356" s="248"/>
      <c r="E356" s="267"/>
      <c r="F356" s="267"/>
      <c r="G356" s="267"/>
      <c r="H356" s="267"/>
      <c r="I356" s="268"/>
      <c r="J356" s="268"/>
      <c r="K356" s="268"/>
      <c r="L356" s="106">
        <f t="shared" si="21"/>
        <v>0</v>
      </c>
      <c r="M356" s="271"/>
      <c r="N356" s="250"/>
      <c r="O356" s="16" t="b">
        <f t="shared" si="22"/>
        <v>1</v>
      </c>
      <c r="P356" s="228" t="b">
        <f t="shared" si="23"/>
        <v>1</v>
      </c>
      <c r="Q356" s="16" t="b">
        <f t="shared" si="24"/>
        <v>1</v>
      </c>
      <c r="R356" s="16"/>
    </row>
    <row r="357" spans="1:18" ht="15.75" x14ac:dyDescent="0.25">
      <c r="A357" s="285">
        <v>339</v>
      </c>
      <c r="B357" s="248"/>
      <c r="C357" s="249"/>
      <c r="D357" s="248"/>
      <c r="E357" s="267"/>
      <c r="F357" s="267"/>
      <c r="G357" s="267"/>
      <c r="H357" s="267"/>
      <c r="I357" s="268"/>
      <c r="J357" s="268"/>
      <c r="K357" s="268"/>
      <c r="L357" s="106">
        <f t="shared" si="21"/>
        <v>0</v>
      </c>
      <c r="M357" s="271"/>
      <c r="N357" s="250"/>
      <c r="O357" s="16" t="b">
        <f t="shared" si="22"/>
        <v>1</v>
      </c>
      <c r="P357" s="228" t="b">
        <f t="shared" si="23"/>
        <v>1</v>
      </c>
      <c r="Q357" s="16" t="b">
        <f t="shared" si="24"/>
        <v>1</v>
      </c>
      <c r="R357" s="16"/>
    </row>
    <row r="358" spans="1:18" ht="15.75" x14ac:dyDescent="0.25">
      <c r="A358" s="285">
        <v>340</v>
      </c>
      <c r="B358" s="248"/>
      <c r="C358" s="249"/>
      <c r="D358" s="248"/>
      <c r="E358" s="267"/>
      <c r="F358" s="267"/>
      <c r="G358" s="267"/>
      <c r="H358" s="267"/>
      <c r="I358" s="268"/>
      <c r="J358" s="268"/>
      <c r="K358" s="268"/>
      <c r="L358" s="106">
        <f t="shared" si="21"/>
        <v>0</v>
      </c>
      <c r="M358" s="271"/>
      <c r="N358" s="250"/>
      <c r="O358" s="16" t="b">
        <f t="shared" si="22"/>
        <v>1</v>
      </c>
      <c r="P358" s="228" t="b">
        <f t="shared" si="23"/>
        <v>1</v>
      </c>
      <c r="Q358" s="16" t="b">
        <f t="shared" si="24"/>
        <v>1</v>
      </c>
      <c r="R358" s="16"/>
    </row>
    <row r="359" spans="1:18" ht="15.75" x14ac:dyDescent="0.25">
      <c r="A359" s="285">
        <v>341</v>
      </c>
      <c r="B359" s="248"/>
      <c r="C359" s="249"/>
      <c r="D359" s="248"/>
      <c r="E359" s="267"/>
      <c r="F359" s="267"/>
      <c r="G359" s="267"/>
      <c r="H359" s="267"/>
      <c r="I359" s="268"/>
      <c r="J359" s="268"/>
      <c r="K359" s="268"/>
      <c r="L359" s="106">
        <f t="shared" si="21"/>
        <v>0</v>
      </c>
      <c r="M359" s="271"/>
      <c r="N359" s="250"/>
      <c r="O359" s="16" t="b">
        <f t="shared" si="22"/>
        <v>1</v>
      </c>
      <c r="P359" s="228" t="b">
        <f t="shared" si="23"/>
        <v>1</v>
      </c>
      <c r="Q359" s="16" t="b">
        <f t="shared" si="24"/>
        <v>1</v>
      </c>
      <c r="R359" s="16"/>
    </row>
    <row r="360" spans="1:18" ht="15.75" x14ac:dyDescent="0.25">
      <c r="A360" s="285">
        <v>342</v>
      </c>
      <c r="B360" s="248"/>
      <c r="C360" s="249"/>
      <c r="D360" s="248"/>
      <c r="E360" s="267"/>
      <c r="F360" s="267"/>
      <c r="G360" s="267"/>
      <c r="H360" s="267"/>
      <c r="I360" s="268"/>
      <c r="J360" s="268"/>
      <c r="K360" s="268"/>
      <c r="L360" s="106">
        <f t="shared" si="21"/>
        <v>0</v>
      </c>
      <c r="M360" s="271"/>
      <c r="N360" s="250"/>
      <c r="O360" s="16" t="b">
        <f t="shared" si="22"/>
        <v>1</v>
      </c>
      <c r="P360" s="228" t="b">
        <f t="shared" si="23"/>
        <v>1</v>
      </c>
      <c r="Q360" s="16" t="b">
        <f t="shared" si="24"/>
        <v>1</v>
      </c>
      <c r="R360" s="16"/>
    </row>
    <row r="361" spans="1:18" ht="15.75" x14ac:dyDescent="0.25">
      <c r="A361" s="285">
        <v>343</v>
      </c>
      <c r="B361" s="248"/>
      <c r="C361" s="249"/>
      <c r="D361" s="248"/>
      <c r="E361" s="267"/>
      <c r="F361" s="267"/>
      <c r="G361" s="267"/>
      <c r="H361" s="267"/>
      <c r="I361" s="268"/>
      <c r="J361" s="268"/>
      <c r="K361" s="268"/>
      <c r="L361" s="106">
        <f t="shared" si="21"/>
        <v>0</v>
      </c>
      <c r="M361" s="271"/>
      <c r="N361" s="250"/>
      <c r="O361" s="16" t="b">
        <f t="shared" si="22"/>
        <v>1</v>
      </c>
      <c r="P361" s="228" t="b">
        <f t="shared" si="23"/>
        <v>1</v>
      </c>
      <c r="Q361" s="16" t="b">
        <f t="shared" si="24"/>
        <v>1</v>
      </c>
      <c r="R361" s="16"/>
    </row>
    <row r="362" spans="1:18" ht="15.75" x14ac:dyDescent="0.25">
      <c r="A362" s="285">
        <v>344</v>
      </c>
      <c r="B362" s="248"/>
      <c r="C362" s="249"/>
      <c r="D362" s="248"/>
      <c r="E362" s="267"/>
      <c r="F362" s="267"/>
      <c r="G362" s="267"/>
      <c r="H362" s="267"/>
      <c r="I362" s="268"/>
      <c r="J362" s="268"/>
      <c r="K362" s="268"/>
      <c r="L362" s="106">
        <f t="shared" si="21"/>
        <v>0</v>
      </c>
      <c r="M362" s="271"/>
      <c r="N362" s="250"/>
      <c r="O362" s="16" t="b">
        <f t="shared" si="22"/>
        <v>1</v>
      </c>
      <c r="P362" s="228" t="b">
        <f t="shared" si="23"/>
        <v>1</v>
      </c>
      <c r="Q362" s="16" t="b">
        <f t="shared" si="24"/>
        <v>1</v>
      </c>
      <c r="R362" s="16"/>
    </row>
    <row r="363" spans="1:18" ht="15.75" x14ac:dyDescent="0.25">
      <c r="A363" s="285">
        <v>345</v>
      </c>
      <c r="B363" s="248"/>
      <c r="C363" s="249"/>
      <c r="D363" s="248"/>
      <c r="E363" s="267"/>
      <c r="F363" s="267"/>
      <c r="G363" s="267"/>
      <c r="H363" s="267"/>
      <c r="I363" s="268"/>
      <c r="J363" s="268"/>
      <c r="K363" s="268"/>
      <c r="L363" s="106">
        <f t="shared" si="21"/>
        <v>0</v>
      </c>
      <c r="M363" s="271"/>
      <c r="N363" s="250"/>
      <c r="O363" s="16" t="b">
        <f t="shared" si="22"/>
        <v>1</v>
      </c>
      <c r="P363" s="228" t="b">
        <f t="shared" si="23"/>
        <v>1</v>
      </c>
      <c r="Q363" s="16" t="b">
        <f t="shared" si="24"/>
        <v>1</v>
      </c>
      <c r="R363" s="16"/>
    </row>
    <row r="364" spans="1:18" ht="15.75" x14ac:dyDescent="0.25">
      <c r="A364" s="285">
        <v>346</v>
      </c>
      <c r="B364" s="248"/>
      <c r="C364" s="249"/>
      <c r="D364" s="248"/>
      <c r="E364" s="267"/>
      <c r="F364" s="267"/>
      <c r="G364" s="267"/>
      <c r="H364" s="267"/>
      <c r="I364" s="268"/>
      <c r="J364" s="268"/>
      <c r="K364" s="268"/>
      <c r="L364" s="106">
        <f t="shared" si="21"/>
        <v>0</v>
      </c>
      <c r="M364" s="271"/>
      <c r="N364" s="250"/>
      <c r="O364" s="16" t="b">
        <f t="shared" si="22"/>
        <v>1</v>
      </c>
      <c r="P364" s="228" t="b">
        <f t="shared" si="23"/>
        <v>1</v>
      </c>
      <c r="Q364" s="16" t="b">
        <f t="shared" si="24"/>
        <v>1</v>
      </c>
      <c r="R364" s="16"/>
    </row>
    <row r="365" spans="1:18" ht="15.75" x14ac:dyDescent="0.25">
      <c r="A365" s="285">
        <v>347</v>
      </c>
      <c r="B365" s="248"/>
      <c r="C365" s="249"/>
      <c r="D365" s="248"/>
      <c r="E365" s="267"/>
      <c r="F365" s="267"/>
      <c r="G365" s="267"/>
      <c r="H365" s="267"/>
      <c r="I365" s="268"/>
      <c r="J365" s="268"/>
      <c r="K365" s="268"/>
      <c r="L365" s="106">
        <f t="shared" si="21"/>
        <v>0</v>
      </c>
      <c r="M365" s="271"/>
      <c r="N365" s="250"/>
      <c r="O365" s="16" t="b">
        <f t="shared" si="22"/>
        <v>1</v>
      </c>
      <c r="P365" s="228" t="b">
        <f t="shared" si="23"/>
        <v>1</v>
      </c>
      <c r="Q365" s="16" t="b">
        <f t="shared" si="24"/>
        <v>1</v>
      </c>
      <c r="R365" s="16"/>
    </row>
    <row r="366" spans="1:18" ht="15.75" x14ac:dyDescent="0.25">
      <c r="A366" s="285">
        <v>348</v>
      </c>
      <c r="B366" s="248"/>
      <c r="C366" s="249"/>
      <c r="D366" s="248"/>
      <c r="E366" s="267"/>
      <c r="F366" s="267"/>
      <c r="G366" s="267"/>
      <c r="H366" s="267"/>
      <c r="I366" s="268"/>
      <c r="J366" s="268"/>
      <c r="K366" s="268"/>
      <c r="L366" s="106">
        <f t="shared" si="21"/>
        <v>0</v>
      </c>
      <c r="M366" s="271"/>
      <c r="N366" s="250"/>
      <c r="O366" s="16" t="b">
        <f t="shared" si="22"/>
        <v>1</v>
      </c>
      <c r="P366" s="228" t="b">
        <f t="shared" si="23"/>
        <v>1</v>
      </c>
      <c r="Q366" s="16" t="b">
        <f t="shared" si="24"/>
        <v>1</v>
      </c>
      <c r="R366" s="16"/>
    </row>
    <row r="367" spans="1:18" ht="15.75" x14ac:dyDescent="0.25">
      <c r="A367" s="285">
        <v>349</v>
      </c>
      <c r="B367" s="248"/>
      <c r="C367" s="249"/>
      <c r="D367" s="248"/>
      <c r="E367" s="267"/>
      <c r="F367" s="267"/>
      <c r="G367" s="267"/>
      <c r="H367" s="267"/>
      <c r="I367" s="268"/>
      <c r="J367" s="268"/>
      <c r="K367" s="268"/>
      <c r="L367" s="106">
        <f t="shared" si="21"/>
        <v>0</v>
      </c>
      <c r="M367" s="271"/>
      <c r="N367" s="250"/>
      <c r="O367" s="16" t="b">
        <f t="shared" si="22"/>
        <v>1</v>
      </c>
      <c r="P367" s="228" t="b">
        <f t="shared" si="23"/>
        <v>1</v>
      </c>
      <c r="Q367" s="16" t="b">
        <f t="shared" si="24"/>
        <v>1</v>
      </c>
      <c r="R367" s="16"/>
    </row>
    <row r="368" spans="1:18" ht="15.75" x14ac:dyDescent="0.25">
      <c r="A368" s="285">
        <v>350</v>
      </c>
      <c r="B368" s="248"/>
      <c r="C368" s="249"/>
      <c r="D368" s="248"/>
      <c r="E368" s="267"/>
      <c r="F368" s="267"/>
      <c r="G368" s="267"/>
      <c r="H368" s="267"/>
      <c r="I368" s="268"/>
      <c r="J368" s="268"/>
      <c r="K368" s="268"/>
      <c r="L368" s="106">
        <f t="shared" si="21"/>
        <v>0</v>
      </c>
      <c r="M368" s="271"/>
      <c r="N368" s="250"/>
      <c r="O368" s="16" t="b">
        <f t="shared" si="22"/>
        <v>1</v>
      </c>
      <c r="P368" s="228" t="b">
        <f t="shared" si="23"/>
        <v>1</v>
      </c>
      <c r="Q368" s="16" t="b">
        <f t="shared" si="24"/>
        <v>1</v>
      </c>
      <c r="R368" s="16"/>
    </row>
    <row r="369" spans="1:18" ht="15.75" x14ac:dyDescent="0.25">
      <c r="A369" s="285">
        <v>351</v>
      </c>
      <c r="B369" s="248"/>
      <c r="C369" s="249"/>
      <c r="D369" s="248"/>
      <c r="E369" s="267"/>
      <c r="F369" s="267"/>
      <c r="G369" s="267"/>
      <c r="H369" s="267"/>
      <c r="I369" s="268"/>
      <c r="J369" s="268"/>
      <c r="K369" s="268"/>
      <c r="L369" s="106">
        <f t="shared" si="21"/>
        <v>0</v>
      </c>
      <c r="M369" s="271"/>
      <c r="N369" s="250"/>
      <c r="O369" s="16" t="b">
        <f t="shared" si="22"/>
        <v>1</v>
      </c>
      <c r="P369" s="228" t="b">
        <f t="shared" si="23"/>
        <v>1</v>
      </c>
      <c r="Q369" s="16" t="b">
        <f t="shared" si="24"/>
        <v>1</v>
      </c>
      <c r="R369" s="16"/>
    </row>
    <row r="370" spans="1:18" ht="15.75" x14ac:dyDescent="0.25">
      <c r="A370" s="285">
        <v>352</v>
      </c>
      <c r="B370" s="248"/>
      <c r="C370" s="249"/>
      <c r="D370" s="248"/>
      <c r="E370" s="267"/>
      <c r="F370" s="267"/>
      <c r="G370" s="267"/>
      <c r="H370" s="267"/>
      <c r="I370" s="268"/>
      <c r="J370" s="268"/>
      <c r="K370" s="268"/>
      <c r="L370" s="106">
        <f t="shared" si="21"/>
        <v>0</v>
      </c>
      <c r="M370" s="271"/>
      <c r="N370" s="250"/>
      <c r="O370" s="16" t="b">
        <f t="shared" si="22"/>
        <v>1</v>
      </c>
      <c r="P370" s="228" t="b">
        <f t="shared" si="23"/>
        <v>1</v>
      </c>
      <c r="Q370" s="16" t="b">
        <f t="shared" si="24"/>
        <v>1</v>
      </c>
      <c r="R370" s="16"/>
    </row>
    <row r="371" spans="1:18" ht="15.75" x14ac:dyDescent="0.25">
      <c r="A371" s="285">
        <v>353</v>
      </c>
      <c r="B371" s="248"/>
      <c r="C371" s="249"/>
      <c r="D371" s="248"/>
      <c r="E371" s="267"/>
      <c r="F371" s="267"/>
      <c r="G371" s="267"/>
      <c r="H371" s="267"/>
      <c r="I371" s="268"/>
      <c r="J371" s="268"/>
      <c r="K371" s="268"/>
      <c r="L371" s="106">
        <f t="shared" si="21"/>
        <v>0</v>
      </c>
      <c r="M371" s="271"/>
      <c r="N371" s="250"/>
      <c r="O371" s="16" t="b">
        <f t="shared" si="22"/>
        <v>1</v>
      </c>
      <c r="P371" s="228" t="b">
        <f t="shared" si="23"/>
        <v>1</v>
      </c>
      <c r="Q371" s="16" t="b">
        <f t="shared" si="24"/>
        <v>1</v>
      </c>
      <c r="R371" s="16"/>
    </row>
    <row r="372" spans="1:18" ht="15.75" x14ac:dyDescent="0.25">
      <c r="A372" s="285">
        <v>354</v>
      </c>
      <c r="B372" s="248"/>
      <c r="C372" s="249"/>
      <c r="D372" s="248"/>
      <c r="E372" s="267"/>
      <c r="F372" s="267"/>
      <c r="G372" s="267"/>
      <c r="H372" s="267"/>
      <c r="I372" s="268"/>
      <c r="J372" s="268"/>
      <c r="K372" s="268"/>
      <c r="L372" s="106">
        <f t="shared" si="21"/>
        <v>0</v>
      </c>
      <c r="M372" s="271"/>
      <c r="N372" s="250"/>
      <c r="O372" s="16" t="b">
        <f t="shared" si="22"/>
        <v>1</v>
      </c>
      <c r="P372" s="228" t="b">
        <f t="shared" si="23"/>
        <v>1</v>
      </c>
      <c r="Q372" s="16" t="b">
        <f t="shared" si="24"/>
        <v>1</v>
      </c>
      <c r="R372" s="16"/>
    </row>
    <row r="373" spans="1:18" ht="15.75" x14ac:dyDescent="0.25">
      <c r="A373" s="285">
        <v>355</v>
      </c>
      <c r="B373" s="248"/>
      <c r="C373" s="249"/>
      <c r="D373" s="248"/>
      <c r="E373" s="267"/>
      <c r="F373" s="267"/>
      <c r="G373" s="267"/>
      <c r="H373" s="267"/>
      <c r="I373" s="268"/>
      <c r="J373" s="268"/>
      <c r="K373" s="268"/>
      <c r="L373" s="106">
        <f t="shared" si="21"/>
        <v>0</v>
      </c>
      <c r="M373" s="271"/>
      <c r="N373" s="250"/>
      <c r="O373" s="16" t="b">
        <f t="shared" si="22"/>
        <v>1</v>
      </c>
      <c r="P373" s="228" t="b">
        <f t="shared" si="23"/>
        <v>1</v>
      </c>
      <c r="Q373" s="16" t="b">
        <f t="shared" si="24"/>
        <v>1</v>
      </c>
      <c r="R373" s="16"/>
    </row>
    <row r="374" spans="1:18" ht="15.75" x14ac:dyDescent="0.25">
      <c r="A374" s="285">
        <v>356</v>
      </c>
      <c r="B374" s="248"/>
      <c r="C374" s="249"/>
      <c r="D374" s="248"/>
      <c r="E374" s="267"/>
      <c r="F374" s="267"/>
      <c r="G374" s="267"/>
      <c r="H374" s="267"/>
      <c r="I374" s="268"/>
      <c r="J374" s="268"/>
      <c r="K374" s="268"/>
      <c r="L374" s="106">
        <f t="shared" si="21"/>
        <v>0</v>
      </c>
      <c r="M374" s="271"/>
      <c r="N374" s="250"/>
      <c r="O374" s="16" t="b">
        <f t="shared" si="22"/>
        <v>1</v>
      </c>
      <c r="P374" s="228" t="b">
        <f t="shared" si="23"/>
        <v>1</v>
      </c>
      <c r="Q374" s="16" t="b">
        <f t="shared" si="24"/>
        <v>1</v>
      </c>
      <c r="R374" s="16"/>
    </row>
    <row r="375" spans="1:18" ht="15.75" x14ac:dyDescent="0.25">
      <c r="A375" s="285">
        <v>357</v>
      </c>
      <c r="B375" s="248"/>
      <c r="C375" s="249"/>
      <c r="D375" s="248"/>
      <c r="E375" s="267"/>
      <c r="F375" s="267"/>
      <c r="G375" s="267"/>
      <c r="H375" s="267"/>
      <c r="I375" s="268"/>
      <c r="J375" s="268"/>
      <c r="K375" s="268"/>
      <c r="L375" s="106">
        <f t="shared" si="21"/>
        <v>0</v>
      </c>
      <c r="M375" s="271"/>
      <c r="N375" s="250"/>
      <c r="O375" s="16" t="b">
        <f t="shared" si="22"/>
        <v>1</v>
      </c>
      <c r="P375" s="228" t="b">
        <f t="shared" si="23"/>
        <v>1</v>
      </c>
      <c r="Q375" s="16" t="b">
        <f t="shared" si="24"/>
        <v>1</v>
      </c>
      <c r="R375" s="16"/>
    </row>
    <row r="376" spans="1:18" ht="15.75" x14ac:dyDescent="0.25">
      <c r="A376" s="285">
        <v>358</v>
      </c>
      <c r="B376" s="248"/>
      <c r="C376" s="249"/>
      <c r="D376" s="248"/>
      <c r="E376" s="267"/>
      <c r="F376" s="267"/>
      <c r="G376" s="267"/>
      <c r="H376" s="267"/>
      <c r="I376" s="268"/>
      <c r="J376" s="268"/>
      <c r="K376" s="268"/>
      <c r="L376" s="106">
        <f t="shared" si="21"/>
        <v>0</v>
      </c>
      <c r="M376" s="271"/>
      <c r="N376" s="250"/>
      <c r="O376" s="16" t="b">
        <f t="shared" si="22"/>
        <v>1</v>
      </c>
      <c r="P376" s="228" t="b">
        <f t="shared" si="23"/>
        <v>1</v>
      </c>
      <c r="Q376" s="16" t="b">
        <f t="shared" si="24"/>
        <v>1</v>
      </c>
      <c r="R376" s="16"/>
    </row>
    <row r="377" spans="1:18" ht="15.75" x14ac:dyDescent="0.25">
      <c r="A377" s="285">
        <v>359</v>
      </c>
      <c r="B377" s="248"/>
      <c r="C377" s="249"/>
      <c r="D377" s="248"/>
      <c r="E377" s="267"/>
      <c r="F377" s="267"/>
      <c r="G377" s="267"/>
      <c r="H377" s="267"/>
      <c r="I377" s="268"/>
      <c r="J377" s="268"/>
      <c r="K377" s="268"/>
      <c r="L377" s="106">
        <f t="shared" si="21"/>
        <v>0</v>
      </c>
      <c r="M377" s="271"/>
      <c r="N377" s="250"/>
      <c r="O377" s="16" t="b">
        <f t="shared" si="22"/>
        <v>1</v>
      </c>
      <c r="P377" s="228" t="b">
        <f t="shared" si="23"/>
        <v>1</v>
      </c>
      <c r="Q377" s="16" t="b">
        <f t="shared" si="24"/>
        <v>1</v>
      </c>
      <c r="R377" s="16"/>
    </row>
    <row r="378" spans="1:18" ht="15.75" x14ac:dyDescent="0.25">
      <c r="A378" s="285">
        <v>360</v>
      </c>
      <c r="B378" s="248"/>
      <c r="C378" s="249"/>
      <c r="D378" s="248"/>
      <c r="E378" s="267"/>
      <c r="F378" s="267"/>
      <c r="G378" s="267"/>
      <c r="H378" s="267"/>
      <c r="I378" s="268"/>
      <c r="J378" s="268"/>
      <c r="K378" s="268"/>
      <c r="L378" s="106">
        <f t="shared" si="21"/>
        <v>0</v>
      </c>
      <c r="M378" s="271"/>
      <c r="N378" s="250"/>
      <c r="O378" s="16" t="b">
        <f t="shared" si="22"/>
        <v>1</v>
      </c>
      <c r="P378" s="228" t="b">
        <f t="shared" si="23"/>
        <v>1</v>
      </c>
      <c r="Q378" s="16" t="b">
        <f t="shared" si="24"/>
        <v>1</v>
      </c>
      <c r="R378" s="16"/>
    </row>
    <row r="379" spans="1:18" ht="15.75" x14ac:dyDescent="0.25">
      <c r="A379" s="285">
        <v>361</v>
      </c>
      <c r="B379" s="248"/>
      <c r="C379" s="249"/>
      <c r="D379" s="248"/>
      <c r="E379" s="267"/>
      <c r="F379" s="267"/>
      <c r="G379" s="267"/>
      <c r="H379" s="267"/>
      <c r="I379" s="268"/>
      <c r="J379" s="268"/>
      <c r="K379" s="268"/>
      <c r="L379" s="106">
        <f t="shared" si="21"/>
        <v>0</v>
      </c>
      <c r="M379" s="271"/>
      <c r="N379" s="250"/>
      <c r="O379" s="16" t="b">
        <f t="shared" si="22"/>
        <v>1</v>
      </c>
      <c r="P379" s="228" t="b">
        <f t="shared" si="23"/>
        <v>1</v>
      </c>
      <c r="Q379" s="16" t="b">
        <f t="shared" si="24"/>
        <v>1</v>
      </c>
      <c r="R379" s="16"/>
    </row>
    <row r="380" spans="1:18" ht="15.75" x14ac:dyDescent="0.25">
      <c r="A380" s="285">
        <v>362</v>
      </c>
      <c r="B380" s="248"/>
      <c r="C380" s="249"/>
      <c r="D380" s="248"/>
      <c r="E380" s="267"/>
      <c r="F380" s="267"/>
      <c r="G380" s="267"/>
      <c r="H380" s="267"/>
      <c r="I380" s="268"/>
      <c r="J380" s="268"/>
      <c r="K380" s="268"/>
      <c r="L380" s="106">
        <f t="shared" si="21"/>
        <v>0</v>
      </c>
      <c r="M380" s="271"/>
      <c r="N380" s="250"/>
      <c r="O380" s="16" t="b">
        <f t="shared" si="22"/>
        <v>1</v>
      </c>
      <c r="P380" s="228" t="b">
        <f t="shared" si="23"/>
        <v>1</v>
      </c>
      <c r="Q380" s="16" t="b">
        <f t="shared" si="24"/>
        <v>1</v>
      </c>
      <c r="R380" s="16"/>
    </row>
    <row r="381" spans="1:18" ht="15.75" x14ac:dyDescent="0.25">
      <c r="A381" s="285">
        <v>363</v>
      </c>
      <c r="B381" s="248"/>
      <c r="C381" s="249"/>
      <c r="D381" s="248"/>
      <c r="E381" s="267"/>
      <c r="F381" s="267"/>
      <c r="G381" s="267"/>
      <c r="H381" s="267"/>
      <c r="I381" s="268"/>
      <c r="J381" s="268"/>
      <c r="K381" s="268"/>
      <c r="L381" s="106">
        <f t="shared" si="21"/>
        <v>0</v>
      </c>
      <c r="M381" s="271"/>
      <c r="N381" s="250"/>
      <c r="O381" s="16" t="b">
        <f t="shared" si="22"/>
        <v>1</v>
      </c>
      <c r="P381" s="228" t="b">
        <f t="shared" si="23"/>
        <v>1</v>
      </c>
      <c r="Q381" s="16" t="b">
        <f t="shared" si="24"/>
        <v>1</v>
      </c>
      <c r="R381" s="16"/>
    </row>
    <row r="382" spans="1:18" ht="15.75" x14ac:dyDescent="0.25">
      <c r="A382" s="285">
        <v>364</v>
      </c>
      <c r="B382" s="248"/>
      <c r="C382" s="249"/>
      <c r="D382" s="248"/>
      <c r="E382" s="267"/>
      <c r="F382" s="267"/>
      <c r="G382" s="267"/>
      <c r="H382" s="267"/>
      <c r="I382" s="268"/>
      <c r="J382" s="268"/>
      <c r="K382" s="268"/>
      <c r="L382" s="106">
        <f t="shared" si="21"/>
        <v>0</v>
      </c>
      <c r="M382" s="271"/>
      <c r="N382" s="250"/>
      <c r="O382" s="16" t="b">
        <f t="shared" si="22"/>
        <v>1</v>
      </c>
      <c r="P382" s="228" t="b">
        <f t="shared" si="23"/>
        <v>1</v>
      </c>
      <c r="Q382" s="16" t="b">
        <f t="shared" si="24"/>
        <v>1</v>
      </c>
      <c r="R382" s="16"/>
    </row>
    <row r="383" spans="1:18" ht="15.75" x14ac:dyDescent="0.25">
      <c r="A383" s="285">
        <v>365</v>
      </c>
      <c r="B383" s="248"/>
      <c r="C383" s="249"/>
      <c r="D383" s="248"/>
      <c r="E383" s="267"/>
      <c r="F383" s="267"/>
      <c r="G383" s="267"/>
      <c r="H383" s="267"/>
      <c r="I383" s="268"/>
      <c r="J383" s="268"/>
      <c r="K383" s="268"/>
      <c r="L383" s="106">
        <f t="shared" si="21"/>
        <v>0</v>
      </c>
      <c r="M383" s="271"/>
      <c r="N383" s="250"/>
      <c r="O383" s="16" t="b">
        <f t="shared" si="22"/>
        <v>1</v>
      </c>
      <c r="P383" s="228" t="b">
        <f t="shared" si="23"/>
        <v>1</v>
      </c>
      <c r="Q383" s="16" t="b">
        <f t="shared" si="24"/>
        <v>1</v>
      </c>
      <c r="R383" s="16"/>
    </row>
    <row r="384" spans="1:18" ht="15.75" x14ac:dyDescent="0.25">
      <c r="A384" s="285">
        <v>366</v>
      </c>
      <c r="B384" s="248"/>
      <c r="C384" s="249"/>
      <c r="D384" s="248"/>
      <c r="E384" s="267"/>
      <c r="F384" s="267"/>
      <c r="G384" s="267"/>
      <c r="H384" s="267"/>
      <c r="I384" s="268"/>
      <c r="J384" s="268"/>
      <c r="K384" s="268"/>
      <c r="L384" s="106">
        <f t="shared" si="21"/>
        <v>0</v>
      </c>
      <c r="M384" s="271"/>
      <c r="N384" s="250"/>
      <c r="O384" s="16" t="b">
        <f t="shared" si="22"/>
        <v>1</v>
      </c>
      <c r="P384" s="228" t="b">
        <f t="shared" si="23"/>
        <v>1</v>
      </c>
      <c r="Q384" s="16" t="b">
        <f t="shared" si="24"/>
        <v>1</v>
      </c>
      <c r="R384" s="16"/>
    </row>
    <row r="385" spans="1:18" ht="15.75" x14ac:dyDescent="0.25">
      <c r="A385" s="285">
        <v>367</v>
      </c>
      <c r="B385" s="248"/>
      <c r="C385" s="249"/>
      <c r="D385" s="248"/>
      <c r="E385" s="267"/>
      <c r="F385" s="267"/>
      <c r="G385" s="267"/>
      <c r="H385" s="267"/>
      <c r="I385" s="268"/>
      <c r="J385" s="268"/>
      <c r="K385" s="268"/>
      <c r="L385" s="106">
        <f t="shared" si="21"/>
        <v>0</v>
      </c>
      <c r="M385" s="271"/>
      <c r="N385" s="250"/>
      <c r="O385" s="16" t="b">
        <f t="shared" si="22"/>
        <v>1</v>
      </c>
      <c r="P385" s="228" t="b">
        <f t="shared" si="23"/>
        <v>1</v>
      </c>
      <c r="Q385" s="16" t="b">
        <f t="shared" si="24"/>
        <v>1</v>
      </c>
      <c r="R385" s="16"/>
    </row>
    <row r="386" spans="1:18" ht="15.75" x14ac:dyDescent="0.25">
      <c r="A386" s="285">
        <v>368</v>
      </c>
      <c r="B386" s="248"/>
      <c r="C386" s="249"/>
      <c r="D386" s="248"/>
      <c r="E386" s="267"/>
      <c r="F386" s="267"/>
      <c r="G386" s="267"/>
      <c r="H386" s="267"/>
      <c r="I386" s="268"/>
      <c r="J386" s="268"/>
      <c r="K386" s="268"/>
      <c r="L386" s="106">
        <f t="shared" si="21"/>
        <v>0</v>
      </c>
      <c r="M386" s="271"/>
      <c r="N386" s="250"/>
      <c r="O386" s="16" t="b">
        <f t="shared" si="22"/>
        <v>1</v>
      </c>
      <c r="P386" s="228" t="b">
        <f t="shared" si="23"/>
        <v>1</v>
      </c>
      <c r="Q386" s="16" t="b">
        <f t="shared" si="24"/>
        <v>1</v>
      </c>
      <c r="R386" s="16"/>
    </row>
    <row r="387" spans="1:18" ht="15.75" x14ac:dyDescent="0.25">
      <c r="A387" s="285">
        <v>369</v>
      </c>
      <c r="B387" s="248"/>
      <c r="C387" s="249"/>
      <c r="D387" s="248"/>
      <c r="E387" s="267"/>
      <c r="F387" s="267"/>
      <c r="G387" s="267"/>
      <c r="H387" s="267"/>
      <c r="I387" s="268"/>
      <c r="J387" s="268"/>
      <c r="K387" s="268"/>
      <c r="L387" s="106">
        <f t="shared" si="21"/>
        <v>0</v>
      </c>
      <c r="M387" s="271"/>
      <c r="N387" s="250"/>
      <c r="O387" s="16" t="b">
        <f t="shared" si="22"/>
        <v>1</v>
      </c>
      <c r="P387" s="228" t="b">
        <f t="shared" si="23"/>
        <v>1</v>
      </c>
      <c r="Q387" s="16" t="b">
        <f t="shared" si="24"/>
        <v>1</v>
      </c>
      <c r="R387" s="16"/>
    </row>
    <row r="388" spans="1:18" ht="15.75" x14ac:dyDescent="0.25">
      <c r="A388" s="285">
        <v>370</v>
      </c>
      <c r="B388" s="248"/>
      <c r="C388" s="249"/>
      <c r="D388" s="248"/>
      <c r="E388" s="267"/>
      <c r="F388" s="267"/>
      <c r="G388" s="267"/>
      <c r="H388" s="267"/>
      <c r="I388" s="268"/>
      <c r="J388" s="268"/>
      <c r="K388" s="268"/>
      <c r="L388" s="106">
        <f t="shared" si="21"/>
        <v>0</v>
      </c>
      <c r="M388" s="271"/>
      <c r="N388" s="250"/>
      <c r="O388" s="16" t="b">
        <f t="shared" si="22"/>
        <v>1</v>
      </c>
      <c r="P388" s="228" t="b">
        <f t="shared" si="23"/>
        <v>1</v>
      </c>
      <c r="Q388" s="16" t="b">
        <f t="shared" si="24"/>
        <v>1</v>
      </c>
      <c r="R388" s="16"/>
    </row>
    <row r="389" spans="1:18" ht="15.75" x14ac:dyDescent="0.25">
      <c r="A389" s="285">
        <v>371</v>
      </c>
      <c r="B389" s="248"/>
      <c r="C389" s="249"/>
      <c r="D389" s="248"/>
      <c r="E389" s="267"/>
      <c r="F389" s="267"/>
      <c r="G389" s="267"/>
      <c r="H389" s="267"/>
      <c r="I389" s="268"/>
      <c r="J389" s="268"/>
      <c r="K389" s="268"/>
      <c r="L389" s="106">
        <f t="shared" si="21"/>
        <v>0</v>
      </c>
      <c r="M389" s="271"/>
      <c r="N389" s="250"/>
      <c r="O389" s="16" t="b">
        <f t="shared" si="22"/>
        <v>1</v>
      </c>
      <c r="P389" s="228" t="b">
        <f t="shared" si="23"/>
        <v>1</v>
      </c>
      <c r="Q389" s="16" t="b">
        <f t="shared" si="24"/>
        <v>1</v>
      </c>
      <c r="R389" s="16"/>
    </row>
    <row r="390" spans="1:18" ht="15.75" x14ac:dyDescent="0.25">
      <c r="A390" s="285">
        <v>372</v>
      </c>
      <c r="B390" s="248"/>
      <c r="C390" s="249"/>
      <c r="D390" s="248"/>
      <c r="E390" s="267"/>
      <c r="F390" s="267"/>
      <c r="G390" s="267"/>
      <c r="H390" s="267"/>
      <c r="I390" s="268"/>
      <c r="J390" s="268"/>
      <c r="K390" s="268"/>
      <c r="L390" s="106">
        <f t="shared" si="21"/>
        <v>0</v>
      </c>
      <c r="M390" s="271"/>
      <c r="N390" s="250"/>
      <c r="O390" s="16" t="b">
        <f t="shared" si="22"/>
        <v>1</v>
      </c>
      <c r="P390" s="228" t="b">
        <f t="shared" si="23"/>
        <v>1</v>
      </c>
      <c r="Q390" s="16" t="b">
        <f t="shared" si="24"/>
        <v>1</v>
      </c>
      <c r="R390" s="16"/>
    </row>
    <row r="391" spans="1:18" ht="15.75" x14ac:dyDescent="0.25">
      <c r="A391" s="285">
        <v>373</v>
      </c>
      <c r="B391" s="248"/>
      <c r="C391" s="249"/>
      <c r="D391" s="248"/>
      <c r="E391" s="267"/>
      <c r="F391" s="267"/>
      <c r="G391" s="267"/>
      <c r="H391" s="267"/>
      <c r="I391" s="268"/>
      <c r="J391" s="268"/>
      <c r="K391" s="268"/>
      <c r="L391" s="106">
        <f t="shared" si="21"/>
        <v>0</v>
      </c>
      <c r="M391" s="271"/>
      <c r="N391" s="250"/>
      <c r="O391" s="16" t="b">
        <f t="shared" si="22"/>
        <v>1</v>
      </c>
      <c r="P391" s="228" t="b">
        <f t="shared" si="23"/>
        <v>1</v>
      </c>
      <c r="Q391" s="16" t="b">
        <f t="shared" si="24"/>
        <v>1</v>
      </c>
      <c r="R391" s="16"/>
    </row>
    <row r="392" spans="1:18" ht="15.75" x14ac:dyDescent="0.25">
      <c r="A392" s="285">
        <v>374</v>
      </c>
      <c r="B392" s="248"/>
      <c r="C392" s="249"/>
      <c r="D392" s="248"/>
      <c r="E392" s="267"/>
      <c r="F392" s="267"/>
      <c r="G392" s="267"/>
      <c r="H392" s="267"/>
      <c r="I392" s="268"/>
      <c r="J392" s="268"/>
      <c r="K392" s="268"/>
      <c r="L392" s="106">
        <f t="shared" si="21"/>
        <v>0</v>
      </c>
      <c r="M392" s="271"/>
      <c r="N392" s="250"/>
      <c r="O392" s="16" t="b">
        <f t="shared" si="22"/>
        <v>1</v>
      </c>
      <c r="P392" s="228" t="b">
        <f t="shared" si="23"/>
        <v>1</v>
      </c>
      <c r="Q392" s="16" t="b">
        <f t="shared" si="24"/>
        <v>1</v>
      </c>
      <c r="R392" s="16"/>
    </row>
    <row r="393" spans="1:18" ht="15.75" x14ac:dyDescent="0.25">
      <c r="A393" s="285">
        <v>375</v>
      </c>
      <c r="B393" s="248"/>
      <c r="C393" s="249"/>
      <c r="D393" s="248"/>
      <c r="E393" s="267"/>
      <c r="F393" s="267"/>
      <c r="G393" s="267"/>
      <c r="H393" s="267"/>
      <c r="I393" s="268"/>
      <c r="J393" s="268"/>
      <c r="K393" s="268"/>
      <c r="L393" s="106">
        <f t="shared" si="21"/>
        <v>0</v>
      </c>
      <c r="M393" s="271"/>
      <c r="N393" s="250"/>
      <c r="O393" s="16" t="b">
        <f t="shared" si="22"/>
        <v>1</v>
      </c>
      <c r="P393" s="228" t="b">
        <f t="shared" si="23"/>
        <v>1</v>
      </c>
      <c r="Q393" s="16" t="b">
        <f t="shared" si="24"/>
        <v>1</v>
      </c>
      <c r="R393" s="16"/>
    </row>
    <row r="394" spans="1:18" ht="15.75" x14ac:dyDescent="0.25">
      <c r="A394" s="285">
        <v>376</v>
      </c>
      <c r="B394" s="248"/>
      <c r="C394" s="249"/>
      <c r="D394" s="248"/>
      <c r="E394" s="267"/>
      <c r="F394" s="267"/>
      <c r="G394" s="267"/>
      <c r="H394" s="267"/>
      <c r="I394" s="268"/>
      <c r="J394" s="268"/>
      <c r="K394" s="268"/>
      <c r="L394" s="106">
        <f t="shared" si="21"/>
        <v>0</v>
      </c>
      <c r="M394" s="271"/>
      <c r="N394" s="250"/>
      <c r="O394" s="16" t="b">
        <f t="shared" si="22"/>
        <v>1</v>
      </c>
      <c r="P394" s="228" t="b">
        <f t="shared" si="23"/>
        <v>1</v>
      </c>
      <c r="Q394" s="16" t="b">
        <f t="shared" si="24"/>
        <v>1</v>
      </c>
      <c r="R394" s="16"/>
    </row>
    <row r="395" spans="1:18" ht="15.75" x14ac:dyDescent="0.25">
      <c r="A395" s="285">
        <v>377</v>
      </c>
      <c r="B395" s="248"/>
      <c r="C395" s="249"/>
      <c r="D395" s="248"/>
      <c r="E395" s="267"/>
      <c r="F395" s="267"/>
      <c r="G395" s="267"/>
      <c r="H395" s="267"/>
      <c r="I395" s="268"/>
      <c r="J395" s="268"/>
      <c r="K395" s="268"/>
      <c r="L395" s="106">
        <f t="shared" si="21"/>
        <v>0</v>
      </c>
      <c r="M395" s="271"/>
      <c r="N395" s="250"/>
      <c r="O395" s="16" t="b">
        <f t="shared" si="22"/>
        <v>1</v>
      </c>
      <c r="P395" s="228" t="b">
        <f t="shared" si="23"/>
        <v>1</v>
      </c>
      <c r="Q395" s="16" t="b">
        <f t="shared" si="24"/>
        <v>1</v>
      </c>
      <c r="R395" s="16"/>
    </row>
    <row r="396" spans="1:18" ht="15.75" x14ac:dyDescent="0.25">
      <c r="A396" s="285">
        <v>378</v>
      </c>
      <c r="B396" s="248"/>
      <c r="C396" s="249"/>
      <c r="D396" s="248"/>
      <c r="E396" s="267"/>
      <c r="F396" s="267"/>
      <c r="G396" s="267"/>
      <c r="H396" s="267"/>
      <c r="I396" s="268"/>
      <c r="J396" s="268"/>
      <c r="K396" s="268"/>
      <c r="L396" s="106">
        <f t="shared" si="21"/>
        <v>0</v>
      </c>
      <c r="M396" s="271"/>
      <c r="N396" s="250"/>
      <c r="O396" s="16" t="b">
        <f t="shared" si="22"/>
        <v>1</v>
      </c>
      <c r="P396" s="228" t="b">
        <f t="shared" si="23"/>
        <v>1</v>
      </c>
      <c r="Q396" s="16" t="b">
        <f t="shared" si="24"/>
        <v>1</v>
      </c>
      <c r="R396" s="16"/>
    </row>
    <row r="397" spans="1:18" ht="15.75" x14ac:dyDescent="0.25">
      <c r="A397" s="285">
        <v>379</v>
      </c>
      <c r="B397" s="248"/>
      <c r="C397" s="249"/>
      <c r="D397" s="248"/>
      <c r="E397" s="267"/>
      <c r="F397" s="267"/>
      <c r="G397" s="267"/>
      <c r="H397" s="267"/>
      <c r="I397" s="268"/>
      <c r="J397" s="268"/>
      <c r="K397" s="268"/>
      <c r="L397" s="106">
        <f t="shared" si="21"/>
        <v>0</v>
      </c>
      <c r="M397" s="271"/>
      <c r="N397" s="250"/>
      <c r="O397" s="16" t="b">
        <f t="shared" si="22"/>
        <v>1</v>
      </c>
      <c r="P397" s="228" t="b">
        <f t="shared" si="23"/>
        <v>1</v>
      </c>
      <c r="Q397" s="16" t="b">
        <f t="shared" si="24"/>
        <v>1</v>
      </c>
      <c r="R397" s="16"/>
    </row>
    <row r="398" spans="1:18" ht="15.75" x14ac:dyDescent="0.25">
      <c r="A398" s="285">
        <v>380</v>
      </c>
      <c r="B398" s="248"/>
      <c r="C398" s="249"/>
      <c r="D398" s="248"/>
      <c r="E398" s="267"/>
      <c r="F398" s="267"/>
      <c r="G398" s="267"/>
      <c r="H398" s="267"/>
      <c r="I398" s="268"/>
      <c r="J398" s="268"/>
      <c r="K398" s="268"/>
      <c r="L398" s="106">
        <f t="shared" si="21"/>
        <v>0</v>
      </c>
      <c r="M398" s="271"/>
      <c r="N398" s="250"/>
      <c r="O398" s="16" t="b">
        <f t="shared" si="22"/>
        <v>1</v>
      </c>
      <c r="P398" s="228" t="b">
        <f t="shared" si="23"/>
        <v>1</v>
      </c>
      <c r="Q398" s="16" t="b">
        <f t="shared" si="24"/>
        <v>1</v>
      </c>
      <c r="R398" s="16"/>
    </row>
    <row r="399" spans="1:18" ht="15.75" x14ac:dyDescent="0.25">
      <c r="A399" s="285">
        <v>381</v>
      </c>
      <c r="B399" s="248"/>
      <c r="C399" s="249"/>
      <c r="D399" s="248"/>
      <c r="E399" s="267"/>
      <c r="F399" s="267"/>
      <c r="G399" s="267"/>
      <c r="H399" s="267"/>
      <c r="I399" s="268"/>
      <c r="J399" s="268"/>
      <c r="K399" s="268"/>
      <c r="L399" s="106">
        <f t="shared" si="21"/>
        <v>0</v>
      </c>
      <c r="M399" s="271"/>
      <c r="N399" s="250"/>
      <c r="O399" s="16" t="b">
        <f t="shared" si="22"/>
        <v>1</v>
      </c>
      <c r="P399" s="228" t="b">
        <f t="shared" si="23"/>
        <v>1</v>
      </c>
      <c r="Q399" s="16" t="b">
        <f t="shared" si="24"/>
        <v>1</v>
      </c>
      <c r="R399" s="16"/>
    </row>
    <row r="400" spans="1:18" ht="15.75" x14ac:dyDescent="0.25">
      <c r="A400" s="285">
        <v>382</v>
      </c>
      <c r="B400" s="248"/>
      <c r="C400" s="249"/>
      <c r="D400" s="248"/>
      <c r="E400" s="267"/>
      <c r="F400" s="267"/>
      <c r="G400" s="267"/>
      <c r="H400" s="267"/>
      <c r="I400" s="268"/>
      <c r="J400" s="268"/>
      <c r="K400" s="268"/>
      <c r="L400" s="106">
        <f t="shared" si="21"/>
        <v>0</v>
      </c>
      <c r="M400" s="271"/>
      <c r="N400" s="250"/>
      <c r="O400" s="16" t="b">
        <f t="shared" si="22"/>
        <v>1</v>
      </c>
      <c r="P400" s="228" t="b">
        <f t="shared" si="23"/>
        <v>1</v>
      </c>
      <c r="Q400" s="16" t="b">
        <f t="shared" si="24"/>
        <v>1</v>
      </c>
      <c r="R400" s="16"/>
    </row>
    <row r="401" spans="1:18" ht="15.75" x14ac:dyDescent="0.25">
      <c r="A401" s="285">
        <v>383</v>
      </c>
      <c r="B401" s="248"/>
      <c r="C401" s="249"/>
      <c r="D401" s="248"/>
      <c r="E401" s="267"/>
      <c r="F401" s="267"/>
      <c r="G401" s="267"/>
      <c r="H401" s="267"/>
      <c r="I401" s="268"/>
      <c r="J401" s="268"/>
      <c r="K401" s="268"/>
      <c r="L401" s="106">
        <f t="shared" si="21"/>
        <v>0</v>
      </c>
      <c r="M401" s="271"/>
      <c r="N401" s="250"/>
      <c r="O401" s="16" t="b">
        <f t="shared" si="22"/>
        <v>1</v>
      </c>
      <c r="P401" s="228" t="b">
        <f t="shared" si="23"/>
        <v>1</v>
      </c>
      <c r="Q401" s="16" t="b">
        <f t="shared" si="24"/>
        <v>1</v>
      </c>
      <c r="R401" s="16"/>
    </row>
    <row r="402" spans="1:18" ht="15.75" x14ac:dyDescent="0.25">
      <c r="A402" s="285">
        <v>384</v>
      </c>
      <c r="B402" s="248"/>
      <c r="C402" s="249"/>
      <c r="D402" s="248"/>
      <c r="E402" s="267"/>
      <c r="F402" s="267"/>
      <c r="G402" s="267"/>
      <c r="H402" s="267"/>
      <c r="I402" s="268"/>
      <c r="J402" s="268"/>
      <c r="K402" s="268"/>
      <c r="L402" s="106">
        <f t="shared" si="21"/>
        <v>0</v>
      </c>
      <c r="M402" s="271"/>
      <c r="N402" s="250"/>
      <c r="O402" s="16" t="b">
        <f t="shared" si="22"/>
        <v>1</v>
      </c>
      <c r="P402" s="228" t="b">
        <f t="shared" si="23"/>
        <v>1</v>
      </c>
      <c r="Q402" s="16" t="b">
        <f t="shared" si="24"/>
        <v>1</v>
      </c>
      <c r="R402" s="16"/>
    </row>
    <row r="403" spans="1:18" ht="15.75" x14ac:dyDescent="0.25">
      <c r="A403" s="285">
        <v>385</v>
      </c>
      <c r="B403" s="248"/>
      <c r="C403" s="249"/>
      <c r="D403" s="248"/>
      <c r="E403" s="267"/>
      <c r="F403" s="267"/>
      <c r="G403" s="267"/>
      <c r="H403" s="267"/>
      <c r="I403" s="268"/>
      <c r="J403" s="268"/>
      <c r="K403" s="268"/>
      <c r="L403" s="106">
        <f t="shared" si="21"/>
        <v>0</v>
      </c>
      <c r="M403" s="271"/>
      <c r="N403" s="250"/>
      <c r="O403" s="16" t="b">
        <f t="shared" si="22"/>
        <v>1</v>
      </c>
      <c r="P403" s="228" t="b">
        <f t="shared" si="23"/>
        <v>1</v>
      </c>
      <c r="Q403" s="16" t="b">
        <f t="shared" si="24"/>
        <v>1</v>
      </c>
      <c r="R403" s="16"/>
    </row>
    <row r="404" spans="1:18" ht="15.75" x14ac:dyDescent="0.25">
      <c r="A404" s="285">
        <v>386</v>
      </c>
      <c r="B404" s="248"/>
      <c r="C404" s="249"/>
      <c r="D404" s="248"/>
      <c r="E404" s="267"/>
      <c r="F404" s="267"/>
      <c r="G404" s="267"/>
      <c r="H404" s="267"/>
      <c r="I404" s="268"/>
      <c r="J404" s="268"/>
      <c r="K404" s="268"/>
      <c r="L404" s="106">
        <f t="shared" si="21"/>
        <v>0</v>
      </c>
      <c r="M404" s="271"/>
      <c r="N404" s="250"/>
      <c r="O404" s="16" t="b">
        <f t="shared" si="22"/>
        <v>1</v>
      </c>
      <c r="P404" s="228" t="b">
        <f t="shared" si="23"/>
        <v>1</v>
      </c>
      <c r="Q404" s="16" t="b">
        <f t="shared" si="24"/>
        <v>1</v>
      </c>
      <c r="R404" s="16"/>
    </row>
    <row r="405" spans="1:18" ht="15.75" x14ac:dyDescent="0.25">
      <c r="A405" s="285">
        <v>387</v>
      </c>
      <c r="B405" s="248"/>
      <c r="C405" s="249"/>
      <c r="D405" s="248"/>
      <c r="E405" s="267"/>
      <c r="F405" s="267"/>
      <c r="G405" s="267"/>
      <c r="H405" s="267"/>
      <c r="I405" s="268"/>
      <c r="J405" s="268"/>
      <c r="K405" s="268"/>
      <c r="L405" s="106">
        <f t="shared" ref="L405:L468" si="25">SUM(I405:K405)</f>
        <v>0</v>
      </c>
      <c r="M405" s="271"/>
      <c r="N405" s="250"/>
      <c r="O405" s="16" t="b">
        <f t="shared" ref="O405:O468" si="26">IF(ISBLANK(B405),TRUE,IF(OR(ISBLANK(C405),ISBLANK(D405),ISBLANK(E405),ISBLANK(F405),ISBLANK(G405),ISBLANK(H405),ISBLANK(I405),ISBLANK(J405),ISBLANK(K405),ISBLANK(L405),ISBLANK(M405),ISBLANK(N405)),FALSE,TRUE))</f>
        <v>1</v>
      </c>
      <c r="P405" s="228" t="b">
        <f t="shared" ref="P405:P468" si="27">IF(OR(AND(B405="N/A",D405="N/A"),AND(B405&lt;&gt;"N/A",D405&lt;&gt;"N/A"),AND(ISBLANK(B405),ISBLANK(D405)),AND(NOT(ISBLANK(B405)),NOT(ISBLANK(D405)))),TRUE,FALSE)</f>
        <v>1</v>
      </c>
      <c r="Q405" s="16" t="b">
        <f t="shared" ref="Q405:Q468" si="28">IF(OR(AND(B405="N/A",D405="N/A",C405=0,E405=0),AND(ISBLANK(B405),ISBLANK(D405),ISBLANK(C405),ISBLANK(E405)),AND(AND(NOT(ISBLANK(B405)),B405&lt;&gt;"N/A"),AND(NOT(ISBLANK(D405)),D405&lt;&gt;"N/A"),C405&lt;&gt;0,E405&lt;&gt;0)),TRUE,FALSE)</f>
        <v>1</v>
      </c>
      <c r="R405" s="16"/>
    </row>
    <row r="406" spans="1:18" ht="15.75" x14ac:dyDescent="0.25">
      <c r="A406" s="285">
        <v>388</v>
      </c>
      <c r="B406" s="248"/>
      <c r="C406" s="249"/>
      <c r="D406" s="248"/>
      <c r="E406" s="267"/>
      <c r="F406" s="267"/>
      <c r="G406" s="267"/>
      <c r="H406" s="267"/>
      <c r="I406" s="268"/>
      <c r="J406" s="268"/>
      <c r="K406" s="268"/>
      <c r="L406" s="106">
        <f t="shared" si="25"/>
        <v>0</v>
      </c>
      <c r="M406" s="271"/>
      <c r="N406" s="250"/>
      <c r="O406" s="16" t="b">
        <f t="shared" si="26"/>
        <v>1</v>
      </c>
      <c r="P406" s="228" t="b">
        <f t="shared" si="27"/>
        <v>1</v>
      </c>
      <c r="Q406" s="16" t="b">
        <f t="shared" si="28"/>
        <v>1</v>
      </c>
      <c r="R406" s="16"/>
    </row>
    <row r="407" spans="1:18" ht="15.75" x14ac:dyDescent="0.25">
      <c r="A407" s="285">
        <v>389</v>
      </c>
      <c r="B407" s="248"/>
      <c r="C407" s="249"/>
      <c r="D407" s="248"/>
      <c r="E407" s="267"/>
      <c r="F407" s="267"/>
      <c r="G407" s="267"/>
      <c r="H407" s="267"/>
      <c r="I407" s="268"/>
      <c r="J407" s="268"/>
      <c r="K407" s="268"/>
      <c r="L407" s="106">
        <f t="shared" si="25"/>
        <v>0</v>
      </c>
      <c r="M407" s="271"/>
      <c r="N407" s="250"/>
      <c r="O407" s="16" t="b">
        <f t="shared" si="26"/>
        <v>1</v>
      </c>
      <c r="P407" s="228" t="b">
        <f t="shared" si="27"/>
        <v>1</v>
      </c>
      <c r="Q407" s="16" t="b">
        <f t="shared" si="28"/>
        <v>1</v>
      </c>
      <c r="R407" s="16"/>
    </row>
    <row r="408" spans="1:18" ht="15.75" x14ac:dyDescent="0.25">
      <c r="A408" s="285">
        <v>390</v>
      </c>
      <c r="B408" s="248"/>
      <c r="C408" s="249"/>
      <c r="D408" s="248"/>
      <c r="E408" s="267"/>
      <c r="F408" s="267"/>
      <c r="G408" s="267"/>
      <c r="H408" s="267"/>
      <c r="I408" s="268"/>
      <c r="J408" s="268"/>
      <c r="K408" s="268"/>
      <c r="L408" s="106">
        <f t="shared" si="25"/>
        <v>0</v>
      </c>
      <c r="M408" s="271"/>
      <c r="N408" s="250"/>
      <c r="O408" s="16" t="b">
        <f t="shared" si="26"/>
        <v>1</v>
      </c>
      <c r="P408" s="228" t="b">
        <f t="shared" si="27"/>
        <v>1</v>
      </c>
      <c r="Q408" s="16" t="b">
        <f t="shared" si="28"/>
        <v>1</v>
      </c>
      <c r="R408" s="16"/>
    </row>
    <row r="409" spans="1:18" ht="15.75" x14ac:dyDescent="0.25">
      <c r="A409" s="285">
        <v>391</v>
      </c>
      <c r="B409" s="248"/>
      <c r="C409" s="249"/>
      <c r="D409" s="248"/>
      <c r="E409" s="267"/>
      <c r="F409" s="267"/>
      <c r="G409" s="267"/>
      <c r="H409" s="267"/>
      <c r="I409" s="268"/>
      <c r="J409" s="268"/>
      <c r="K409" s="268"/>
      <c r="L409" s="106">
        <f t="shared" si="25"/>
        <v>0</v>
      </c>
      <c r="M409" s="271"/>
      <c r="N409" s="250"/>
      <c r="O409" s="16" t="b">
        <f t="shared" si="26"/>
        <v>1</v>
      </c>
      <c r="P409" s="228" t="b">
        <f t="shared" si="27"/>
        <v>1</v>
      </c>
      <c r="Q409" s="16" t="b">
        <f t="shared" si="28"/>
        <v>1</v>
      </c>
      <c r="R409" s="16"/>
    </row>
    <row r="410" spans="1:18" ht="15.75" x14ac:dyDescent="0.25">
      <c r="A410" s="285">
        <v>392</v>
      </c>
      <c r="B410" s="248"/>
      <c r="C410" s="249"/>
      <c r="D410" s="248"/>
      <c r="E410" s="267"/>
      <c r="F410" s="267"/>
      <c r="G410" s="267"/>
      <c r="H410" s="267"/>
      <c r="I410" s="268"/>
      <c r="J410" s="268"/>
      <c r="K410" s="268"/>
      <c r="L410" s="106">
        <f t="shared" si="25"/>
        <v>0</v>
      </c>
      <c r="M410" s="271"/>
      <c r="N410" s="250"/>
      <c r="O410" s="16" t="b">
        <f t="shared" si="26"/>
        <v>1</v>
      </c>
      <c r="P410" s="228" t="b">
        <f t="shared" si="27"/>
        <v>1</v>
      </c>
      <c r="Q410" s="16" t="b">
        <f t="shared" si="28"/>
        <v>1</v>
      </c>
      <c r="R410" s="16"/>
    </row>
    <row r="411" spans="1:18" ht="15.75" x14ac:dyDescent="0.25">
      <c r="A411" s="285">
        <v>393</v>
      </c>
      <c r="B411" s="248"/>
      <c r="C411" s="249"/>
      <c r="D411" s="248"/>
      <c r="E411" s="267"/>
      <c r="F411" s="267"/>
      <c r="G411" s="267"/>
      <c r="H411" s="267"/>
      <c r="I411" s="268"/>
      <c r="J411" s="268"/>
      <c r="K411" s="268"/>
      <c r="L411" s="106">
        <f t="shared" si="25"/>
        <v>0</v>
      </c>
      <c r="M411" s="271"/>
      <c r="N411" s="250"/>
      <c r="O411" s="16" t="b">
        <f t="shared" si="26"/>
        <v>1</v>
      </c>
      <c r="P411" s="228" t="b">
        <f t="shared" si="27"/>
        <v>1</v>
      </c>
      <c r="Q411" s="16" t="b">
        <f t="shared" si="28"/>
        <v>1</v>
      </c>
      <c r="R411" s="16"/>
    </row>
    <row r="412" spans="1:18" ht="15.75" x14ac:dyDescent="0.25">
      <c r="A412" s="285">
        <v>394</v>
      </c>
      <c r="B412" s="248"/>
      <c r="C412" s="249"/>
      <c r="D412" s="248"/>
      <c r="E412" s="267"/>
      <c r="F412" s="267"/>
      <c r="G412" s="267"/>
      <c r="H412" s="267"/>
      <c r="I412" s="268"/>
      <c r="J412" s="268"/>
      <c r="K412" s="268"/>
      <c r="L412" s="106">
        <f t="shared" si="25"/>
        <v>0</v>
      </c>
      <c r="M412" s="271"/>
      <c r="N412" s="250"/>
      <c r="O412" s="16" t="b">
        <f t="shared" si="26"/>
        <v>1</v>
      </c>
      <c r="P412" s="228" t="b">
        <f t="shared" si="27"/>
        <v>1</v>
      </c>
      <c r="Q412" s="16" t="b">
        <f t="shared" si="28"/>
        <v>1</v>
      </c>
      <c r="R412" s="16"/>
    </row>
    <row r="413" spans="1:18" ht="15.75" x14ac:dyDescent="0.25">
      <c r="A413" s="285">
        <v>395</v>
      </c>
      <c r="B413" s="248"/>
      <c r="C413" s="249"/>
      <c r="D413" s="248"/>
      <c r="E413" s="267"/>
      <c r="F413" s="267"/>
      <c r="G413" s="267"/>
      <c r="H413" s="267"/>
      <c r="I413" s="268"/>
      <c r="J413" s="268"/>
      <c r="K413" s="268"/>
      <c r="L413" s="106">
        <f t="shared" si="25"/>
        <v>0</v>
      </c>
      <c r="M413" s="271"/>
      <c r="N413" s="250"/>
      <c r="O413" s="16" t="b">
        <f t="shared" si="26"/>
        <v>1</v>
      </c>
      <c r="P413" s="228" t="b">
        <f t="shared" si="27"/>
        <v>1</v>
      </c>
      <c r="Q413" s="16" t="b">
        <f t="shared" si="28"/>
        <v>1</v>
      </c>
      <c r="R413" s="16"/>
    </row>
    <row r="414" spans="1:18" ht="15.75" x14ac:dyDescent="0.25">
      <c r="A414" s="285">
        <v>396</v>
      </c>
      <c r="B414" s="248"/>
      <c r="C414" s="249"/>
      <c r="D414" s="248"/>
      <c r="E414" s="267"/>
      <c r="F414" s="267"/>
      <c r="G414" s="267"/>
      <c r="H414" s="267"/>
      <c r="I414" s="268"/>
      <c r="J414" s="268"/>
      <c r="K414" s="268"/>
      <c r="L414" s="106">
        <f t="shared" si="25"/>
        <v>0</v>
      </c>
      <c r="M414" s="271"/>
      <c r="N414" s="250"/>
      <c r="O414" s="16" t="b">
        <f t="shared" si="26"/>
        <v>1</v>
      </c>
      <c r="P414" s="228" t="b">
        <f t="shared" si="27"/>
        <v>1</v>
      </c>
      <c r="Q414" s="16" t="b">
        <f t="shared" si="28"/>
        <v>1</v>
      </c>
      <c r="R414" s="16"/>
    </row>
    <row r="415" spans="1:18" ht="15.75" x14ac:dyDescent="0.25">
      <c r="A415" s="285">
        <v>397</v>
      </c>
      <c r="B415" s="248"/>
      <c r="C415" s="249"/>
      <c r="D415" s="248"/>
      <c r="E415" s="267"/>
      <c r="F415" s="267"/>
      <c r="G415" s="267"/>
      <c r="H415" s="267"/>
      <c r="I415" s="268"/>
      <c r="J415" s="268"/>
      <c r="K415" s="268"/>
      <c r="L415" s="106">
        <f t="shared" si="25"/>
        <v>0</v>
      </c>
      <c r="M415" s="271"/>
      <c r="N415" s="250"/>
      <c r="O415" s="16" t="b">
        <f t="shared" si="26"/>
        <v>1</v>
      </c>
      <c r="P415" s="228" t="b">
        <f t="shared" si="27"/>
        <v>1</v>
      </c>
      <c r="Q415" s="16" t="b">
        <f t="shared" si="28"/>
        <v>1</v>
      </c>
      <c r="R415" s="16"/>
    </row>
    <row r="416" spans="1:18" ht="15.75" x14ac:dyDescent="0.25">
      <c r="A416" s="285">
        <v>398</v>
      </c>
      <c r="B416" s="248"/>
      <c r="C416" s="249"/>
      <c r="D416" s="248"/>
      <c r="E416" s="267"/>
      <c r="F416" s="267"/>
      <c r="G416" s="267"/>
      <c r="H416" s="267"/>
      <c r="I416" s="268"/>
      <c r="J416" s="268"/>
      <c r="K416" s="268"/>
      <c r="L416" s="106">
        <f t="shared" si="25"/>
        <v>0</v>
      </c>
      <c r="M416" s="271"/>
      <c r="N416" s="250"/>
      <c r="O416" s="16" t="b">
        <f t="shared" si="26"/>
        <v>1</v>
      </c>
      <c r="P416" s="228" t="b">
        <f t="shared" si="27"/>
        <v>1</v>
      </c>
      <c r="Q416" s="16" t="b">
        <f t="shared" si="28"/>
        <v>1</v>
      </c>
      <c r="R416" s="16"/>
    </row>
    <row r="417" spans="1:18" ht="15.75" x14ac:dyDescent="0.25">
      <c r="A417" s="285">
        <v>399</v>
      </c>
      <c r="B417" s="248"/>
      <c r="C417" s="249"/>
      <c r="D417" s="248"/>
      <c r="E417" s="267"/>
      <c r="F417" s="267"/>
      <c r="G417" s="267"/>
      <c r="H417" s="267"/>
      <c r="I417" s="268"/>
      <c r="J417" s="268"/>
      <c r="K417" s="268"/>
      <c r="L417" s="106">
        <f t="shared" si="25"/>
        <v>0</v>
      </c>
      <c r="M417" s="271"/>
      <c r="N417" s="250"/>
      <c r="O417" s="16" t="b">
        <f t="shared" si="26"/>
        <v>1</v>
      </c>
      <c r="P417" s="228" t="b">
        <f t="shared" si="27"/>
        <v>1</v>
      </c>
      <c r="Q417" s="16" t="b">
        <f t="shared" si="28"/>
        <v>1</v>
      </c>
      <c r="R417" s="16"/>
    </row>
    <row r="418" spans="1:18" ht="15.75" x14ac:dyDescent="0.25">
      <c r="A418" s="285">
        <v>400</v>
      </c>
      <c r="B418" s="248"/>
      <c r="C418" s="249"/>
      <c r="D418" s="248"/>
      <c r="E418" s="267"/>
      <c r="F418" s="267"/>
      <c r="G418" s="267"/>
      <c r="H418" s="267"/>
      <c r="I418" s="268"/>
      <c r="J418" s="268"/>
      <c r="K418" s="268"/>
      <c r="L418" s="106">
        <f t="shared" si="25"/>
        <v>0</v>
      </c>
      <c r="M418" s="271"/>
      <c r="N418" s="250"/>
      <c r="O418" s="16" t="b">
        <f t="shared" si="26"/>
        <v>1</v>
      </c>
      <c r="P418" s="228" t="b">
        <f t="shared" si="27"/>
        <v>1</v>
      </c>
      <c r="Q418" s="16" t="b">
        <f t="shared" si="28"/>
        <v>1</v>
      </c>
      <c r="R418" s="16"/>
    </row>
    <row r="419" spans="1:18" ht="15.75" x14ac:dyDescent="0.25">
      <c r="A419" s="285">
        <v>401</v>
      </c>
      <c r="B419" s="248"/>
      <c r="C419" s="249"/>
      <c r="D419" s="248"/>
      <c r="E419" s="267"/>
      <c r="F419" s="267"/>
      <c r="G419" s="267"/>
      <c r="H419" s="267"/>
      <c r="I419" s="268"/>
      <c r="J419" s="268"/>
      <c r="K419" s="268"/>
      <c r="L419" s="106">
        <f t="shared" si="25"/>
        <v>0</v>
      </c>
      <c r="M419" s="271"/>
      <c r="N419" s="250"/>
      <c r="O419" s="16" t="b">
        <f t="shared" si="26"/>
        <v>1</v>
      </c>
      <c r="P419" s="228" t="b">
        <f t="shared" si="27"/>
        <v>1</v>
      </c>
      <c r="Q419" s="16" t="b">
        <f t="shared" si="28"/>
        <v>1</v>
      </c>
      <c r="R419" s="16"/>
    </row>
    <row r="420" spans="1:18" ht="15.75" x14ac:dyDescent="0.25">
      <c r="A420" s="285">
        <v>402</v>
      </c>
      <c r="B420" s="248"/>
      <c r="C420" s="249"/>
      <c r="D420" s="248"/>
      <c r="E420" s="267"/>
      <c r="F420" s="267"/>
      <c r="G420" s="267"/>
      <c r="H420" s="267"/>
      <c r="I420" s="268"/>
      <c r="J420" s="268"/>
      <c r="K420" s="268"/>
      <c r="L420" s="106">
        <f t="shared" si="25"/>
        <v>0</v>
      </c>
      <c r="M420" s="271"/>
      <c r="N420" s="250"/>
      <c r="O420" s="16" t="b">
        <f t="shared" si="26"/>
        <v>1</v>
      </c>
      <c r="P420" s="228" t="b">
        <f t="shared" si="27"/>
        <v>1</v>
      </c>
      <c r="Q420" s="16" t="b">
        <f t="shared" si="28"/>
        <v>1</v>
      </c>
      <c r="R420" s="16"/>
    </row>
    <row r="421" spans="1:18" ht="15.75" x14ac:dyDescent="0.25">
      <c r="A421" s="285">
        <v>403</v>
      </c>
      <c r="B421" s="248"/>
      <c r="C421" s="249"/>
      <c r="D421" s="248"/>
      <c r="E421" s="267"/>
      <c r="F421" s="267"/>
      <c r="G421" s="267"/>
      <c r="H421" s="267"/>
      <c r="I421" s="268"/>
      <c r="J421" s="268"/>
      <c r="K421" s="268"/>
      <c r="L421" s="106">
        <f t="shared" si="25"/>
        <v>0</v>
      </c>
      <c r="M421" s="271"/>
      <c r="N421" s="250"/>
      <c r="O421" s="16" t="b">
        <f t="shared" si="26"/>
        <v>1</v>
      </c>
      <c r="P421" s="228" t="b">
        <f t="shared" si="27"/>
        <v>1</v>
      </c>
      <c r="Q421" s="16" t="b">
        <f t="shared" si="28"/>
        <v>1</v>
      </c>
      <c r="R421" s="16"/>
    </row>
    <row r="422" spans="1:18" ht="15.75" x14ac:dyDescent="0.25">
      <c r="A422" s="285">
        <v>404</v>
      </c>
      <c r="B422" s="248"/>
      <c r="C422" s="249"/>
      <c r="D422" s="248"/>
      <c r="E422" s="267"/>
      <c r="F422" s="267"/>
      <c r="G422" s="267"/>
      <c r="H422" s="267"/>
      <c r="I422" s="268"/>
      <c r="J422" s="268"/>
      <c r="K422" s="268"/>
      <c r="L422" s="106">
        <f t="shared" si="25"/>
        <v>0</v>
      </c>
      <c r="M422" s="271"/>
      <c r="N422" s="250"/>
      <c r="O422" s="16" t="b">
        <f t="shared" si="26"/>
        <v>1</v>
      </c>
      <c r="P422" s="228" t="b">
        <f t="shared" si="27"/>
        <v>1</v>
      </c>
      <c r="Q422" s="16" t="b">
        <f t="shared" si="28"/>
        <v>1</v>
      </c>
      <c r="R422" s="16"/>
    </row>
    <row r="423" spans="1:18" ht="15.75" x14ac:dyDescent="0.25">
      <c r="A423" s="285">
        <v>405</v>
      </c>
      <c r="B423" s="248"/>
      <c r="C423" s="249"/>
      <c r="D423" s="248"/>
      <c r="E423" s="267"/>
      <c r="F423" s="267"/>
      <c r="G423" s="267"/>
      <c r="H423" s="267"/>
      <c r="I423" s="268"/>
      <c r="J423" s="268"/>
      <c r="K423" s="268"/>
      <c r="L423" s="106">
        <f t="shared" si="25"/>
        <v>0</v>
      </c>
      <c r="M423" s="271"/>
      <c r="N423" s="250"/>
      <c r="O423" s="16" t="b">
        <f t="shared" si="26"/>
        <v>1</v>
      </c>
      <c r="P423" s="228" t="b">
        <f t="shared" si="27"/>
        <v>1</v>
      </c>
      <c r="Q423" s="16" t="b">
        <f t="shared" si="28"/>
        <v>1</v>
      </c>
      <c r="R423" s="16"/>
    </row>
    <row r="424" spans="1:18" ht="15.75" x14ac:dyDescent="0.25">
      <c r="A424" s="285">
        <v>406</v>
      </c>
      <c r="B424" s="248"/>
      <c r="C424" s="249"/>
      <c r="D424" s="248"/>
      <c r="E424" s="267"/>
      <c r="F424" s="267"/>
      <c r="G424" s="267"/>
      <c r="H424" s="267"/>
      <c r="I424" s="268"/>
      <c r="J424" s="268"/>
      <c r="K424" s="268"/>
      <c r="L424" s="106">
        <f t="shared" si="25"/>
        <v>0</v>
      </c>
      <c r="M424" s="271"/>
      <c r="N424" s="250"/>
      <c r="O424" s="16" t="b">
        <f t="shared" si="26"/>
        <v>1</v>
      </c>
      <c r="P424" s="228" t="b">
        <f t="shared" si="27"/>
        <v>1</v>
      </c>
      <c r="Q424" s="16" t="b">
        <f t="shared" si="28"/>
        <v>1</v>
      </c>
      <c r="R424" s="16"/>
    </row>
    <row r="425" spans="1:18" ht="15.75" x14ac:dyDescent="0.25">
      <c r="A425" s="285">
        <v>407</v>
      </c>
      <c r="B425" s="248"/>
      <c r="C425" s="249"/>
      <c r="D425" s="248"/>
      <c r="E425" s="267"/>
      <c r="F425" s="267"/>
      <c r="G425" s="267"/>
      <c r="H425" s="267"/>
      <c r="I425" s="268"/>
      <c r="J425" s="268"/>
      <c r="K425" s="268"/>
      <c r="L425" s="106">
        <f t="shared" si="25"/>
        <v>0</v>
      </c>
      <c r="M425" s="271"/>
      <c r="N425" s="250"/>
      <c r="O425" s="16" t="b">
        <f t="shared" si="26"/>
        <v>1</v>
      </c>
      <c r="P425" s="228" t="b">
        <f t="shared" si="27"/>
        <v>1</v>
      </c>
      <c r="Q425" s="16" t="b">
        <f t="shared" si="28"/>
        <v>1</v>
      </c>
      <c r="R425" s="16"/>
    </row>
    <row r="426" spans="1:18" ht="15.75" x14ac:dyDescent="0.25">
      <c r="A426" s="285">
        <v>408</v>
      </c>
      <c r="B426" s="248"/>
      <c r="C426" s="249"/>
      <c r="D426" s="248"/>
      <c r="E426" s="267"/>
      <c r="F426" s="267"/>
      <c r="G426" s="267"/>
      <c r="H426" s="267"/>
      <c r="I426" s="268"/>
      <c r="J426" s="268"/>
      <c r="K426" s="268"/>
      <c r="L426" s="106">
        <f t="shared" si="25"/>
        <v>0</v>
      </c>
      <c r="M426" s="271"/>
      <c r="N426" s="250"/>
      <c r="O426" s="16" t="b">
        <f t="shared" si="26"/>
        <v>1</v>
      </c>
      <c r="P426" s="228" t="b">
        <f t="shared" si="27"/>
        <v>1</v>
      </c>
      <c r="Q426" s="16" t="b">
        <f t="shared" si="28"/>
        <v>1</v>
      </c>
      <c r="R426" s="16"/>
    </row>
    <row r="427" spans="1:18" ht="15.75" x14ac:dyDescent="0.25">
      <c r="A427" s="285">
        <v>409</v>
      </c>
      <c r="B427" s="248"/>
      <c r="C427" s="249"/>
      <c r="D427" s="248"/>
      <c r="E427" s="267"/>
      <c r="F427" s="267"/>
      <c r="G427" s="267"/>
      <c r="H427" s="267"/>
      <c r="I427" s="268"/>
      <c r="J427" s="268"/>
      <c r="K427" s="268"/>
      <c r="L427" s="106">
        <f t="shared" si="25"/>
        <v>0</v>
      </c>
      <c r="M427" s="271"/>
      <c r="N427" s="250"/>
      <c r="O427" s="16" t="b">
        <f t="shared" si="26"/>
        <v>1</v>
      </c>
      <c r="P427" s="228" t="b">
        <f t="shared" si="27"/>
        <v>1</v>
      </c>
      <c r="Q427" s="16" t="b">
        <f t="shared" si="28"/>
        <v>1</v>
      </c>
      <c r="R427" s="16"/>
    </row>
    <row r="428" spans="1:18" ht="15.75" x14ac:dyDescent="0.25">
      <c r="A428" s="285">
        <v>410</v>
      </c>
      <c r="B428" s="248"/>
      <c r="C428" s="249"/>
      <c r="D428" s="248"/>
      <c r="E428" s="267"/>
      <c r="F428" s="267"/>
      <c r="G428" s="267"/>
      <c r="H428" s="267"/>
      <c r="I428" s="268"/>
      <c r="J428" s="268"/>
      <c r="K428" s="268"/>
      <c r="L428" s="106">
        <f t="shared" si="25"/>
        <v>0</v>
      </c>
      <c r="M428" s="271"/>
      <c r="N428" s="250"/>
      <c r="O428" s="16" t="b">
        <f t="shared" si="26"/>
        <v>1</v>
      </c>
      <c r="P428" s="228" t="b">
        <f t="shared" si="27"/>
        <v>1</v>
      </c>
      <c r="Q428" s="16" t="b">
        <f t="shared" si="28"/>
        <v>1</v>
      </c>
      <c r="R428" s="16"/>
    </row>
    <row r="429" spans="1:18" ht="15.75" x14ac:dyDescent="0.25">
      <c r="A429" s="285">
        <v>411</v>
      </c>
      <c r="B429" s="248"/>
      <c r="C429" s="249"/>
      <c r="D429" s="248"/>
      <c r="E429" s="267"/>
      <c r="F429" s="267"/>
      <c r="G429" s="267"/>
      <c r="H429" s="267"/>
      <c r="I429" s="268"/>
      <c r="J429" s="268"/>
      <c r="K429" s="268"/>
      <c r="L429" s="106">
        <f t="shared" si="25"/>
        <v>0</v>
      </c>
      <c r="M429" s="271"/>
      <c r="N429" s="250"/>
      <c r="O429" s="16" t="b">
        <f t="shared" si="26"/>
        <v>1</v>
      </c>
      <c r="P429" s="228" t="b">
        <f t="shared" si="27"/>
        <v>1</v>
      </c>
      <c r="Q429" s="16" t="b">
        <f t="shared" si="28"/>
        <v>1</v>
      </c>
      <c r="R429" s="16"/>
    </row>
    <row r="430" spans="1:18" ht="15.75" x14ac:dyDescent="0.25">
      <c r="A430" s="285">
        <v>412</v>
      </c>
      <c r="B430" s="248"/>
      <c r="C430" s="249"/>
      <c r="D430" s="248"/>
      <c r="E430" s="267"/>
      <c r="F430" s="267"/>
      <c r="G430" s="267"/>
      <c r="H430" s="267"/>
      <c r="I430" s="268"/>
      <c r="J430" s="268"/>
      <c r="K430" s="268"/>
      <c r="L430" s="106">
        <f t="shared" si="25"/>
        <v>0</v>
      </c>
      <c r="M430" s="271"/>
      <c r="N430" s="250"/>
      <c r="O430" s="16" t="b">
        <f t="shared" si="26"/>
        <v>1</v>
      </c>
      <c r="P430" s="228" t="b">
        <f t="shared" si="27"/>
        <v>1</v>
      </c>
      <c r="Q430" s="16" t="b">
        <f t="shared" si="28"/>
        <v>1</v>
      </c>
      <c r="R430" s="16"/>
    </row>
    <row r="431" spans="1:18" ht="15.75" x14ac:dyDescent="0.25">
      <c r="A431" s="285">
        <v>413</v>
      </c>
      <c r="B431" s="248"/>
      <c r="C431" s="249"/>
      <c r="D431" s="248"/>
      <c r="E431" s="267"/>
      <c r="F431" s="267"/>
      <c r="G431" s="267"/>
      <c r="H431" s="267"/>
      <c r="I431" s="268"/>
      <c r="J431" s="268"/>
      <c r="K431" s="268"/>
      <c r="L431" s="106">
        <f t="shared" si="25"/>
        <v>0</v>
      </c>
      <c r="M431" s="271"/>
      <c r="N431" s="250"/>
      <c r="O431" s="16" t="b">
        <f t="shared" si="26"/>
        <v>1</v>
      </c>
      <c r="P431" s="228" t="b">
        <f t="shared" si="27"/>
        <v>1</v>
      </c>
      <c r="Q431" s="16" t="b">
        <f t="shared" si="28"/>
        <v>1</v>
      </c>
      <c r="R431" s="16"/>
    </row>
    <row r="432" spans="1:18" ht="15.75" x14ac:dyDescent="0.25">
      <c r="A432" s="285">
        <v>414</v>
      </c>
      <c r="B432" s="248"/>
      <c r="C432" s="249"/>
      <c r="D432" s="248"/>
      <c r="E432" s="267"/>
      <c r="F432" s="267"/>
      <c r="G432" s="267"/>
      <c r="H432" s="267"/>
      <c r="I432" s="268"/>
      <c r="J432" s="268"/>
      <c r="K432" s="268"/>
      <c r="L432" s="106">
        <f t="shared" si="25"/>
        <v>0</v>
      </c>
      <c r="M432" s="271"/>
      <c r="N432" s="250"/>
      <c r="O432" s="16" t="b">
        <f t="shared" si="26"/>
        <v>1</v>
      </c>
      <c r="P432" s="228" t="b">
        <f t="shared" si="27"/>
        <v>1</v>
      </c>
      <c r="Q432" s="16" t="b">
        <f t="shared" si="28"/>
        <v>1</v>
      </c>
      <c r="R432" s="16"/>
    </row>
    <row r="433" spans="1:18" ht="15.75" x14ac:dyDescent="0.25">
      <c r="A433" s="285">
        <v>415</v>
      </c>
      <c r="B433" s="248"/>
      <c r="C433" s="249"/>
      <c r="D433" s="248"/>
      <c r="E433" s="267"/>
      <c r="F433" s="267"/>
      <c r="G433" s="267"/>
      <c r="H433" s="267"/>
      <c r="I433" s="268"/>
      <c r="J433" s="268"/>
      <c r="K433" s="268"/>
      <c r="L433" s="106">
        <f t="shared" si="25"/>
        <v>0</v>
      </c>
      <c r="M433" s="271"/>
      <c r="N433" s="250"/>
      <c r="O433" s="16" t="b">
        <f t="shared" si="26"/>
        <v>1</v>
      </c>
      <c r="P433" s="228" t="b">
        <f t="shared" si="27"/>
        <v>1</v>
      </c>
      <c r="Q433" s="16" t="b">
        <f t="shared" si="28"/>
        <v>1</v>
      </c>
      <c r="R433" s="16"/>
    </row>
    <row r="434" spans="1:18" ht="15.75" x14ac:dyDescent="0.25">
      <c r="A434" s="285">
        <v>416</v>
      </c>
      <c r="B434" s="248"/>
      <c r="C434" s="249"/>
      <c r="D434" s="248"/>
      <c r="E434" s="267"/>
      <c r="F434" s="267"/>
      <c r="G434" s="267"/>
      <c r="H434" s="267"/>
      <c r="I434" s="268"/>
      <c r="J434" s="268"/>
      <c r="K434" s="268"/>
      <c r="L434" s="106">
        <f t="shared" si="25"/>
        <v>0</v>
      </c>
      <c r="M434" s="271"/>
      <c r="N434" s="250"/>
      <c r="O434" s="16" t="b">
        <f t="shared" si="26"/>
        <v>1</v>
      </c>
      <c r="P434" s="228" t="b">
        <f t="shared" si="27"/>
        <v>1</v>
      </c>
      <c r="Q434" s="16" t="b">
        <f t="shared" si="28"/>
        <v>1</v>
      </c>
      <c r="R434" s="16"/>
    </row>
    <row r="435" spans="1:18" ht="15.75" x14ac:dyDescent="0.25">
      <c r="A435" s="285">
        <v>417</v>
      </c>
      <c r="B435" s="248"/>
      <c r="C435" s="249"/>
      <c r="D435" s="248"/>
      <c r="E435" s="267"/>
      <c r="F435" s="267"/>
      <c r="G435" s="267"/>
      <c r="H435" s="267"/>
      <c r="I435" s="268"/>
      <c r="J435" s="268"/>
      <c r="K435" s="268"/>
      <c r="L435" s="106">
        <f t="shared" si="25"/>
        <v>0</v>
      </c>
      <c r="M435" s="271"/>
      <c r="N435" s="250"/>
      <c r="O435" s="16" t="b">
        <f t="shared" si="26"/>
        <v>1</v>
      </c>
      <c r="P435" s="228" t="b">
        <f t="shared" si="27"/>
        <v>1</v>
      </c>
      <c r="Q435" s="16" t="b">
        <f t="shared" si="28"/>
        <v>1</v>
      </c>
      <c r="R435" s="16"/>
    </row>
    <row r="436" spans="1:18" ht="15.75" x14ac:dyDescent="0.25">
      <c r="A436" s="285">
        <v>418</v>
      </c>
      <c r="B436" s="248"/>
      <c r="C436" s="249"/>
      <c r="D436" s="248"/>
      <c r="E436" s="267"/>
      <c r="F436" s="267"/>
      <c r="G436" s="267"/>
      <c r="H436" s="267"/>
      <c r="I436" s="268"/>
      <c r="J436" s="268"/>
      <c r="K436" s="268"/>
      <c r="L436" s="106">
        <f t="shared" si="25"/>
        <v>0</v>
      </c>
      <c r="M436" s="271"/>
      <c r="N436" s="250"/>
      <c r="O436" s="16" t="b">
        <f t="shared" si="26"/>
        <v>1</v>
      </c>
      <c r="P436" s="228" t="b">
        <f t="shared" si="27"/>
        <v>1</v>
      </c>
      <c r="Q436" s="16" t="b">
        <f t="shared" si="28"/>
        <v>1</v>
      </c>
      <c r="R436" s="16"/>
    </row>
    <row r="437" spans="1:18" ht="15.75" x14ac:dyDescent="0.25">
      <c r="A437" s="285">
        <v>419</v>
      </c>
      <c r="B437" s="248"/>
      <c r="C437" s="249"/>
      <c r="D437" s="248"/>
      <c r="E437" s="267"/>
      <c r="F437" s="267"/>
      <c r="G437" s="267"/>
      <c r="H437" s="267"/>
      <c r="I437" s="268"/>
      <c r="J437" s="268"/>
      <c r="K437" s="268"/>
      <c r="L437" s="106">
        <f t="shared" si="25"/>
        <v>0</v>
      </c>
      <c r="M437" s="271"/>
      <c r="N437" s="250"/>
      <c r="O437" s="16" t="b">
        <f t="shared" si="26"/>
        <v>1</v>
      </c>
      <c r="P437" s="228" t="b">
        <f t="shared" si="27"/>
        <v>1</v>
      </c>
      <c r="Q437" s="16" t="b">
        <f t="shared" si="28"/>
        <v>1</v>
      </c>
      <c r="R437" s="16"/>
    </row>
    <row r="438" spans="1:18" ht="15.75" x14ac:dyDescent="0.25">
      <c r="A438" s="285">
        <v>420</v>
      </c>
      <c r="B438" s="248"/>
      <c r="C438" s="249"/>
      <c r="D438" s="248"/>
      <c r="E438" s="267"/>
      <c r="F438" s="267"/>
      <c r="G438" s="267"/>
      <c r="H438" s="267"/>
      <c r="I438" s="268"/>
      <c r="J438" s="268"/>
      <c r="K438" s="268"/>
      <c r="L438" s="106">
        <f t="shared" si="25"/>
        <v>0</v>
      </c>
      <c r="M438" s="271"/>
      <c r="N438" s="250"/>
      <c r="O438" s="16" t="b">
        <f t="shared" si="26"/>
        <v>1</v>
      </c>
      <c r="P438" s="228" t="b">
        <f t="shared" si="27"/>
        <v>1</v>
      </c>
      <c r="Q438" s="16" t="b">
        <f t="shared" si="28"/>
        <v>1</v>
      </c>
      <c r="R438" s="16"/>
    </row>
    <row r="439" spans="1:18" ht="15.75" x14ac:dyDescent="0.25">
      <c r="A439" s="285">
        <v>421</v>
      </c>
      <c r="B439" s="248"/>
      <c r="C439" s="249"/>
      <c r="D439" s="248"/>
      <c r="E439" s="267"/>
      <c r="F439" s="267"/>
      <c r="G439" s="267"/>
      <c r="H439" s="267"/>
      <c r="I439" s="268"/>
      <c r="J439" s="268"/>
      <c r="K439" s="268"/>
      <c r="L439" s="106">
        <f t="shared" si="25"/>
        <v>0</v>
      </c>
      <c r="M439" s="271"/>
      <c r="N439" s="250"/>
      <c r="O439" s="16" t="b">
        <f t="shared" si="26"/>
        <v>1</v>
      </c>
      <c r="P439" s="228" t="b">
        <f t="shared" si="27"/>
        <v>1</v>
      </c>
      <c r="Q439" s="16" t="b">
        <f t="shared" si="28"/>
        <v>1</v>
      </c>
      <c r="R439" s="16"/>
    </row>
    <row r="440" spans="1:18" ht="15.75" x14ac:dyDescent="0.25">
      <c r="A440" s="285">
        <v>422</v>
      </c>
      <c r="B440" s="248"/>
      <c r="C440" s="249"/>
      <c r="D440" s="248"/>
      <c r="E440" s="267"/>
      <c r="F440" s="267"/>
      <c r="G440" s="267"/>
      <c r="H440" s="267"/>
      <c r="I440" s="268"/>
      <c r="J440" s="268"/>
      <c r="K440" s="268"/>
      <c r="L440" s="106">
        <f t="shared" si="25"/>
        <v>0</v>
      </c>
      <c r="M440" s="271"/>
      <c r="N440" s="250"/>
      <c r="O440" s="16" t="b">
        <f t="shared" si="26"/>
        <v>1</v>
      </c>
      <c r="P440" s="228" t="b">
        <f t="shared" si="27"/>
        <v>1</v>
      </c>
      <c r="Q440" s="16" t="b">
        <f t="shared" si="28"/>
        <v>1</v>
      </c>
      <c r="R440" s="16"/>
    </row>
    <row r="441" spans="1:18" ht="15.75" x14ac:dyDescent="0.25">
      <c r="A441" s="285">
        <v>423</v>
      </c>
      <c r="B441" s="248"/>
      <c r="C441" s="249"/>
      <c r="D441" s="248"/>
      <c r="E441" s="267"/>
      <c r="F441" s="267"/>
      <c r="G441" s="267"/>
      <c r="H441" s="267"/>
      <c r="I441" s="268"/>
      <c r="J441" s="268"/>
      <c r="K441" s="268"/>
      <c r="L441" s="106">
        <f t="shared" si="25"/>
        <v>0</v>
      </c>
      <c r="M441" s="271"/>
      <c r="N441" s="250"/>
      <c r="O441" s="16" t="b">
        <f t="shared" si="26"/>
        <v>1</v>
      </c>
      <c r="P441" s="228" t="b">
        <f t="shared" si="27"/>
        <v>1</v>
      </c>
      <c r="Q441" s="16" t="b">
        <f t="shared" si="28"/>
        <v>1</v>
      </c>
      <c r="R441" s="16"/>
    </row>
    <row r="442" spans="1:18" ht="15.75" x14ac:dyDescent="0.25">
      <c r="A442" s="285">
        <v>424</v>
      </c>
      <c r="B442" s="248"/>
      <c r="C442" s="249"/>
      <c r="D442" s="248"/>
      <c r="E442" s="267"/>
      <c r="F442" s="267"/>
      <c r="G442" s="267"/>
      <c r="H442" s="267"/>
      <c r="I442" s="268"/>
      <c r="J442" s="268"/>
      <c r="K442" s="268"/>
      <c r="L442" s="106">
        <f t="shared" si="25"/>
        <v>0</v>
      </c>
      <c r="M442" s="271"/>
      <c r="N442" s="250"/>
      <c r="O442" s="16" t="b">
        <f t="shared" si="26"/>
        <v>1</v>
      </c>
      <c r="P442" s="228" t="b">
        <f t="shared" si="27"/>
        <v>1</v>
      </c>
      <c r="Q442" s="16" t="b">
        <f t="shared" si="28"/>
        <v>1</v>
      </c>
      <c r="R442" s="16"/>
    </row>
    <row r="443" spans="1:18" ht="15.75" x14ac:dyDescent="0.25">
      <c r="A443" s="285">
        <v>425</v>
      </c>
      <c r="B443" s="248"/>
      <c r="C443" s="249"/>
      <c r="D443" s="248"/>
      <c r="E443" s="267"/>
      <c r="F443" s="267"/>
      <c r="G443" s="267"/>
      <c r="H443" s="267"/>
      <c r="I443" s="268"/>
      <c r="J443" s="268"/>
      <c r="K443" s="268"/>
      <c r="L443" s="106">
        <f t="shared" si="25"/>
        <v>0</v>
      </c>
      <c r="M443" s="271"/>
      <c r="N443" s="250"/>
      <c r="O443" s="16" t="b">
        <f t="shared" si="26"/>
        <v>1</v>
      </c>
      <c r="P443" s="228" t="b">
        <f t="shared" si="27"/>
        <v>1</v>
      </c>
      <c r="Q443" s="16" t="b">
        <f t="shared" si="28"/>
        <v>1</v>
      </c>
      <c r="R443" s="16"/>
    </row>
    <row r="444" spans="1:18" ht="15.75" x14ac:dyDescent="0.25">
      <c r="A444" s="285">
        <v>426</v>
      </c>
      <c r="B444" s="248"/>
      <c r="C444" s="249"/>
      <c r="D444" s="248"/>
      <c r="E444" s="267"/>
      <c r="F444" s="267"/>
      <c r="G444" s="267"/>
      <c r="H444" s="267"/>
      <c r="I444" s="268"/>
      <c r="J444" s="268"/>
      <c r="K444" s="268"/>
      <c r="L444" s="106">
        <f t="shared" si="25"/>
        <v>0</v>
      </c>
      <c r="M444" s="271"/>
      <c r="N444" s="250"/>
      <c r="O444" s="16" t="b">
        <f t="shared" si="26"/>
        <v>1</v>
      </c>
      <c r="P444" s="228" t="b">
        <f t="shared" si="27"/>
        <v>1</v>
      </c>
      <c r="Q444" s="16" t="b">
        <f t="shared" si="28"/>
        <v>1</v>
      </c>
      <c r="R444" s="16"/>
    </row>
    <row r="445" spans="1:18" ht="15.75" x14ac:dyDescent="0.25">
      <c r="A445" s="285">
        <v>427</v>
      </c>
      <c r="B445" s="248"/>
      <c r="C445" s="249"/>
      <c r="D445" s="248"/>
      <c r="E445" s="267"/>
      <c r="F445" s="267"/>
      <c r="G445" s="267"/>
      <c r="H445" s="267"/>
      <c r="I445" s="268"/>
      <c r="J445" s="268"/>
      <c r="K445" s="268"/>
      <c r="L445" s="106">
        <f t="shared" si="25"/>
        <v>0</v>
      </c>
      <c r="M445" s="271"/>
      <c r="N445" s="250"/>
      <c r="O445" s="16" t="b">
        <f t="shared" si="26"/>
        <v>1</v>
      </c>
      <c r="P445" s="228" t="b">
        <f t="shared" si="27"/>
        <v>1</v>
      </c>
      <c r="Q445" s="16" t="b">
        <f t="shared" si="28"/>
        <v>1</v>
      </c>
      <c r="R445" s="16"/>
    </row>
    <row r="446" spans="1:18" ht="15.75" x14ac:dyDescent="0.25">
      <c r="A446" s="285">
        <v>428</v>
      </c>
      <c r="B446" s="248"/>
      <c r="C446" s="249"/>
      <c r="D446" s="248"/>
      <c r="E446" s="267"/>
      <c r="F446" s="267"/>
      <c r="G446" s="267"/>
      <c r="H446" s="267"/>
      <c r="I446" s="268"/>
      <c r="J446" s="268"/>
      <c r="K446" s="268"/>
      <c r="L446" s="106">
        <f t="shared" si="25"/>
        <v>0</v>
      </c>
      <c r="M446" s="271"/>
      <c r="N446" s="250"/>
      <c r="O446" s="16" t="b">
        <f t="shared" si="26"/>
        <v>1</v>
      </c>
      <c r="P446" s="228" t="b">
        <f t="shared" si="27"/>
        <v>1</v>
      </c>
      <c r="Q446" s="16" t="b">
        <f t="shared" si="28"/>
        <v>1</v>
      </c>
      <c r="R446" s="16"/>
    </row>
    <row r="447" spans="1:18" ht="15.75" x14ac:dyDescent="0.25">
      <c r="A447" s="285">
        <v>429</v>
      </c>
      <c r="B447" s="248"/>
      <c r="C447" s="249"/>
      <c r="D447" s="248"/>
      <c r="E447" s="267"/>
      <c r="F447" s="267"/>
      <c r="G447" s="267"/>
      <c r="H447" s="267"/>
      <c r="I447" s="268"/>
      <c r="J447" s="268"/>
      <c r="K447" s="268"/>
      <c r="L447" s="106">
        <f t="shared" si="25"/>
        <v>0</v>
      </c>
      <c r="M447" s="271"/>
      <c r="N447" s="250"/>
      <c r="O447" s="16" t="b">
        <f t="shared" si="26"/>
        <v>1</v>
      </c>
      <c r="P447" s="228" t="b">
        <f t="shared" si="27"/>
        <v>1</v>
      </c>
      <c r="Q447" s="16" t="b">
        <f t="shared" si="28"/>
        <v>1</v>
      </c>
      <c r="R447" s="16"/>
    </row>
    <row r="448" spans="1:18" ht="15.75" x14ac:dyDescent="0.25">
      <c r="A448" s="285">
        <v>430</v>
      </c>
      <c r="B448" s="248"/>
      <c r="C448" s="249"/>
      <c r="D448" s="248"/>
      <c r="E448" s="267"/>
      <c r="F448" s="267"/>
      <c r="G448" s="267"/>
      <c r="H448" s="267"/>
      <c r="I448" s="268"/>
      <c r="J448" s="268"/>
      <c r="K448" s="268"/>
      <c r="L448" s="106">
        <f t="shared" si="25"/>
        <v>0</v>
      </c>
      <c r="M448" s="271"/>
      <c r="N448" s="250"/>
      <c r="O448" s="16" t="b">
        <f t="shared" si="26"/>
        <v>1</v>
      </c>
      <c r="P448" s="228" t="b">
        <f t="shared" si="27"/>
        <v>1</v>
      </c>
      <c r="Q448" s="16" t="b">
        <f t="shared" si="28"/>
        <v>1</v>
      </c>
      <c r="R448" s="16"/>
    </row>
    <row r="449" spans="1:18" ht="15.75" x14ac:dyDescent="0.25">
      <c r="A449" s="285">
        <v>431</v>
      </c>
      <c r="B449" s="248"/>
      <c r="C449" s="249"/>
      <c r="D449" s="248"/>
      <c r="E449" s="267"/>
      <c r="F449" s="267"/>
      <c r="G449" s="267"/>
      <c r="H449" s="267"/>
      <c r="I449" s="268"/>
      <c r="J449" s="268"/>
      <c r="K449" s="268"/>
      <c r="L449" s="106">
        <f t="shared" si="25"/>
        <v>0</v>
      </c>
      <c r="M449" s="271"/>
      <c r="N449" s="250"/>
      <c r="O449" s="16" t="b">
        <f t="shared" si="26"/>
        <v>1</v>
      </c>
      <c r="P449" s="228" t="b">
        <f t="shared" si="27"/>
        <v>1</v>
      </c>
      <c r="Q449" s="16" t="b">
        <f t="shared" si="28"/>
        <v>1</v>
      </c>
      <c r="R449" s="16"/>
    </row>
    <row r="450" spans="1:18" ht="15.75" x14ac:dyDescent="0.25">
      <c r="A450" s="285">
        <v>432</v>
      </c>
      <c r="B450" s="248"/>
      <c r="C450" s="249"/>
      <c r="D450" s="248"/>
      <c r="E450" s="267"/>
      <c r="F450" s="267"/>
      <c r="G450" s="267"/>
      <c r="H450" s="267"/>
      <c r="I450" s="268"/>
      <c r="J450" s="268"/>
      <c r="K450" s="268"/>
      <c r="L450" s="106">
        <f t="shared" si="25"/>
        <v>0</v>
      </c>
      <c r="M450" s="271"/>
      <c r="N450" s="250"/>
      <c r="O450" s="16" t="b">
        <f t="shared" si="26"/>
        <v>1</v>
      </c>
      <c r="P450" s="228" t="b">
        <f t="shared" si="27"/>
        <v>1</v>
      </c>
      <c r="Q450" s="16" t="b">
        <f t="shared" si="28"/>
        <v>1</v>
      </c>
      <c r="R450" s="16"/>
    </row>
    <row r="451" spans="1:18" ht="15.75" x14ac:dyDescent="0.25">
      <c r="A451" s="285">
        <v>433</v>
      </c>
      <c r="B451" s="248"/>
      <c r="C451" s="249"/>
      <c r="D451" s="248"/>
      <c r="E451" s="267"/>
      <c r="F451" s="267"/>
      <c r="G451" s="267"/>
      <c r="H451" s="267"/>
      <c r="I451" s="268"/>
      <c r="J451" s="268"/>
      <c r="K451" s="268"/>
      <c r="L451" s="106">
        <f t="shared" si="25"/>
        <v>0</v>
      </c>
      <c r="M451" s="271"/>
      <c r="N451" s="250"/>
      <c r="O451" s="16" t="b">
        <f t="shared" si="26"/>
        <v>1</v>
      </c>
      <c r="P451" s="228" t="b">
        <f t="shared" si="27"/>
        <v>1</v>
      </c>
      <c r="Q451" s="16" t="b">
        <f t="shared" si="28"/>
        <v>1</v>
      </c>
      <c r="R451" s="16"/>
    </row>
    <row r="452" spans="1:18" ht="15.75" x14ac:dyDescent="0.25">
      <c r="A452" s="285">
        <v>434</v>
      </c>
      <c r="B452" s="248"/>
      <c r="C452" s="249"/>
      <c r="D452" s="248"/>
      <c r="E452" s="267"/>
      <c r="F452" s="267"/>
      <c r="G452" s="267"/>
      <c r="H452" s="267"/>
      <c r="I452" s="268"/>
      <c r="J452" s="268"/>
      <c r="K452" s="268"/>
      <c r="L452" s="106">
        <f t="shared" si="25"/>
        <v>0</v>
      </c>
      <c r="M452" s="271"/>
      <c r="N452" s="250"/>
      <c r="O452" s="16" t="b">
        <f t="shared" si="26"/>
        <v>1</v>
      </c>
      <c r="P452" s="228" t="b">
        <f t="shared" si="27"/>
        <v>1</v>
      </c>
      <c r="Q452" s="16" t="b">
        <f t="shared" si="28"/>
        <v>1</v>
      </c>
      <c r="R452" s="16"/>
    </row>
    <row r="453" spans="1:18" ht="15.75" x14ac:dyDescent="0.25">
      <c r="A453" s="285">
        <v>435</v>
      </c>
      <c r="B453" s="248"/>
      <c r="C453" s="249"/>
      <c r="D453" s="248"/>
      <c r="E453" s="267"/>
      <c r="F453" s="267"/>
      <c r="G453" s="267"/>
      <c r="H453" s="267"/>
      <c r="I453" s="268"/>
      <c r="J453" s="268"/>
      <c r="K453" s="268"/>
      <c r="L453" s="106">
        <f t="shared" si="25"/>
        <v>0</v>
      </c>
      <c r="M453" s="271"/>
      <c r="N453" s="250"/>
      <c r="O453" s="16" t="b">
        <f t="shared" si="26"/>
        <v>1</v>
      </c>
      <c r="P453" s="228" t="b">
        <f t="shared" si="27"/>
        <v>1</v>
      </c>
      <c r="Q453" s="16" t="b">
        <f t="shared" si="28"/>
        <v>1</v>
      </c>
      <c r="R453" s="16"/>
    </row>
    <row r="454" spans="1:18" ht="15.75" x14ac:dyDescent="0.25">
      <c r="A454" s="285">
        <v>436</v>
      </c>
      <c r="B454" s="248"/>
      <c r="C454" s="249"/>
      <c r="D454" s="248"/>
      <c r="E454" s="267"/>
      <c r="F454" s="267"/>
      <c r="G454" s="267"/>
      <c r="H454" s="267"/>
      <c r="I454" s="268"/>
      <c r="J454" s="268"/>
      <c r="K454" s="268"/>
      <c r="L454" s="106">
        <f t="shared" si="25"/>
        <v>0</v>
      </c>
      <c r="M454" s="271"/>
      <c r="N454" s="250"/>
      <c r="O454" s="16" t="b">
        <f t="shared" si="26"/>
        <v>1</v>
      </c>
      <c r="P454" s="228" t="b">
        <f t="shared" si="27"/>
        <v>1</v>
      </c>
      <c r="Q454" s="16" t="b">
        <f t="shared" si="28"/>
        <v>1</v>
      </c>
      <c r="R454" s="16"/>
    </row>
    <row r="455" spans="1:18" ht="15.75" x14ac:dyDescent="0.25">
      <c r="A455" s="285">
        <v>437</v>
      </c>
      <c r="B455" s="248"/>
      <c r="C455" s="249"/>
      <c r="D455" s="248"/>
      <c r="E455" s="267"/>
      <c r="F455" s="267"/>
      <c r="G455" s="267"/>
      <c r="H455" s="267"/>
      <c r="I455" s="268"/>
      <c r="J455" s="268"/>
      <c r="K455" s="268"/>
      <c r="L455" s="106">
        <f t="shared" si="25"/>
        <v>0</v>
      </c>
      <c r="M455" s="271"/>
      <c r="N455" s="250"/>
      <c r="O455" s="16" t="b">
        <f t="shared" si="26"/>
        <v>1</v>
      </c>
      <c r="P455" s="228" t="b">
        <f t="shared" si="27"/>
        <v>1</v>
      </c>
      <c r="Q455" s="16" t="b">
        <f t="shared" si="28"/>
        <v>1</v>
      </c>
      <c r="R455" s="16"/>
    </row>
    <row r="456" spans="1:18" ht="15.75" x14ac:dyDescent="0.25">
      <c r="A456" s="285">
        <v>438</v>
      </c>
      <c r="B456" s="248"/>
      <c r="C456" s="249"/>
      <c r="D456" s="248"/>
      <c r="E456" s="267"/>
      <c r="F456" s="267"/>
      <c r="G456" s="267"/>
      <c r="H456" s="267"/>
      <c r="I456" s="268"/>
      <c r="J456" s="268"/>
      <c r="K456" s="268"/>
      <c r="L456" s="106">
        <f t="shared" si="25"/>
        <v>0</v>
      </c>
      <c r="M456" s="271"/>
      <c r="N456" s="250"/>
      <c r="O456" s="16" t="b">
        <f t="shared" si="26"/>
        <v>1</v>
      </c>
      <c r="P456" s="228" t="b">
        <f t="shared" si="27"/>
        <v>1</v>
      </c>
      <c r="Q456" s="16" t="b">
        <f t="shared" si="28"/>
        <v>1</v>
      </c>
      <c r="R456" s="16"/>
    </row>
    <row r="457" spans="1:18" ht="15.75" x14ac:dyDescent="0.25">
      <c r="A457" s="285">
        <v>439</v>
      </c>
      <c r="B457" s="248"/>
      <c r="C457" s="249"/>
      <c r="D457" s="248"/>
      <c r="E457" s="267"/>
      <c r="F457" s="267"/>
      <c r="G457" s="267"/>
      <c r="H457" s="267"/>
      <c r="I457" s="268"/>
      <c r="J457" s="268"/>
      <c r="K457" s="268"/>
      <c r="L457" s="106">
        <f t="shared" si="25"/>
        <v>0</v>
      </c>
      <c r="M457" s="271"/>
      <c r="N457" s="250"/>
      <c r="O457" s="16" t="b">
        <f t="shared" si="26"/>
        <v>1</v>
      </c>
      <c r="P457" s="228" t="b">
        <f t="shared" si="27"/>
        <v>1</v>
      </c>
      <c r="Q457" s="16" t="b">
        <f t="shared" si="28"/>
        <v>1</v>
      </c>
      <c r="R457" s="16"/>
    </row>
    <row r="458" spans="1:18" ht="15.75" x14ac:dyDescent="0.25">
      <c r="A458" s="285">
        <v>440</v>
      </c>
      <c r="B458" s="248"/>
      <c r="C458" s="249"/>
      <c r="D458" s="248"/>
      <c r="E458" s="267"/>
      <c r="F458" s="267"/>
      <c r="G458" s="267"/>
      <c r="H458" s="267"/>
      <c r="I458" s="268"/>
      <c r="J458" s="268"/>
      <c r="K458" s="268"/>
      <c r="L458" s="106">
        <f t="shared" si="25"/>
        <v>0</v>
      </c>
      <c r="M458" s="271"/>
      <c r="N458" s="250"/>
      <c r="O458" s="16" t="b">
        <f t="shared" si="26"/>
        <v>1</v>
      </c>
      <c r="P458" s="228" t="b">
        <f t="shared" si="27"/>
        <v>1</v>
      </c>
      <c r="Q458" s="16" t="b">
        <f t="shared" si="28"/>
        <v>1</v>
      </c>
      <c r="R458" s="16"/>
    </row>
    <row r="459" spans="1:18" ht="15.75" x14ac:dyDescent="0.25">
      <c r="A459" s="285">
        <v>441</v>
      </c>
      <c r="B459" s="248"/>
      <c r="C459" s="249"/>
      <c r="D459" s="248"/>
      <c r="E459" s="267"/>
      <c r="F459" s="267"/>
      <c r="G459" s="267"/>
      <c r="H459" s="267"/>
      <c r="I459" s="268"/>
      <c r="J459" s="268"/>
      <c r="K459" s="268"/>
      <c r="L459" s="106">
        <f t="shared" si="25"/>
        <v>0</v>
      </c>
      <c r="M459" s="271"/>
      <c r="N459" s="250"/>
      <c r="O459" s="16" t="b">
        <f t="shared" si="26"/>
        <v>1</v>
      </c>
      <c r="P459" s="228" t="b">
        <f t="shared" si="27"/>
        <v>1</v>
      </c>
      <c r="Q459" s="16" t="b">
        <f t="shared" si="28"/>
        <v>1</v>
      </c>
      <c r="R459" s="16"/>
    </row>
    <row r="460" spans="1:18" ht="15.75" x14ac:dyDescent="0.25">
      <c r="A460" s="285">
        <v>442</v>
      </c>
      <c r="B460" s="248"/>
      <c r="C460" s="249"/>
      <c r="D460" s="248"/>
      <c r="E460" s="267"/>
      <c r="F460" s="267"/>
      <c r="G460" s="267"/>
      <c r="H460" s="267"/>
      <c r="I460" s="268"/>
      <c r="J460" s="268"/>
      <c r="K460" s="268"/>
      <c r="L460" s="106">
        <f t="shared" si="25"/>
        <v>0</v>
      </c>
      <c r="M460" s="271"/>
      <c r="N460" s="250"/>
      <c r="O460" s="16" t="b">
        <f t="shared" si="26"/>
        <v>1</v>
      </c>
      <c r="P460" s="228" t="b">
        <f t="shared" si="27"/>
        <v>1</v>
      </c>
      <c r="Q460" s="16" t="b">
        <f t="shared" si="28"/>
        <v>1</v>
      </c>
      <c r="R460" s="16"/>
    </row>
    <row r="461" spans="1:18" ht="15.75" x14ac:dyDescent="0.25">
      <c r="A461" s="285">
        <v>443</v>
      </c>
      <c r="B461" s="248"/>
      <c r="C461" s="249"/>
      <c r="D461" s="248"/>
      <c r="E461" s="267"/>
      <c r="F461" s="267"/>
      <c r="G461" s="267"/>
      <c r="H461" s="267"/>
      <c r="I461" s="268"/>
      <c r="J461" s="268"/>
      <c r="K461" s="268"/>
      <c r="L461" s="106">
        <f t="shared" si="25"/>
        <v>0</v>
      </c>
      <c r="M461" s="271"/>
      <c r="N461" s="250"/>
      <c r="O461" s="16" t="b">
        <f t="shared" si="26"/>
        <v>1</v>
      </c>
      <c r="P461" s="228" t="b">
        <f t="shared" si="27"/>
        <v>1</v>
      </c>
      <c r="Q461" s="16" t="b">
        <f t="shared" si="28"/>
        <v>1</v>
      </c>
      <c r="R461" s="16"/>
    </row>
    <row r="462" spans="1:18" ht="15.75" x14ac:dyDescent="0.25">
      <c r="A462" s="285">
        <v>444</v>
      </c>
      <c r="B462" s="248"/>
      <c r="C462" s="249"/>
      <c r="D462" s="248"/>
      <c r="E462" s="267"/>
      <c r="F462" s="267"/>
      <c r="G462" s="267"/>
      <c r="H462" s="267"/>
      <c r="I462" s="268"/>
      <c r="J462" s="268"/>
      <c r="K462" s="268"/>
      <c r="L462" s="106">
        <f t="shared" si="25"/>
        <v>0</v>
      </c>
      <c r="M462" s="271"/>
      <c r="N462" s="250"/>
      <c r="O462" s="16" t="b">
        <f t="shared" si="26"/>
        <v>1</v>
      </c>
      <c r="P462" s="228" t="b">
        <f t="shared" si="27"/>
        <v>1</v>
      </c>
      <c r="Q462" s="16" t="b">
        <f t="shared" si="28"/>
        <v>1</v>
      </c>
      <c r="R462" s="16"/>
    </row>
    <row r="463" spans="1:18" ht="15.75" x14ac:dyDescent="0.25">
      <c r="A463" s="285">
        <v>445</v>
      </c>
      <c r="B463" s="248"/>
      <c r="C463" s="249"/>
      <c r="D463" s="248"/>
      <c r="E463" s="267"/>
      <c r="F463" s="267"/>
      <c r="G463" s="267"/>
      <c r="H463" s="267"/>
      <c r="I463" s="268"/>
      <c r="J463" s="268"/>
      <c r="K463" s="268"/>
      <c r="L463" s="106">
        <f t="shared" si="25"/>
        <v>0</v>
      </c>
      <c r="M463" s="271"/>
      <c r="N463" s="250"/>
      <c r="O463" s="16" t="b">
        <f t="shared" si="26"/>
        <v>1</v>
      </c>
      <c r="P463" s="228" t="b">
        <f t="shared" si="27"/>
        <v>1</v>
      </c>
      <c r="Q463" s="16" t="b">
        <f t="shared" si="28"/>
        <v>1</v>
      </c>
      <c r="R463" s="16"/>
    </row>
    <row r="464" spans="1:18" ht="15.75" x14ac:dyDescent="0.25">
      <c r="A464" s="285">
        <v>446</v>
      </c>
      <c r="B464" s="248"/>
      <c r="C464" s="249"/>
      <c r="D464" s="248"/>
      <c r="E464" s="267"/>
      <c r="F464" s="267"/>
      <c r="G464" s="267"/>
      <c r="H464" s="267"/>
      <c r="I464" s="268"/>
      <c r="J464" s="268"/>
      <c r="K464" s="268"/>
      <c r="L464" s="106">
        <f t="shared" si="25"/>
        <v>0</v>
      </c>
      <c r="M464" s="271"/>
      <c r="N464" s="250"/>
      <c r="O464" s="16" t="b">
        <f t="shared" si="26"/>
        <v>1</v>
      </c>
      <c r="P464" s="228" t="b">
        <f t="shared" si="27"/>
        <v>1</v>
      </c>
      <c r="Q464" s="16" t="b">
        <f t="shared" si="28"/>
        <v>1</v>
      </c>
      <c r="R464" s="16"/>
    </row>
    <row r="465" spans="1:18" ht="15.75" x14ac:dyDescent="0.25">
      <c r="A465" s="285">
        <v>447</v>
      </c>
      <c r="B465" s="248"/>
      <c r="C465" s="249"/>
      <c r="D465" s="248"/>
      <c r="E465" s="267"/>
      <c r="F465" s="267"/>
      <c r="G465" s="267"/>
      <c r="H465" s="267"/>
      <c r="I465" s="268"/>
      <c r="J465" s="268"/>
      <c r="K465" s="268"/>
      <c r="L465" s="106">
        <f t="shared" si="25"/>
        <v>0</v>
      </c>
      <c r="M465" s="271"/>
      <c r="N465" s="250"/>
      <c r="O465" s="16" t="b">
        <f t="shared" si="26"/>
        <v>1</v>
      </c>
      <c r="P465" s="228" t="b">
        <f t="shared" si="27"/>
        <v>1</v>
      </c>
      <c r="Q465" s="16" t="b">
        <f t="shared" si="28"/>
        <v>1</v>
      </c>
      <c r="R465" s="16"/>
    </row>
    <row r="466" spans="1:18" ht="15.75" x14ac:dyDescent="0.25">
      <c r="A466" s="285">
        <v>448</v>
      </c>
      <c r="B466" s="248"/>
      <c r="C466" s="249"/>
      <c r="D466" s="248"/>
      <c r="E466" s="267"/>
      <c r="F466" s="267"/>
      <c r="G466" s="267"/>
      <c r="H466" s="267"/>
      <c r="I466" s="268"/>
      <c r="J466" s="268"/>
      <c r="K466" s="268"/>
      <c r="L466" s="106">
        <f t="shared" si="25"/>
        <v>0</v>
      </c>
      <c r="M466" s="271"/>
      <c r="N466" s="250"/>
      <c r="O466" s="16" t="b">
        <f t="shared" si="26"/>
        <v>1</v>
      </c>
      <c r="P466" s="228" t="b">
        <f t="shared" si="27"/>
        <v>1</v>
      </c>
      <c r="Q466" s="16" t="b">
        <f t="shared" si="28"/>
        <v>1</v>
      </c>
      <c r="R466" s="16"/>
    </row>
    <row r="467" spans="1:18" ht="15.75" x14ac:dyDescent="0.25">
      <c r="A467" s="285">
        <v>449</v>
      </c>
      <c r="B467" s="248"/>
      <c r="C467" s="249"/>
      <c r="D467" s="248"/>
      <c r="E467" s="267"/>
      <c r="F467" s="267"/>
      <c r="G467" s="267"/>
      <c r="H467" s="267"/>
      <c r="I467" s="268"/>
      <c r="J467" s="268"/>
      <c r="K467" s="268"/>
      <c r="L467" s="106">
        <f t="shared" si="25"/>
        <v>0</v>
      </c>
      <c r="M467" s="271"/>
      <c r="N467" s="250"/>
      <c r="O467" s="16" t="b">
        <f t="shared" si="26"/>
        <v>1</v>
      </c>
      <c r="P467" s="228" t="b">
        <f t="shared" si="27"/>
        <v>1</v>
      </c>
      <c r="Q467" s="16" t="b">
        <f t="shared" si="28"/>
        <v>1</v>
      </c>
      <c r="R467" s="16"/>
    </row>
    <row r="468" spans="1:18" ht="15.75" x14ac:dyDescent="0.25">
      <c r="A468" s="285">
        <v>450</v>
      </c>
      <c r="B468" s="248"/>
      <c r="C468" s="249"/>
      <c r="D468" s="248"/>
      <c r="E468" s="267"/>
      <c r="F468" s="267"/>
      <c r="G468" s="267"/>
      <c r="H468" s="267"/>
      <c r="I468" s="268"/>
      <c r="J468" s="268"/>
      <c r="K468" s="268"/>
      <c r="L468" s="106">
        <f t="shared" si="25"/>
        <v>0</v>
      </c>
      <c r="M468" s="271"/>
      <c r="N468" s="250"/>
      <c r="O468" s="16" t="b">
        <f t="shared" si="26"/>
        <v>1</v>
      </c>
      <c r="P468" s="228" t="b">
        <f t="shared" si="27"/>
        <v>1</v>
      </c>
      <c r="Q468" s="16" t="b">
        <f t="shared" si="28"/>
        <v>1</v>
      </c>
      <c r="R468" s="16"/>
    </row>
    <row r="469" spans="1:18" ht="15.75" x14ac:dyDescent="0.25">
      <c r="A469" s="285">
        <v>451</v>
      </c>
      <c r="B469" s="248"/>
      <c r="C469" s="249"/>
      <c r="D469" s="248"/>
      <c r="E469" s="267"/>
      <c r="F469" s="267"/>
      <c r="G469" s="267"/>
      <c r="H469" s="267"/>
      <c r="I469" s="268"/>
      <c r="J469" s="268"/>
      <c r="K469" s="268"/>
      <c r="L469" s="106">
        <f t="shared" ref="L469:L532" si="29">SUM(I469:K469)</f>
        <v>0</v>
      </c>
      <c r="M469" s="271"/>
      <c r="N469" s="250"/>
      <c r="O469" s="16" t="b">
        <f t="shared" ref="O469:O532" si="30">IF(ISBLANK(B469),TRUE,IF(OR(ISBLANK(C469),ISBLANK(D469),ISBLANK(E469),ISBLANK(F469),ISBLANK(G469),ISBLANK(H469),ISBLANK(I469),ISBLANK(J469),ISBLANK(K469),ISBLANK(L469),ISBLANK(M469),ISBLANK(N469)),FALSE,TRUE))</f>
        <v>1</v>
      </c>
      <c r="P469" s="228" t="b">
        <f t="shared" ref="P469:P532" si="31">IF(OR(AND(B469="N/A",D469="N/A"),AND(B469&lt;&gt;"N/A",D469&lt;&gt;"N/A"),AND(ISBLANK(B469),ISBLANK(D469)),AND(NOT(ISBLANK(B469)),NOT(ISBLANK(D469)))),TRUE,FALSE)</f>
        <v>1</v>
      </c>
      <c r="Q469" s="16" t="b">
        <f t="shared" ref="Q469:Q532" si="32">IF(OR(AND(B469="N/A",D469="N/A",C469=0,E469=0),AND(ISBLANK(B469),ISBLANK(D469),ISBLANK(C469),ISBLANK(E469)),AND(AND(NOT(ISBLANK(B469)),B469&lt;&gt;"N/A"),AND(NOT(ISBLANK(D469)),D469&lt;&gt;"N/A"),C469&lt;&gt;0,E469&lt;&gt;0)),TRUE,FALSE)</f>
        <v>1</v>
      </c>
      <c r="R469" s="16"/>
    </row>
    <row r="470" spans="1:18" ht="15.75" x14ac:dyDescent="0.25">
      <c r="A470" s="285">
        <v>452</v>
      </c>
      <c r="B470" s="248"/>
      <c r="C470" s="249"/>
      <c r="D470" s="248"/>
      <c r="E470" s="267"/>
      <c r="F470" s="267"/>
      <c r="G470" s="267"/>
      <c r="H470" s="267"/>
      <c r="I470" s="268"/>
      <c r="J470" s="268"/>
      <c r="K470" s="268"/>
      <c r="L470" s="106">
        <f t="shared" si="29"/>
        <v>0</v>
      </c>
      <c r="M470" s="271"/>
      <c r="N470" s="250"/>
      <c r="O470" s="16" t="b">
        <f t="shared" si="30"/>
        <v>1</v>
      </c>
      <c r="P470" s="228" t="b">
        <f t="shared" si="31"/>
        <v>1</v>
      </c>
      <c r="Q470" s="16" t="b">
        <f t="shared" si="32"/>
        <v>1</v>
      </c>
      <c r="R470" s="16"/>
    </row>
    <row r="471" spans="1:18" ht="15.75" x14ac:dyDescent="0.25">
      <c r="A471" s="285">
        <v>453</v>
      </c>
      <c r="B471" s="248"/>
      <c r="C471" s="249"/>
      <c r="D471" s="248"/>
      <c r="E471" s="267"/>
      <c r="F471" s="267"/>
      <c r="G471" s="267"/>
      <c r="H471" s="267"/>
      <c r="I471" s="268"/>
      <c r="J471" s="268"/>
      <c r="K471" s="268"/>
      <c r="L471" s="106">
        <f t="shared" si="29"/>
        <v>0</v>
      </c>
      <c r="M471" s="271"/>
      <c r="N471" s="250"/>
      <c r="O471" s="16" t="b">
        <f t="shared" si="30"/>
        <v>1</v>
      </c>
      <c r="P471" s="228" t="b">
        <f t="shared" si="31"/>
        <v>1</v>
      </c>
      <c r="Q471" s="16" t="b">
        <f t="shared" si="32"/>
        <v>1</v>
      </c>
      <c r="R471" s="16"/>
    </row>
    <row r="472" spans="1:18" ht="15.75" x14ac:dyDescent="0.25">
      <c r="A472" s="285">
        <v>454</v>
      </c>
      <c r="B472" s="248"/>
      <c r="C472" s="249"/>
      <c r="D472" s="248"/>
      <c r="E472" s="267"/>
      <c r="F472" s="267"/>
      <c r="G472" s="267"/>
      <c r="H472" s="267"/>
      <c r="I472" s="268"/>
      <c r="J472" s="268"/>
      <c r="K472" s="268"/>
      <c r="L472" s="106">
        <f t="shared" si="29"/>
        <v>0</v>
      </c>
      <c r="M472" s="271"/>
      <c r="N472" s="250"/>
      <c r="O472" s="16" t="b">
        <f t="shared" si="30"/>
        <v>1</v>
      </c>
      <c r="P472" s="228" t="b">
        <f t="shared" si="31"/>
        <v>1</v>
      </c>
      <c r="Q472" s="16" t="b">
        <f t="shared" si="32"/>
        <v>1</v>
      </c>
      <c r="R472" s="16"/>
    </row>
    <row r="473" spans="1:18" ht="15.75" x14ac:dyDescent="0.25">
      <c r="A473" s="285">
        <v>455</v>
      </c>
      <c r="B473" s="248"/>
      <c r="C473" s="249"/>
      <c r="D473" s="248"/>
      <c r="E473" s="267"/>
      <c r="F473" s="267"/>
      <c r="G473" s="267"/>
      <c r="H473" s="267"/>
      <c r="I473" s="268"/>
      <c r="J473" s="268"/>
      <c r="K473" s="268"/>
      <c r="L473" s="106">
        <f t="shared" si="29"/>
        <v>0</v>
      </c>
      <c r="M473" s="271"/>
      <c r="N473" s="250"/>
      <c r="O473" s="16" t="b">
        <f t="shared" si="30"/>
        <v>1</v>
      </c>
      <c r="P473" s="228" t="b">
        <f t="shared" si="31"/>
        <v>1</v>
      </c>
      <c r="Q473" s="16" t="b">
        <f t="shared" si="32"/>
        <v>1</v>
      </c>
      <c r="R473" s="16"/>
    </row>
    <row r="474" spans="1:18" ht="15.75" x14ac:dyDescent="0.25">
      <c r="A474" s="285">
        <v>456</v>
      </c>
      <c r="B474" s="248"/>
      <c r="C474" s="249"/>
      <c r="D474" s="248"/>
      <c r="E474" s="267"/>
      <c r="F474" s="267"/>
      <c r="G474" s="267"/>
      <c r="H474" s="267"/>
      <c r="I474" s="268"/>
      <c r="J474" s="268"/>
      <c r="K474" s="268"/>
      <c r="L474" s="106">
        <f t="shared" si="29"/>
        <v>0</v>
      </c>
      <c r="M474" s="271"/>
      <c r="N474" s="250"/>
      <c r="O474" s="16" t="b">
        <f t="shared" si="30"/>
        <v>1</v>
      </c>
      <c r="P474" s="228" t="b">
        <f t="shared" si="31"/>
        <v>1</v>
      </c>
      <c r="Q474" s="16" t="b">
        <f t="shared" si="32"/>
        <v>1</v>
      </c>
      <c r="R474" s="16"/>
    </row>
    <row r="475" spans="1:18" ht="15.75" x14ac:dyDescent="0.25">
      <c r="A475" s="285">
        <v>457</v>
      </c>
      <c r="B475" s="248"/>
      <c r="C475" s="249"/>
      <c r="D475" s="248"/>
      <c r="E475" s="267"/>
      <c r="F475" s="267"/>
      <c r="G475" s="267"/>
      <c r="H475" s="267"/>
      <c r="I475" s="268"/>
      <c r="J475" s="268"/>
      <c r="K475" s="268"/>
      <c r="L475" s="106">
        <f t="shared" si="29"/>
        <v>0</v>
      </c>
      <c r="M475" s="271"/>
      <c r="N475" s="250"/>
      <c r="O475" s="16" t="b">
        <f t="shared" si="30"/>
        <v>1</v>
      </c>
      <c r="P475" s="228" t="b">
        <f t="shared" si="31"/>
        <v>1</v>
      </c>
      <c r="Q475" s="16" t="b">
        <f t="shared" si="32"/>
        <v>1</v>
      </c>
      <c r="R475" s="16"/>
    </row>
    <row r="476" spans="1:18" ht="15.75" x14ac:dyDescent="0.25">
      <c r="A476" s="285">
        <v>458</v>
      </c>
      <c r="B476" s="248"/>
      <c r="C476" s="249"/>
      <c r="D476" s="248"/>
      <c r="E476" s="267"/>
      <c r="F476" s="267"/>
      <c r="G476" s="267"/>
      <c r="H476" s="267"/>
      <c r="I476" s="268"/>
      <c r="J476" s="268"/>
      <c r="K476" s="268"/>
      <c r="L476" s="106">
        <f t="shared" si="29"/>
        <v>0</v>
      </c>
      <c r="M476" s="271"/>
      <c r="N476" s="250"/>
      <c r="O476" s="16" t="b">
        <f t="shared" si="30"/>
        <v>1</v>
      </c>
      <c r="P476" s="228" t="b">
        <f t="shared" si="31"/>
        <v>1</v>
      </c>
      <c r="Q476" s="16" t="b">
        <f t="shared" si="32"/>
        <v>1</v>
      </c>
      <c r="R476" s="16"/>
    </row>
    <row r="477" spans="1:18" ht="15.75" x14ac:dyDescent="0.25">
      <c r="A477" s="285">
        <v>459</v>
      </c>
      <c r="B477" s="248"/>
      <c r="C477" s="249"/>
      <c r="D477" s="248"/>
      <c r="E477" s="267"/>
      <c r="F477" s="267"/>
      <c r="G477" s="267"/>
      <c r="H477" s="267"/>
      <c r="I477" s="268"/>
      <c r="J477" s="268"/>
      <c r="K477" s="268"/>
      <c r="L477" s="106">
        <f t="shared" si="29"/>
        <v>0</v>
      </c>
      <c r="M477" s="271"/>
      <c r="N477" s="250"/>
      <c r="O477" s="16" t="b">
        <f t="shared" si="30"/>
        <v>1</v>
      </c>
      <c r="P477" s="228" t="b">
        <f t="shared" si="31"/>
        <v>1</v>
      </c>
      <c r="Q477" s="16" t="b">
        <f t="shared" si="32"/>
        <v>1</v>
      </c>
      <c r="R477" s="16"/>
    </row>
    <row r="478" spans="1:18" ht="15.75" x14ac:dyDescent="0.25">
      <c r="A478" s="285">
        <v>460</v>
      </c>
      <c r="B478" s="248"/>
      <c r="C478" s="249"/>
      <c r="D478" s="248"/>
      <c r="E478" s="267"/>
      <c r="F478" s="267"/>
      <c r="G478" s="267"/>
      <c r="H478" s="267"/>
      <c r="I478" s="268"/>
      <c r="J478" s="268"/>
      <c r="K478" s="268"/>
      <c r="L478" s="106">
        <f t="shared" si="29"/>
        <v>0</v>
      </c>
      <c r="M478" s="271"/>
      <c r="N478" s="250"/>
      <c r="O478" s="16" t="b">
        <f t="shared" si="30"/>
        <v>1</v>
      </c>
      <c r="P478" s="228" t="b">
        <f t="shared" si="31"/>
        <v>1</v>
      </c>
      <c r="Q478" s="16" t="b">
        <f t="shared" si="32"/>
        <v>1</v>
      </c>
      <c r="R478" s="16"/>
    </row>
    <row r="479" spans="1:18" ht="15.75" x14ac:dyDescent="0.25">
      <c r="A479" s="285">
        <v>461</v>
      </c>
      <c r="B479" s="248"/>
      <c r="C479" s="249"/>
      <c r="D479" s="248"/>
      <c r="E479" s="267"/>
      <c r="F479" s="267"/>
      <c r="G479" s="267"/>
      <c r="H479" s="267"/>
      <c r="I479" s="268"/>
      <c r="J479" s="268"/>
      <c r="K479" s="268"/>
      <c r="L479" s="106">
        <f t="shared" si="29"/>
        <v>0</v>
      </c>
      <c r="M479" s="271"/>
      <c r="N479" s="250"/>
      <c r="O479" s="16" t="b">
        <f t="shared" si="30"/>
        <v>1</v>
      </c>
      <c r="P479" s="228" t="b">
        <f t="shared" si="31"/>
        <v>1</v>
      </c>
      <c r="Q479" s="16" t="b">
        <f t="shared" si="32"/>
        <v>1</v>
      </c>
      <c r="R479" s="16"/>
    </row>
    <row r="480" spans="1:18" ht="15.75" x14ac:dyDescent="0.25">
      <c r="A480" s="285">
        <v>462</v>
      </c>
      <c r="B480" s="248"/>
      <c r="C480" s="249"/>
      <c r="D480" s="248"/>
      <c r="E480" s="267"/>
      <c r="F480" s="267"/>
      <c r="G480" s="267"/>
      <c r="H480" s="267"/>
      <c r="I480" s="268"/>
      <c r="J480" s="268"/>
      <c r="K480" s="268"/>
      <c r="L480" s="106">
        <f t="shared" si="29"/>
        <v>0</v>
      </c>
      <c r="M480" s="271"/>
      <c r="N480" s="250"/>
      <c r="O480" s="16" t="b">
        <f t="shared" si="30"/>
        <v>1</v>
      </c>
      <c r="P480" s="228" t="b">
        <f t="shared" si="31"/>
        <v>1</v>
      </c>
      <c r="Q480" s="16" t="b">
        <f t="shared" si="32"/>
        <v>1</v>
      </c>
      <c r="R480" s="16"/>
    </row>
    <row r="481" spans="1:18" ht="15.75" x14ac:dyDescent="0.25">
      <c r="A481" s="285">
        <v>463</v>
      </c>
      <c r="B481" s="248"/>
      <c r="C481" s="249"/>
      <c r="D481" s="248"/>
      <c r="E481" s="267"/>
      <c r="F481" s="267"/>
      <c r="G481" s="267"/>
      <c r="H481" s="267"/>
      <c r="I481" s="268"/>
      <c r="J481" s="268"/>
      <c r="K481" s="268"/>
      <c r="L481" s="106">
        <f t="shared" si="29"/>
        <v>0</v>
      </c>
      <c r="M481" s="271"/>
      <c r="N481" s="250"/>
      <c r="O481" s="16" t="b">
        <f t="shared" si="30"/>
        <v>1</v>
      </c>
      <c r="P481" s="228" t="b">
        <f t="shared" si="31"/>
        <v>1</v>
      </c>
      <c r="Q481" s="16" t="b">
        <f t="shared" si="32"/>
        <v>1</v>
      </c>
      <c r="R481" s="16"/>
    </row>
    <row r="482" spans="1:18" ht="15.75" x14ac:dyDescent="0.25">
      <c r="A482" s="285">
        <v>464</v>
      </c>
      <c r="B482" s="248"/>
      <c r="C482" s="249"/>
      <c r="D482" s="248"/>
      <c r="E482" s="267"/>
      <c r="F482" s="267"/>
      <c r="G482" s="267"/>
      <c r="H482" s="267"/>
      <c r="I482" s="268"/>
      <c r="J482" s="268"/>
      <c r="K482" s="268"/>
      <c r="L482" s="106">
        <f t="shared" si="29"/>
        <v>0</v>
      </c>
      <c r="M482" s="271"/>
      <c r="N482" s="250"/>
      <c r="O482" s="16" t="b">
        <f t="shared" si="30"/>
        <v>1</v>
      </c>
      <c r="P482" s="228" t="b">
        <f t="shared" si="31"/>
        <v>1</v>
      </c>
      <c r="Q482" s="16" t="b">
        <f t="shared" si="32"/>
        <v>1</v>
      </c>
      <c r="R482" s="16"/>
    </row>
    <row r="483" spans="1:18" ht="15.75" x14ac:dyDescent="0.25">
      <c r="A483" s="285">
        <v>465</v>
      </c>
      <c r="B483" s="248"/>
      <c r="C483" s="249"/>
      <c r="D483" s="248"/>
      <c r="E483" s="267"/>
      <c r="F483" s="267"/>
      <c r="G483" s="267"/>
      <c r="H483" s="267"/>
      <c r="I483" s="268"/>
      <c r="J483" s="268"/>
      <c r="K483" s="268"/>
      <c r="L483" s="106">
        <f t="shared" si="29"/>
        <v>0</v>
      </c>
      <c r="M483" s="271"/>
      <c r="N483" s="250"/>
      <c r="O483" s="16" t="b">
        <f t="shared" si="30"/>
        <v>1</v>
      </c>
      <c r="P483" s="228" t="b">
        <f t="shared" si="31"/>
        <v>1</v>
      </c>
      <c r="Q483" s="16" t="b">
        <f t="shared" si="32"/>
        <v>1</v>
      </c>
      <c r="R483" s="16"/>
    </row>
    <row r="484" spans="1:18" ht="15.75" x14ac:dyDescent="0.25">
      <c r="A484" s="285">
        <v>466</v>
      </c>
      <c r="B484" s="248"/>
      <c r="C484" s="249"/>
      <c r="D484" s="248"/>
      <c r="E484" s="267"/>
      <c r="F484" s="267"/>
      <c r="G484" s="267"/>
      <c r="H484" s="267"/>
      <c r="I484" s="268"/>
      <c r="J484" s="268"/>
      <c r="K484" s="268"/>
      <c r="L484" s="106">
        <f t="shared" si="29"/>
        <v>0</v>
      </c>
      <c r="M484" s="271"/>
      <c r="N484" s="250"/>
      <c r="O484" s="16" t="b">
        <f t="shared" si="30"/>
        <v>1</v>
      </c>
      <c r="P484" s="228" t="b">
        <f t="shared" si="31"/>
        <v>1</v>
      </c>
      <c r="Q484" s="16" t="b">
        <f t="shared" si="32"/>
        <v>1</v>
      </c>
      <c r="R484" s="16"/>
    </row>
    <row r="485" spans="1:18" ht="15.75" x14ac:dyDescent="0.25">
      <c r="A485" s="285">
        <v>467</v>
      </c>
      <c r="B485" s="248"/>
      <c r="C485" s="249"/>
      <c r="D485" s="248"/>
      <c r="E485" s="267"/>
      <c r="F485" s="267"/>
      <c r="G485" s="267"/>
      <c r="H485" s="267"/>
      <c r="I485" s="268"/>
      <c r="J485" s="268"/>
      <c r="K485" s="268"/>
      <c r="L485" s="106">
        <f t="shared" si="29"/>
        <v>0</v>
      </c>
      <c r="M485" s="271"/>
      <c r="N485" s="250"/>
      <c r="O485" s="16" t="b">
        <f t="shared" si="30"/>
        <v>1</v>
      </c>
      <c r="P485" s="228" t="b">
        <f t="shared" si="31"/>
        <v>1</v>
      </c>
      <c r="Q485" s="16" t="b">
        <f t="shared" si="32"/>
        <v>1</v>
      </c>
      <c r="R485" s="16"/>
    </row>
    <row r="486" spans="1:18" ht="15.75" x14ac:dyDescent="0.25">
      <c r="A486" s="285">
        <v>468</v>
      </c>
      <c r="B486" s="248"/>
      <c r="C486" s="249"/>
      <c r="D486" s="248"/>
      <c r="E486" s="267"/>
      <c r="F486" s="267"/>
      <c r="G486" s="267"/>
      <c r="H486" s="267"/>
      <c r="I486" s="268"/>
      <c r="J486" s="268"/>
      <c r="K486" s="268"/>
      <c r="L486" s="106">
        <f t="shared" si="29"/>
        <v>0</v>
      </c>
      <c r="M486" s="271"/>
      <c r="N486" s="250"/>
      <c r="O486" s="16" t="b">
        <f t="shared" si="30"/>
        <v>1</v>
      </c>
      <c r="P486" s="228" t="b">
        <f t="shared" si="31"/>
        <v>1</v>
      </c>
      <c r="Q486" s="16" t="b">
        <f t="shared" si="32"/>
        <v>1</v>
      </c>
      <c r="R486" s="16"/>
    </row>
    <row r="487" spans="1:18" ht="15.75" x14ac:dyDescent="0.25">
      <c r="A487" s="285">
        <v>469</v>
      </c>
      <c r="B487" s="248"/>
      <c r="C487" s="249"/>
      <c r="D487" s="248"/>
      <c r="E487" s="267"/>
      <c r="F487" s="267"/>
      <c r="G487" s="267"/>
      <c r="H487" s="267"/>
      <c r="I487" s="268"/>
      <c r="J487" s="268"/>
      <c r="K487" s="268"/>
      <c r="L487" s="106">
        <f t="shared" si="29"/>
        <v>0</v>
      </c>
      <c r="M487" s="271"/>
      <c r="N487" s="250"/>
      <c r="O487" s="16" t="b">
        <f t="shared" si="30"/>
        <v>1</v>
      </c>
      <c r="P487" s="228" t="b">
        <f t="shared" si="31"/>
        <v>1</v>
      </c>
      <c r="Q487" s="16" t="b">
        <f t="shared" si="32"/>
        <v>1</v>
      </c>
      <c r="R487" s="16"/>
    </row>
    <row r="488" spans="1:18" ht="15.75" x14ac:dyDescent="0.25">
      <c r="A488" s="285">
        <v>470</v>
      </c>
      <c r="B488" s="248"/>
      <c r="C488" s="249"/>
      <c r="D488" s="248"/>
      <c r="E488" s="267"/>
      <c r="F488" s="267"/>
      <c r="G488" s="267"/>
      <c r="H488" s="267"/>
      <c r="I488" s="268"/>
      <c r="J488" s="268"/>
      <c r="K488" s="268"/>
      <c r="L488" s="106">
        <f t="shared" si="29"/>
        <v>0</v>
      </c>
      <c r="M488" s="271"/>
      <c r="N488" s="250"/>
      <c r="O488" s="16" t="b">
        <f t="shared" si="30"/>
        <v>1</v>
      </c>
      <c r="P488" s="228" t="b">
        <f t="shared" si="31"/>
        <v>1</v>
      </c>
      <c r="Q488" s="16" t="b">
        <f t="shared" si="32"/>
        <v>1</v>
      </c>
      <c r="R488" s="16"/>
    </row>
    <row r="489" spans="1:18" ht="15.75" x14ac:dyDescent="0.25">
      <c r="A489" s="285">
        <v>471</v>
      </c>
      <c r="B489" s="248"/>
      <c r="C489" s="249"/>
      <c r="D489" s="248"/>
      <c r="E489" s="267"/>
      <c r="F489" s="267"/>
      <c r="G489" s="267"/>
      <c r="H489" s="267"/>
      <c r="I489" s="268"/>
      <c r="J489" s="268"/>
      <c r="K489" s="268"/>
      <c r="L489" s="106">
        <f t="shared" si="29"/>
        <v>0</v>
      </c>
      <c r="M489" s="271"/>
      <c r="N489" s="250"/>
      <c r="O489" s="16" t="b">
        <f t="shared" si="30"/>
        <v>1</v>
      </c>
      <c r="P489" s="228" t="b">
        <f t="shared" si="31"/>
        <v>1</v>
      </c>
      <c r="Q489" s="16" t="b">
        <f t="shared" si="32"/>
        <v>1</v>
      </c>
      <c r="R489" s="16"/>
    </row>
    <row r="490" spans="1:18" ht="15.75" x14ac:dyDescent="0.25">
      <c r="A490" s="285">
        <v>472</v>
      </c>
      <c r="B490" s="248"/>
      <c r="C490" s="249"/>
      <c r="D490" s="248"/>
      <c r="E490" s="267"/>
      <c r="F490" s="267"/>
      <c r="G490" s="267"/>
      <c r="H490" s="267"/>
      <c r="I490" s="268"/>
      <c r="J490" s="268"/>
      <c r="K490" s="268"/>
      <c r="L490" s="106">
        <f t="shared" si="29"/>
        <v>0</v>
      </c>
      <c r="M490" s="271"/>
      <c r="N490" s="250"/>
      <c r="O490" s="16" t="b">
        <f t="shared" si="30"/>
        <v>1</v>
      </c>
      <c r="P490" s="228" t="b">
        <f t="shared" si="31"/>
        <v>1</v>
      </c>
      <c r="Q490" s="16" t="b">
        <f t="shared" si="32"/>
        <v>1</v>
      </c>
      <c r="R490" s="16"/>
    </row>
    <row r="491" spans="1:18" ht="15.75" x14ac:dyDescent="0.25">
      <c r="A491" s="285">
        <v>473</v>
      </c>
      <c r="B491" s="248"/>
      <c r="C491" s="249"/>
      <c r="D491" s="248"/>
      <c r="E491" s="267"/>
      <c r="F491" s="267"/>
      <c r="G491" s="267"/>
      <c r="H491" s="267"/>
      <c r="I491" s="268"/>
      <c r="J491" s="268"/>
      <c r="K491" s="268"/>
      <c r="L491" s="106">
        <f t="shared" si="29"/>
        <v>0</v>
      </c>
      <c r="M491" s="271"/>
      <c r="N491" s="250"/>
      <c r="O491" s="16" t="b">
        <f t="shared" si="30"/>
        <v>1</v>
      </c>
      <c r="P491" s="228" t="b">
        <f t="shared" si="31"/>
        <v>1</v>
      </c>
      <c r="Q491" s="16" t="b">
        <f t="shared" si="32"/>
        <v>1</v>
      </c>
      <c r="R491" s="16"/>
    </row>
    <row r="492" spans="1:18" ht="15.75" x14ac:dyDescent="0.25">
      <c r="A492" s="285">
        <v>474</v>
      </c>
      <c r="B492" s="248"/>
      <c r="C492" s="249"/>
      <c r="D492" s="248"/>
      <c r="E492" s="267"/>
      <c r="F492" s="267"/>
      <c r="G492" s="267"/>
      <c r="H492" s="267"/>
      <c r="I492" s="268"/>
      <c r="J492" s="268"/>
      <c r="K492" s="268"/>
      <c r="L492" s="106">
        <f t="shared" si="29"/>
        <v>0</v>
      </c>
      <c r="M492" s="271"/>
      <c r="N492" s="250"/>
      <c r="O492" s="16" t="b">
        <f t="shared" si="30"/>
        <v>1</v>
      </c>
      <c r="P492" s="228" t="b">
        <f t="shared" si="31"/>
        <v>1</v>
      </c>
      <c r="Q492" s="16" t="b">
        <f t="shared" si="32"/>
        <v>1</v>
      </c>
      <c r="R492" s="16"/>
    </row>
    <row r="493" spans="1:18" ht="15.75" x14ac:dyDescent="0.25">
      <c r="A493" s="285">
        <v>475</v>
      </c>
      <c r="B493" s="248"/>
      <c r="C493" s="249"/>
      <c r="D493" s="248"/>
      <c r="E493" s="267"/>
      <c r="F493" s="267"/>
      <c r="G493" s="267"/>
      <c r="H493" s="267"/>
      <c r="I493" s="268"/>
      <c r="J493" s="268"/>
      <c r="K493" s="268"/>
      <c r="L493" s="106">
        <f t="shared" si="29"/>
        <v>0</v>
      </c>
      <c r="M493" s="271"/>
      <c r="N493" s="250"/>
      <c r="O493" s="16" t="b">
        <f t="shared" si="30"/>
        <v>1</v>
      </c>
      <c r="P493" s="228" t="b">
        <f t="shared" si="31"/>
        <v>1</v>
      </c>
      <c r="Q493" s="16" t="b">
        <f t="shared" si="32"/>
        <v>1</v>
      </c>
      <c r="R493" s="16"/>
    </row>
    <row r="494" spans="1:18" ht="15.75" x14ac:dyDescent="0.25">
      <c r="A494" s="285">
        <v>476</v>
      </c>
      <c r="B494" s="248"/>
      <c r="C494" s="249"/>
      <c r="D494" s="248"/>
      <c r="E494" s="267"/>
      <c r="F494" s="267"/>
      <c r="G494" s="267"/>
      <c r="H494" s="267"/>
      <c r="I494" s="268"/>
      <c r="J494" s="268"/>
      <c r="K494" s="268"/>
      <c r="L494" s="106">
        <f t="shared" si="29"/>
        <v>0</v>
      </c>
      <c r="M494" s="271"/>
      <c r="N494" s="250"/>
      <c r="O494" s="16" t="b">
        <f t="shared" si="30"/>
        <v>1</v>
      </c>
      <c r="P494" s="228" t="b">
        <f t="shared" si="31"/>
        <v>1</v>
      </c>
      <c r="Q494" s="16" t="b">
        <f t="shared" si="32"/>
        <v>1</v>
      </c>
      <c r="R494" s="16"/>
    </row>
    <row r="495" spans="1:18" ht="15.75" x14ac:dyDescent="0.25">
      <c r="A495" s="285">
        <v>477</v>
      </c>
      <c r="B495" s="248"/>
      <c r="C495" s="249"/>
      <c r="D495" s="248"/>
      <c r="E495" s="267"/>
      <c r="F495" s="267"/>
      <c r="G495" s="267"/>
      <c r="H495" s="267"/>
      <c r="I495" s="268"/>
      <c r="J495" s="268"/>
      <c r="K495" s="268"/>
      <c r="L495" s="106">
        <f t="shared" si="29"/>
        <v>0</v>
      </c>
      <c r="M495" s="271"/>
      <c r="N495" s="250"/>
      <c r="O495" s="16" t="b">
        <f t="shared" si="30"/>
        <v>1</v>
      </c>
      <c r="P495" s="228" t="b">
        <f t="shared" si="31"/>
        <v>1</v>
      </c>
      <c r="Q495" s="16" t="b">
        <f t="shared" si="32"/>
        <v>1</v>
      </c>
      <c r="R495" s="16"/>
    </row>
    <row r="496" spans="1:18" ht="15.75" x14ac:dyDescent="0.25">
      <c r="A496" s="285">
        <v>478</v>
      </c>
      <c r="B496" s="248"/>
      <c r="C496" s="249"/>
      <c r="D496" s="248"/>
      <c r="E496" s="267"/>
      <c r="F496" s="267"/>
      <c r="G496" s="267"/>
      <c r="H496" s="267"/>
      <c r="I496" s="268"/>
      <c r="J496" s="268"/>
      <c r="K496" s="268"/>
      <c r="L496" s="106">
        <f t="shared" si="29"/>
        <v>0</v>
      </c>
      <c r="M496" s="271"/>
      <c r="N496" s="250"/>
      <c r="O496" s="16" t="b">
        <f t="shared" si="30"/>
        <v>1</v>
      </c>
      <c r="P496" s="228" t="b">
        <f t="shared" si="31"/>
        <v>1</v>
      </c>
      <c r="Q496" s="16" t="b">
        <f t="shared" si="32"/>
        <v>1</v>
      </c>
      <c r="R496" s="16"/>
    </row>
    <row r="497" spans="1:18" ht="15.75" x14ac:dyDescent="0.25">
      <c r="A497" s="285">
        <v>479</v>
      </c>
      <c r="B497" s="248"/>
      <c r="C497" s="249"/>
      <c r="D497" s="248"/>
      <c r="E497" s="267"/>
      <c r="F497" s="267"/>
      <c r="G497" s="267"/>
      <c r="H497" s="267"/>
      <c r="I497" s="268"/>
      <c r="J497" s="268"/>
      <c r="K497" s="268"/>
      <c r="L497" s="106">
        <f t="shared" si="29"/>
        <v>0</v>
      </c>
      <c r="M497" s="271"/>
      <c r="N497" s="250"/>
      <c r="O497" s="16" t="b">
        <f t="shared" si="30"/>
        <v>1</v>
      </c>
      <c r="P497" s="228" t="b">
        <f t="shared" si="31"/>
        <v>1</v>
      </c>
      <c r="Q497" s="16" t="b">
        <f t="shared" si="32"/>
        <v>1</v>
      </c>
      <c r="R497" s="16"/>
    </row>
    <row r="498" spans="1:18" ht="15.75" x14ac:dyDescent="0.25">
      <c r="A498" s="285">
        <v>480</v>
      </c>
      <c r="B498" s="248"/>
      <c r="C498" s="249"/>
      <c r="D498" s="248"/>
      <c r="E498" s="267"/>
      <c r="F498" s="267"/>
      <c r="G498" s="267"/>
      <c r="H498" s="267"/>
      <c r="I498" s="268"/>
      <c r="J498" s="268"/>
      <c r="K498" s="268"/>
      <c r="L498" s="106">
        <f t="shared" si="29"/>
        <v>0</v>
      </c>
      <c r="M498" s="271"/>
      <c r="N498" s="250"/>
      <c r="O498" s="16" t="b">
        <f t="shared" si="30"/>
        <v>1</v>
      </c>
      <c r="P498" s="228" t="b">
        <f t="shared" si="31"/>
        <v>1</v>
      </c>
      <c r="Q498" s="16" t="b">
        <f t="shared" si="32"/>
        <v>1</v>
      </c>
      <c r="R498" s="16"/>
    </row>
    <row r="499" spans="1:18" ht="15.75" x14ac:dyDescent="0.25">
      <c r="A499" s="285">
        <v>481</v>
      </c>
      <c r="B499" s="248"/>
      <c r="C499" s="249"/>
      <c r="D499" s="248"/>
      <c r="E499" s="267"/>
      <c r="F499" s="267"/>
      <c r="G499" s="267"/>
      <c r="H499" s="267"/>
      <c r="I499" s="268"/>
      <c r="J499" s="268"/>
      <c r="K499" s="268"/>
      <c r="L499" s="106">
        <f t="shared" si="29"/>
        <v>0</v>
      </c>
      <c r="M499" s="271"/>
      <c r="N499" s="250"/>
      <c r="O499" s="16" t="b">
        <f t="shared" si="30"/>
        <v>1</v>
      </c>
      <c r="P499" s="228" t="b">
        <f t="shared" si="31"/>
        <v>1</v>
      </c>
      <c r="Q499" s="16" t="b">
        <f t="shared" si="32"/>
        <v>1</v>
      </c>
      <c r="R499" s="16"/>
    </row>
    <row r="500" spans="1:18" ht="15.75" x14ac:dyDescent="0.25">
      <c r="A500" s="285">
        <v>482</v>
      </c>
      <c r="B500" s="248"/>
      <c r="C500" s="249"/>
      <c r="D500" s="248"/>
      <c r="E500" s="267"/>
      <c r="F500" s="267"/>
      <c r="G500" s="267"/>
      <c r="H500" s="267"/>
      <c r="I500" s="268"/>
      <c r="J500" s="268"/>
      <c r="K500" s="268"/>
      <c r="L500" s="106">
        <f t="shared" si="29"/>
        <v>0</v>
      </c>
      <c r="M500" s="271"/>
      <c r="N500" s="250"/>
      <c r="O500" s="16" t="b">
        <f t="shared" si="30"/>
        <v>1</v>
      </c>
      <c r="P500" s="228" t="b">
        <f t="shared" si="31"/>
        <v>1</v>
      </c>
      <c r="Q500" s="16" t="b">
        <f t="shared" si="32"/>
        <v>1</v>
      </c>
      <c r="R500" s="16"/>
    </row>
    <row r="501" spans="1:18" ht="15.75" x14ac:dyDescent="0.25">
      <c r="A501" s="285">
        <v>483</v>
      </c>
      <c r="B501" s="248"/>
      <c r="C501" s="249"/>
      <c r="D501" s="248"/>
      <c r="E501" s="267"/>
      <c r="F501" s="267"/>
      <c r="G501" s="267"/>
      <c r="H501" s="267"/>
      <c r="I501" s="268"/>
      <c r="J501" s="268"/>
      <c r="K501" s="268"/>
      <c r="L501" s="106">
        <f t="shared" si="29"/>
        <v>0</v>
      </c>
      <c r="M501" s="271"/>
      <c r="N501" s="250"/>
      <c r="O501" s="16" t="b">
        <f t="shared" si="30"/>
        <v>1</v>
      </c>
      <c r="P501" s="228" t="b">
        <f t="shared" si="31"/>
        <v>1</v>
      </c>
      <c r="Q501" s="16" t="b">
        <f t="shared" si="32"/>
        <v>1</v>
      </c>
      <c r="R501" s="16"/>
    </row>
    <row r="502" spans="1:18" ht="15.75" x14ac:dyDescent="0.25">
      <c r="A502" s="285">
        <v>484</v>
      </c>
      <c r="B502" s="248"/>
      <c r="C502" s="249"/>
      <c r="D502" s="248"/>
      <c r="E502" s="267"/>
      <c r="F502" s="267"/>
      <c r="G502" s="267"/>
      <c r="H502" s="267"/>
      <c r="I502" s="268"/>
      <c r="J502" s="268"/>
      <c r="K502" s="268"/>
      <c r="L502" s="106">
        <f t="shared" si="29"/>
        <v>0</v>
      </c>
      <c r="M502" s="271"/>
      <c r="N502" s="250"/>
      <c r="O502" s="16" t="b">
        <f t="shared" si="30"/>
        <v>1</v>
      </c>
      <c r="P502" s="228" t="b">
        <f t="shared" si="31"/>
        <v>1</v>
      </c>
      <c r="Q502" s="16" t="b">
        <f t="shared" si="32"/>
        <v>1</v>
      </c>
      <c r="R502" s="16"/>
    </row>
    <row r="503" spans="1:18" ht="15.75" x14ac:dyDescent="0.25">
      <c r="A503" s="285">
        <v>485</v>
      </c>
      <c r="B503" s="248"/>
      <c r="C503" s="249"/>
      <c r="D503" s="248"/>
      <c r="E503" s="267"/>
      <c r="F503" s="267"/>
      <c r="G503" s="267"/>
      <c r="H503" s="267"/>
      <c r="I503" s="268"/>
      <c r="J503" s="268"/>
      <c r="K503" s="268"/>
      <c r="L503" s="106">
        <f t="shared" si="29"/>
        <v>0</v>
      </c>
      <c r="M503" s="271"/>
      <c r="N503" s="250"/>
      <c r="O503" s="16" t="b">
        <f t="shared" si="30"/>
        <v>1</v>
      </c>
      <c r="P503" s="228" t="b">
        <f t="shared" si="31"/>
        <v>1</v>
      </c>
      <c r="Q503" s="16" t="b">
        <f t="shared" si="32"/>
        <v>1</v>
      </c>
      <c r="R503" s="16"/>
    </row>
    <row r="504" spans="1:18" ht="15.75" x14ac:dyDescent="0.25">
      <c r="A504" s="285">
        <v>486</v>
      </c>
      <c r="B504" s="248"/>
      <c r="C504" s="249"/>
      <c r="D504" s="248"/>
      <c r="E504" s="267"/>
      <c r="F504" s="267"/>
      <c r="G504" s="267"/>
      <c r="H504" s="267"/>
      <c r="I504" s="268"/>
      <c r="J504" s="268"/>
      <c r="K504" s="268"/>
      <c r="L504" s="106">
        <f t="shared" si="29"/>
        <v>0</v>
      </c>
      <c r="M504" s="271"/>
      <c r="N504" s="250"/>
      <c r="O504" s="16" t="b">
        <f t="shared" si="30"/>
        <v>1</v>
      </c>
      <c r="P504" s="228" t="b">
        <f t="shared" si="31"/>
        <v>1</v>
      </c>
      <c r="Q504" s="16" t="b">
        <f t="shared" si="32"/>
        <v>1</v>
      </c>
      <c r="R504" s="16"/>
    </row>
    <row r="505" spans="1:18" ht="15.75" x14ac:dyDescent="0.25">
      <c r="A505" s="285">
        <v>487</v>
      </c>
      <c r="B505" s="248"/>
      <c r="C505" s="249"/>
      <c r="D505" s="248"/>
      <c r="E505" s="267"/>
      <c r="F505" s="267"/>
      <c r="G505" s="267"/>
      <c r="H505" s="267"/>
      <c r="I505" s="268"/>
      <c r="J505" s="268"/>
      <c r="K505" s="268"/>
      <c r="L505" s="106">
        <f t="shared" si="29"/>
        <v>0</v>
      </c>
      <c r="M505" s="271"/>
      <c r="N505" s="250"/>
      <c r="O505" s="16" t="b">
        <f t="shared" si="30"/>
        <v>1</v>
      </c>
      <c r="P505" s="228" t="b">
        <f t="shared" si="31"/>
        <v>1</v>
      </c>
      <c r="Q505" s="16" t="b">
        <f t="shared" si="32"/>
        <v>1</v>
      </c>
      <c r="R505" s="16"/>
    </row>
    <row r="506" spans="1:18" ht="15.75" x14ac:dyDescent="0.25">
      <c r="A506" s="285">
        <v>488</v>
      </c>
      <c r="B506" s="248"/>
      <c r="C506" s="249"/>
      <c r="D506" s="248"/>
      <c r="E506" s="267"/>
      <c r="F506" s="267"/>
      <c r="G506" s="267"/>
      <c r="H506" s="267"/>
      <c r="I506" s="268"/>
      <c r="J506" s="268"/>
      <c r="K506" s="268"/>
      <c r="L506" s="106">
        <f t="shared" si="29"/>
        <v>0</v>
      </c>
      <c r="M506" s="271"/>
      <c r="N506" s="250"/>
      <c r="O506" s="16" t="b">
        <f t="shared" si="30"/>
        <v>1</v>
      </c>
      <c r="P506" s="228" t="b">
        <f t="shared" si="31"/>
        <v>1</v>
      </c>
      <c r="Q506" s="16" t="b">
        <f t="shared" si="32"/>
        <v>1</v>
      </c>
      <c r="R506" s="16"/>
    </row>
    <row r="507" spans="1:18" ht="15.75" x14ac:dyDescent="0.25">
      <c r="A507" s="285">
        <v>489</v>
      </c>
      <c r="B507" s="248"/>
      <c r="C507" s="249"/>
      <c r="D507" s="248"/>
      <c r="E507" s="267"/>
      <c r="F507" s="267"/>
      <c r="G507" s="267"/>
      <c r="H507" s="267"/>
      <c r="I507" s="268"/>
      <c r="J507" s="268"/>
      <c r="K507" s="268"/>
      <c r="L507" s="106">
        <f t="shared" si="29"/>
        <v>0</v>
      </c>
      <c r="M507" s="271"/>
      <c r="N507" s="250"/>
      <c r="O507" s="16" t="b">
        <f t="shared" si="30"/>
        <v>1</v>
      </c>
      <c r="P507" s="228" t="b">
        <f t="shared" si="31"/>
        <v>1</v>
      </c>
      <c r="Q507" s="16" t="b">
        <f t="shared" si="32"/>
        <v>1</v>
      </c>
      <c r="R507" s="16"/>
    </row>
    <row r="508" spans="1:18" ht="15.75" x14ac:dyDescent="0.25">
      <c r="A508" s="285">
        <v>490</v>
      </c>
      <c r="B508" s="248"/>
      <c r="C508" s="249"/>
      <c r="D508" s="248"/>
      <c r="E508" s="267"/>
      <c r="F508" s="267"/>
      <c r="G508" s="267"/>
      <c r="H508" s="267"/>
      <c r="I508" s="268"/>
      <c r="J508" s="268"/>
      <c r="K508" s="268"/>
      <c r="L508" s="106">
        <f t="shared" si="29"/>
        <v>0</v>
      </c>
      <c r="M508" s="271"/>
      <c r="N508" s="250"/>
      <c r="O508" s="16" t="b">
        <f t="shared" si="30"/>
        <v>1</v>
      </c>
      <c r="P508" s="228" t="b">
        <f t="shared" si="31"/>
        <v>1</v>
      </c>
      <c r="Q508" s="16" t="b">
        <f t="shared" si="32"/>
        <v>1</v>
      </c>
      <c r="R508" s="16"/>
    </row>
    <row r="509" spans="1:18" ht="15.75" x14ac:dyDescent="0.25">
      <c r="A509" s="285">
        <v>491</v>
      </c>
      <c r="B509" s="248"/>
      <c r="C509" s="249"/>
      <c r="D509" s="248"/>
      <c r="E509" s="267"/>
      <c r="F509" s="267"/>
      <c r="G509" s="267"/>
      <c r="H509" s="267"/>
      <c r="I509" s="268"/>
      <c r="J509" s="268"/>
      <c r="K509" s="268"/>
      <c r="L509" s="106">
        <f t="shared" si="29"/>
        <v>0</v>
      </c>
      <c r="M509" s="271"/>
      <c r="N509" s="250"/>
      <c r="O509" s="16" t="b">
        <f t="shared" si="30"/>
        <v>1</v>
      </c>
      <c r="P509" s="228" t="b">
        <f t="shared" si="31"/>
        <v>1</v>
      </c>
      <c r="Q509" s="16" t="b">
        <f t="shared" si="32"/>
        <v>1</v>
      </c>
      <c r="R509" s="16"/>
    </row>
    <row r="510" spans="1:18" ht="15.75" x14ac:dyDescent="0.25">
      <c r="A510" s="285">
        <v>492</v>
      </c>
      <c r="B510" s="248"/>
      <c r="C510" s="249"/>
      <c r="D510" s="248"/>
      <c r="E510" s="267"/>
      <c r="F510" s="267"/>
      <c r="G510" s="267"/>
      <c r="H510" s="267"/>
      <c r="I510" s="268"/>
      <c r="J510" s="268"/>
      <c r="K510" s="268"/>
      <c r="L510" s="106">
        <f t="shared" si="29"/>
        <v>0</v>
      </c>
      <c r="M510" s="271"/>
      <c r="N510" s="250"/>
      <c r="O510" s="16" t="b">
        <f t="shared" si="30"/>
        <v>1</v>
      </c>
      <c r="P510" s="228" t="b">
        <f t="shared" si="31"/>
        <v>1</v>
      </c>
      <c r="Q510" s="16" t="b">
        <f t="shared" si="32"/>
        <v>1</v>
      </c>
      <c r="R510" s="16"/>
    </row>
    <row r="511" spans="1:18" ht="15.75" x14ac:dyDescent="0.25">
      <c r="A511" s="285">
        <v>493</v>
      </c>
      <c r="B511" s="248"/>
      <c r="C511" s="249"/>
      <c r="D511" s="248"/>
      <c r="E511" s="267"/>
      <c r="F511" s="267"/>
      <c r="G511" s="267"/>
      <c r="H511" s="267"/>
      <c r="I511" s="268"/>
      <c r="J511" s="268"/>
      <c r="K511" s="268"/>
      <c r="L511" s="106">
        <f t="shared" si="29"/>
        <v>0</v>
      </c>
      <c r="M511" s="271"/>
      <c r="N511" s="250"/>
      <c r="O511" s="16" t="b">
        <f t="shared" si="30"/>
        <v>1</v>
      </c>
      <c r="P511" s="228" t="b">
        <f t="shared" si="31"/>
        <v>1</v>
      </c>
      <c r="Q511" s="16" t="b">
        <f t="shared" si="32"/>
        <v>1</v>
      </c>
      <c r="R511" s="16"/>
    </row>
    <row r="512" spans="1:18" ht="15.75" x14ac:dyDescent="0.25">
      <c r="A512" s="285">
        <v>494</v>
      </c>
      <c r="B512" s="248"/>
      <c r="C512" s="249"/>
      <c r="D512" s="248"/>
      <c r="E512" s="267"/>
      <c r="F512" s="267"/>
      <c r="G512" s="267"/>
      <c r="H512" s="267"/>
      <c r="I512" s="268"/>
      <c r="J512" s="268"/>
      <c r="K512" s="268"/>
      <c r="L512" s="106">
        <f t="shared" si="29"/>
        <v>0</v>
      </c>
      <c r="M512" s="271"/>
      <c r="N512" s="250"/>
      <c r="O512" s="16" t="b">
        <f t="shared" si="30"/>
        <v>1</v>
      </c>
      <c r="P512" s="228" t="b">
        <f t="shared" si="31"/>
        <v>1</v>
      </c>
      <c r="Q512" s="16" t="b">
        <f t="shared" si="32"/>
        <v>1</v>
      </c>
      <c r="R512" s="16"/>
    </row>
    <row r="513" spans="1:18" ht="15.75" x14ac:dyDescent="0.25">
      <c r="A513" s="285">
        <v>495</v>
      </c>
      <c r="B513" s="248"/>
      <c r="C513" s="249"/>
      <c r="D513" s="248"/>
      <c r="E513" s="267"/>
      <c r="F513" s="267"/>
      <c r="G513" s="267"/>
      <c r="H513" s="267"/>
      <c r="I513" s="268"/>
      <c r="J513" s="268"/>
      <c r="K513" s="268"/>
      <c r="L513" s="106">
        <f t="shared" si="29"/>
        <v>0</v>
      </c>
      <c r="M513" s="271"/>
      <c r="N513" s="250"/>
      <c r="O513" s="16" t="b">
        <f t="shared" si="30"/>
        <v>1</v>
      </c>
      <c r="P513" s="228" t="b">
        <f t="shared" si="31"/>
        <v>1</v>
      </c>
      <c r="Q513" s="16" t="b">
        <f t="shared" si="32"/>
        <v>1</v>
      </c>
      <c r="R513" s="16"/>
    </row>
    <row r="514" spans="1:18" ht="15.75" x14ac:dyDescent="0.25">
      <c r="A514" s="285">
        <v>496</v>
      </c>
      <c r="B514" s="248"/>
      <c r="C514" s="249"/>
      <c r="D514" s="248"/>
      <c r="E514" s="267"/>
      <c r="F514" s="267"/>
      <c r="G514" s="267"/>
      <c r="H514" s="267"/>
      <c r="I514" s="268"/>
      <c r="J514" s="268"/>
      <c r="K514" s="268"/>
      <c r="L514" s="106">
        <f t="shared" si="29"/>
        <v>0</v>
      </c>
      <c r="M514" s="271"/>
      <c r="N514" s="250"/>
      <c r="O514" s="16" t="b">
        <f t="shared" si="30"/>
        <v>1</v>
      </c>
      <c r="P514" s="228" t="b">
        <f t="shared" si="31"/>
        <v>1</v>
      </c>
      <c r="Q514" s="16" t="b">
        <f t="shared" si="32"/>
        <v>1</v>
      </c>
      <c r="R514" s="16"/>
    </row>
    <row r="515" spans="1:18" ht="15.75" x14ac:dyDescent="0.25">
      <c r="A515" s="285">
        <v>497</v>
      </c>
      <c r="B515" s="248"/>
      <c r="C515" s="249"/>
      <c r="D515" s="248"/>
      <c r="E515" s="267"/>
      <c r="F515" s="267"/>
      <c r="G515" s="267"/>
      <c r="H515" s="267"/>
      <c r="I515" s="268"/>
      <c r="J515" s="268"/>
      <c r="K515" s="268"/>
      <c r="L515" s="106">
        <f t="shared" si="29"/>
        <v>0</v>
      </c>
      <c r="M515" s="271"/>
      <c r="N515" s="250"/>
      <c r="O515" s="16" t="b">
        <f t="shared" si="30"/>
        <v>1</v>
      </c>
      <c r="P515" s="228" t="b">
        <f t="shared" si="31"/>
        <v>1</v>
      </c>
      <c r="Q515" s="16" t="b">
        <f t="shared" si="32"/>
        <v>1</v>
      </c>
      <c r="R515" s="16"/>
    </row>
    <row r="516" spans="1:18" ht="15.75" x14ac:dyDescent="0.25">
      <c r="A516" s="285">
        <v>498</v>
      </c>
      <c r="B516" s="248"/>
      <c r="C516" s="249"/>
      <c r="D516" s="248"/>
      <c r="E516" s="267"/>
      <c r="F516" s="267"/>
      <c r="G516" s="267"/>
      <c r="H516" s="267"/>
      <c r="I516" s="268"/>
      <c r="J516" s="268"/>
      <c r="K516" s="268"/>
      <c r="L516" s="106">
        <f t="shared" si="29"/>
        <v>0</v>
      </c>
      <c r="M516" s="271"/>
      <c r="N516" s="250"/>
      <c r="O516" s="16" t="b">
        <f t="shared" si="30"/>
        <v>1</v>
      </c>
      <c r="P516" s="228" t="b">
        <f t="shared" si="31"/>
        <v>1</v>
      </c>
      <c r="Q516" s="16" t="b">
        <f t="shared" si="32"/>
        <v>1</v>
      </c>
      <c r="R516" s="16"/>
    </row>
    <row r="517" spans="1:18" ht="15.75" x14ac:dyDescent="0.25">
      <c r="A517" s="285">
        <v>499</v>
      </c>
      <c r="B517" s="248"/>
      <c r="C517" s="249"/>
      <c r="D517" s="248"/>
      <c r="E517" s="267"/>
      <c r="F517" s="267"/>
      <c r="G517" s="267"/>
      <c r="H517" s="267"/>
      <c r="I517" s="268"/>
      <c r="J517" s="268"/>
      <c r="K517" s="268"/>
      <c r="L517" s="106">
        <f t="shared" si="29"/>
        <v>0</v>
      </c>
      <c r="M517" s="271"/>
      <c r="N517" s="250"/>
      <c r="O517" s="16" t="b">
        <f t="shared" si="30"/>
        <v>1</v>
      </c>
      <c r="P517" s="228" t="b">
        <f t="shared" si="31"/>
        <v>1</v>
      </c>
      <c r="Q517" s="16" t="b">
        <f t="shared" si="32"/>
        <v>1</v>
      </c>
      <c r="R517" s="16"/>
    </row>
    <row r="518" spans="1:18" ht="15.75" x14ac:dyDescent="0.25">
      <c r="A518" s="285">
        <v>500</v>
      </c>
      <c r="B518" s="248"/>
      <c r="C518" s="249"/>
      <c r="D518" s="248"/>
      <c r="E518" s="267"/>
      <c r="F518" s="267"/>
      <c r="G518" s="267"/>
      <c r="H518" s="267"/>
      <c r="I518" s="268"/>
      <c r="J518" s="268"/>
      <c r="K518" s="268"/>
      <c r="L518" s="106">
        <f t="shared" si="29"/>
        <v>0</v>
      </c>
      <c r="M518" s="271"/>
      <c r="N518" s="250"/>
      <c r="O518" s="16" t="b">
        <f t="shared" si="30"/>
        <v>1</v>
      </c>
      <c r="P518" s="228" t="b">
        <f t="shared" si="31"/>
        <v>1</v>
      </c>
      <c r="Q518" s="16" t="b">
        <f t="shared" si="32"/>
        <v>1</v>
      </c>
      <c r="R518" s="16"/>
    </row>
    <row r="519" spans="1:18" ht="15.75" x14ac:dyDescent="0.25">
      <c r="A519" s="285">
        <v>501</v>
      </c>
      <c r="B519" s="248"/>
      <c r="C519" s="249"/>
      <c r="D519" s="248"/>
      <c r="E519" s="267"/>
      <c r="F519" s="267"/>
      <c r="G519" s="267"/>
      <c r="H519" s="267"/>
      <c r="I519" s="268"/>
      <c r="J519" s="268"/>
      <c r="K519" s="268"/>
      <c r="L519" s="106">
        <f t="shared" si="29"/>
        <v>0</v>
      </c>
      <c r="M519" s="271"/>
      <c r="N519" s="250"/>
      <c r="O519" s="16" t="b">
        <f t="shared" si="30"/>
        <v>1</v>
      </c>
      <c r="P519" s="228" t="b">
        <f t="shared" si="31"/>
        <v>1</v>
      </c>
      <c r="Q519" s="16" t="b">
        <f t="shared" si="32"/>
        <v>1</v>
      </c>
      <c r="R519" s="16"/>
    </row>
    <row r="520" spans="1:18" ht="15.75" x14ac:dyDescent="0.25">
      <c r="A520" s="285">
        <v>502</v>
      </c>
      <c r="B520" s="248"/>
      <c r="C520" s="249"/>
      <c r="D520" s="248"/>
      <c r="E520" s="267"/>
      <c r="F520" s="267"/>
      <c r="G520" s="267"/>
      <c r="H520" s="267"/>
      <c r="I520" s="268"/>
      <c r="J520" s="268"/>
      <c r="K520" s="268"/>
      <c r="L520" s="106">
        <f t="shared" si="29"/>
        <v>0</v>
      </c>
      <c r="M520" s="271"/>
      <c r="N520" s="250"/>
      <c r="O520" s="16" t="b">
        <f t="shared" si="30"/>
        <v>1</v>
      </c>
      <c r="P520" s="228" t="b">
        <f t="shared" si="31"/>
        <v>1</v>
      </c>
      <c r="Q520" s="16" t="b">
        <f t="shared" si="32"/>
        <v>1</v>
      </c>
      <c r="R520" s="16"/>
    </row>
    <row r="521" spans="1:18" ht="15.75" x14ac:dyDescent="0.25">
      <c r="A521" s="285">
        <v>503</v>
      </c>
      <c r="B521" s="248"/>
      <c r="C521" s="249"/>
      <c r="D521" s="248"/>
      <c r="E521" s="267"/>
      <c r="F521" s="267"/>
      <c r="G521" s="267"/>
      <c r="H521" s="267"/>
      <c r="I521" s="268"/>
      <c r="J521" s="268"/>
      <c r="K521" s="268"/>
      <c r="L521" s="106">
        <f t="shared" si="29"/>
        <v>0</v>
      </c>
      <c r="M521" s="271"/>
      <c r="N521" s="250"/>
      <c r="O521" s="16" t="b">
        <f t="shared" si="30"/>
        <v>1</v>
      </c>
      <c r="P521" s="228" t="b">
        <f t="shared" si="31"/>
        <v>1</v>
      </c>
      <c r="Q521" s="16" t="b">
        <f t="shared" si="32"/>
        <v>1</v>
      </c>
      <c r="R521" s="16"/>
    </row>
    <row r="522" spans="1:18" ht="15.75" x14ac:dyDescent="0.25">
      <c r="A522" s="285">
        <v>504</v>
      </c>
      <c r="B522" s="248"/>
      <c r="C522" s="249"/>
      <c r="D522" s="248"/>
      <c r="E522" s="267"/>
      <c r="F522" s="267"/>
      <c r="G522" s="267"/>
      <c r="H522" s="267"/>
      <c r="I522" s="268"/>
      <c r="J522" s="268"/>
      <c r="K522" s="268"/>
      <c r="L522" s="106">
        <f t="shared" si="29"/>
        <v>0</v>
      </c>
      <c r="M522" s="271"/>
      <c r="N522" s="250"/>
      <c r="O522" s="16" t="b">
        <f t="shared" si="30"/>
        <v>1</v>
      </c>
      <c r="P522" s="228" t="b">
        <f t="shared" si="31"/>
        <v>1</v>
      </c>
      <c r="Q522" s="16" t="b">
        <f t="shared" si="32"/>
        <v>1</v>
      </c>
      <c r="R522" s="16"/>
    </row>
    <row r="523" spans="1:18" ht="15.75" x14ac:dyDescent="0.25">
      <c r="A523" s="285">
        <v>505</v>
      </c>
      <c r="B523" s="248"/>
      <c r="C523" s="249"/>
      <c r="D523" s="248"/>
      <c r="E523" s="267"/>
      <c r="F523" s="267"/>
      <c r="G523" s="267"/>
      <c r="H523" s="267"/>
      <c r="I523" s="268"/>
      <c r="J523" s="268"/>
      <c r="K523" s="268"/>
      <c r="L523" s="106">
        <f t="shared" si="29"/>
        <v>0</v>
      </c>
      <c r="M523" s="271"/>
      <c r="N523" s="250"/>
      <c r="O523" s="16" t="b">
        <f t="shared" si="30"/>
        <v>1</v>
      </c>
      <c r="P523" s="228" t="b">
        <f t="shared" si="31"/>
        <v>1</v>
      </c>
      <c r="Q523" s="16" t="b">
        <f t="shared" si="32"/>
        <v>1</v>
      </c>
      <c r="R523" s="16"/>
    </row>
    <row r="524" spans="1:18" ht="15.75" x14ac:dyDescent="0.25">
      <c r="A524" s="285">
        <v>506</v>
      </c>
      <c r="B524" s="248"/>
      <c r="C524" s="249"/>
      <c r="D524" s="248"/>
      <c r="E524" s="267"/>
      <c r="F524" s="267"/>
      <c r="G524" s="267"/>
      <c r="H524" s="267"/>
      <c r="I524" s="268"/>
      <c r="J524" s="268"/>
      <c r="K524" s="268"/>
      <c r="L524" s="106">
        <f t="shared" si="29"/>
        <v>0</v>
      </c>
      <c r="M524" s="271"/>
      <c r="N524" s="250"/>
      <c r="O524" s="16" t="b">
        <f t="shared" si="30"/>
        <v>1</v>
      </c>
      <c r="P524" s="228" t="b">
        <f t="shared" si="31"/>
        <v>1</v>
      </c>
      <c r="Q524" s="16" t="b">
        <f t="shared" si="32"/>
        <v>1</v>
      </c>
      <c r="R524" s="16"/>
    </row>
    <row r="525" spans="1:18" ht="15.75" x14ac:dyDescent="0.25">
      <c r="A525" s="285">
        <v>507</v>
      </c>
      <c r="B525" s="248"/>
      <c r="C525" s="249"/>
      <c r="D525" s="248"/>
      <c r="E525" s="267"/>
      <c r="F525" s="267"/>
      <c r="G525" s="267"/>
      <c r="H525" s="267"/>
      <c r="I525" s="268"/>
      <c r="J525" s="268"/>
      <c r="K525" s="268"/>
      <c r="L525" s="106">
        <f t="shared" si="29"/>
        <v>0</v>
      </c>
      <c r="M525" s="271"/>
      <c r="N525" s="250"/>
      <c r="O525" s="16" t="b">
        <f t="shared" si="30"/>
        <v>1</v>
      </c>
      <c r="P525" s="228" t="b">
        <f t="shared" si="31"/>
        <v>1</v>
      </c>
      <c r="Q525" s="16" t="b">
        <f t="shared" si="32"/>
        <v>1</v>
      </c>
      <c r="R525" s="16"/>
    </row>
    <row r="526" spans="1:18" ht="15.75" x14ac:dyDescent="0.25">
      <c r="A526" s="285">
        <v>508</v>
      </c>
      <c r="B526" s="248"/>
      <c r="C526" s="249"/>
      <c r="D526" s="248"/>
      <c r="E526" s="267"/>
      <c r="F526" s="267"/>
      <c r="G526" s="267"/>
      <c r="H526" s="267"/>
      <c r="I526" s="268"/>
      <c r="J526" s="268"/>
      <c r="K526" s="268"/>
      <c r="L526" s="106">
        <f t="shared" si="29"/>
        <v>0</v>
      </c>
      <c r="M526" s="271"/>
      <c r="N526" s="250"/>
      <c r="O526" s="16" t="b">
        <f t="shared" si="30"/>
        <v>1</v>
      </c>
      <c r="P526" s="228" t="b">
        <f t="shared" si="31"/>
        <v>1</v>
      </c>
      <c r="Q526" s="16" t="b">
        <f t="shared" si="32"/>
        <v>1</v>
      </c>
      <c r="R526" s="16"/>
    </row>
    <row r="527" spans="1:18" ht="15.75" x14ac:dyDescent="0.25">
      <c r="A527" s="285">
        <v>509</v>
      </c>
      <c r="B527" s="248"/>
      <c r="C527" s="249"/>
      <c r="D527" s="248"/>
      <c r="E527" s="267"/>
      <c r="F527" s="267"/>
      <c r="G527" s="267"/>
      <c r="H527" s="267"/>
      <c r="I527" s="268"/>
      <c r="J527" s="268"/>
      <c r="K527" s="268"/>
      <c r="L527" s="106">
        <f t="shared" si="29"/>
        <v>0</v>
      </c>
      <c r="M527" s="271"/>
      <c r="N527" s="250"/>
      <c r="O527" s="16" t="b">
        <f t="shared" si="30"/>
        <v>1</v>
      </c>
      <c r="P527" s="228" t="b">
        <f t="shared" si="31"/>
        <v>1</v>
      </c>
      <c r="Q527" s="16" t="b">
        <f t="shared" si="32"/>
        <v>1</v>
      </c>
      <c r="R527" s="16"/>
    </row>
    <row r="528" spans="1:18" ht="15.75" x14ac:dyDescent="0.25">
      <c r="A528" s="285">
        <v>510</v>
      </c>
      <c r="B528" s="248"/>
      <c r="C528" s="249"/>
      <c r="D528" s="248"/>
      <c r="E528" s="267"/>
      <c r="F528" s="267"/>
      <c r="G528" s="267"/>
      <c r="H528" s="267"/>
      <c r="I528" s="268"/>
      <c r="J528" s="268"/>
      <c r="K528" s="268"/>
      <c r="L528" s="106">
        <f t="shared" si="29"/>
        <v>0</v>
      </c>
      <c r="M528" s="271"/>
      <c r="N528" s="250"/>
      <c r="O528" s="16" t="b">
        <f t="shared" si="30"/>
        <v>1</v>
      </c>
      <c r="P528" s="228" t="b">
        <f t="shared" si="31"/>
        <v>1</v>
      </c>
      <c r="Q528" s="16" t="b">
        <f t="shared" si="32"/>
        <v>1</v>
      </c>
      <c r="R528" s="16"/>
    </row>
    <row r="529" spans="1:18" ht="15.75" x14ac:dyDescent="0.25">
      <c r="A529" s="285">
        <v>511</v>
      </c>
      <c r="B529" s="248"/>
      <c r="C529" s="249"/>
      <c r="D529" s="248"/>
      <c r="E529" s="267"/>
      <c r="F529" s="267"/>
      <c r="G529" s="267"/>
      <c r="H529" s="267"/>
      <c r="I529" s="268"/>
      <c r="J529" s="268"/>
      <c r="K529" s="268"/>
      <c r="L529" s="106">
        <f t="shared" si="29"/>
        <v>0</v>
      </c>
      <c r="M529" s="271"/>
      <c r="N529" s="250"/>
      <c r="O529" s="16" t="b">
        <f t="shared" si="30"/>
        <v>1</v>
      </c>
      <c r="P529" s="228" t="b">
        <f t="shared" si="31"/>
        <v>1</v>
      </c>
      <c r="Q529" s="16" t="b">
        <f t="shared" si="32"/>
        <v>1</v>
      </c>
      <c r="R529" s="16"/>
    </row>
    <row r="530" spans="1:18" ht="15.75" x14ac:dyDescent="0.25">
      <c r="A530" s="285">
        <v>512</v>
      </c>
      <c r="B530" s="248"/>
      <c r="C530" s="249"/>
      <c r="D530" s="248"/>
      <c r="E530" s="267"/>
      <c r="F530" s="267"/>
      <c r="G530" s="267"/>
      <c r="H530" s="267"/>
      <c r="I530" s="268"/>
      <c r="J530" s="268"/>
      <c r="K530" s="268"/>
      <c r="L530" s="106">
        <f t="shared" si="29"/>
        <v>0</v>
      </c>
      <c r="M530" s="271"/>
      <c r="N530" s="250"/>
      <c r="O530" s="16" t="b">
        <f t="shared" si="30"/>
        <v>1</v>
      </c>
      <c r="P530" s="228" t="b">
        <f t="shared" si="31"/>
        <v>1</v>
      </c>
      <c r="Q530" s="16" t="b">
        <f t="shared" si="32"/>
        <v>1</v>
      </c>
      <c r="R530" s="16"/>
    </row>
    <row r="531" spans="1:18" ht="15.75" x14ac:dyDescent="0.25">
      <c r="A531" s="285">
        <v>513</v>
      </c>
      <c r="B531" s="248"/>
      <c r="C531" s="249"/>
      <c r="D531" s="248"/>
      <c r="E531" s="267"/>
      <c r="F531" s="267"/>
      <c r="G531" s="267"/>
      <c r="H531" s="267"/>
      <c r="I531" s="268"/>
      <c r="J531" s="268"/>
      <c r="K531" s="268"/>
      <c r="L531" s="106">
        <f t="shared" si="29"/>
        <v>0</v>
      </c>
      <c r="M531" s="271"/>
      <c r="N531" s="250"/>
      <c r="O531" s="16" t="b">
        <f t="shared" si="30"/>
        <v>1</v>
      </c>
      <c r="P531" s="228" t="b">
        <f t="shared" si="31"/>
        <v>1</v>
      </c>
      <c r="Q531" s="16" t="b">
        <f t="shared" si="32"/>
        <v>1</v>
      </c>
      <c r="R531" s="16"/>
    </row>
    <row r="532" spans="1:18" ht="15.75" x14ac:dyDescent="0.25">
      <c r="A532" s="285">
        <v>514</v>
      </c>
      <c r="B532" s="248"/>
      <c r="C532" s="249"/>
      <c r="D532" s="248"/>
      <c r="E532" s="267"/>
      <c r="F532" s="267"/>
      <c r="G532" s="267"/>
      <c r="H532" s="267"/>
      <c r="I532" s="268"/>
      <c r="J532" s="268"/>
      <c r="K532" s="268"/>
      <c r="L532" s="106">
        <f t="shared" si="29"/>
        <v>0</v>
      </c>
      <c r="M532" s="271"/>
      <c r="N532" s="250"/>
      <c r="O532" s="16" t="b">
        <f t="shared" si="30"/>
        <v>1</v>
      </c>
      <c r="P532" s="228" t="b">
        <f t="shared" si="31"/>
        <v>1</v>
      </c>
      <c r="Q532" s="16" t="b">
        <f t="shared" si="32"/>
        <v>1</v>
      </c>
      <c r="R532" s="16"/>
    </row>
    <row r="533" spans="1:18" ht="15.75" x14ac:dyDescent="0.25">
      <c r="A533" s="285">
        <v>515</v>
      </c>
      <c r="B533" s="248"/>
      <c r="C533" s="249"/>
      <c r="D533" s="248"/>
      <c r="E533" s="267"/>
      <c r="F533" s="267"/>
      <c r="G533" s="267"/>
      <c r="H533" s="267"/>
      <c r="I533" s="268"/>
      <c r="J533" s="268"/>
      <c r="K533" s="268"/>
      <c r="L533" s="106">
        <f t="shared" ref="L533:L596" si="33">SUM(I533:K533)</f>
        <v>0</v>
      </c>
      <c r="M533" s="271"/>
      <c r="N533" s="250"/>
      <c r="O533" s="16" t="b">
        <f t="shared" ref="O533:O596" si="34">IF(ISBLANK(B533),TRUE,IF(OR(ISBLANK(C533),ISBLANK(D533),ISBLANK(E533),ISBLANK(F533),ISBLANK(G533),ISBLANK(H533),ISBLANK(I533),ISBLANK(J533),ISBLANK(K533),ISBLANK(L533),ISBLANK(M533),ISBLANK(N533)),FALSE,TRUE))</f>
        <v>1</v>
      </c>
      <c r="P533" s="228" t="b">
        <f t="shared" ref="P533:P596" si="35">IF(OR(AND(B533="N/A",D533="N/A"),AND(B533&lt;&gt;"N/A",D533&lt;&gt;"N/A"),AND(ISBLANK(B533),ISBLANK(D533)),AND(NOT(ISBLANK(B533)),NOT(ISBLANK(D533)))),TRUE,FALSE)</f>
        <v>1</v>
      </c>
      <c r="Q533" s="16" t="b">
        <f t="shared" ref="Q533:Q596" si="36">IF(OR(AND(B533="N/A",D533="N/A",C533=0,E533=0),AND(ISBLANK(B533),ISBLANK(D533),ISBLANK(C533),ISBLANK(E533)),AND(AND(NOT(ISBLANK(B533)),B533&lt;&gt;"N/A"),AND(NOT(ISBLANK(D533)),D533&lt;&gt;"N/A"),C533&lt;&gt;0,E533&lt;&gt;0)),TRUE,FALSE)</f>
        <v>1</v>
      </c>
      <c r="R533" s="16"/>
    </row>
    <row r="534" spans="1:18" ht="15.75" x14ac:dyDescent="0.25">
      <c r="A534" s="285">
        <v>516</v>
      </c>
      <c r="B534" s="248"/>
      <c r="C534" s="249"/>
      <c r="D534" s="248"/>
      <c r="E534" s="267"/>
      <c r="F534" s="267"/>
      <c r="G534" s="267"/>
      <c r="H534" s="267"/>
      <c r="I534" s="268"/>
      <c r="J534" s="268"/>
      <c r="K534" s="268"/>
      <c r="L534" s="106">
        <f t="shared" si="33"/>
        <v>0</v>
      </c>
      <c r="M534" s="271"/>
      <c r="N534" s="250"/>
      <c r="O534" s="16" t="b">
        <f t="shared" si="34"/>
        <v>1</v>
      </c>
      <c r="P534" s="228" t="b">
        <f t="shared" si="35"/>
        <v>1</v>
      </c>
      <c r="Q534" s="16" t="b">
        <f t="shared" si="36"/>
        <v>1</v>
      </c>
      <c r="R534" s="16"/>
    </row>
    <row r="535" spans="1:18" ht="15.75" x14ac:dyDescent="0.25">
      <c r="A535" s="285">
        <v>517</v>
      </c>
      <c r="B535" s="248"/>
      <c r="C535" s="249"/>
      <c r="D535" s="248"/>
      <c r="E535" s="267"/>
      <c r="F535" s="267"/>
      <c r="G535" s="267"/>
      <c r="H535" s="267"/>
      <c r="I535" s="268"/>
      <c r="J535" s="268"/>
      <c r="K535" s="268"/>
      <c r="L535" s="106">
        <f t="shared" si="33"/>
        <v>0</v>
      </c>
      <c r="M535" s="271"/>
      <c r="N535" s="250"/>
      <c r="O535" s="16" t="b">
        <f t="shared" si="34"/>
        <v>1</v>
      </c>
      <c r="P535" s="228" t="b">
        <f t="shared" si="35"/>
        <v>1</v>
      </c>
      <c r="Q535" s="16" t="b">
        <f t="shared" si="36"/>
        <v>1</v>
      </c>
      <c r="R535" s="16"/>
    </row>
    <row r="536" spans="1:18" ht="15.75" x14ac:dyDescent="0.25">
      <c r="A536" s="285">
        <v>518</v>
      </c>
      <c r="B536" s="248"/>
      <c r="C536" s="249"/>
      <c r="D536" s="248"/>
      <c r="E536" s="267"/>
      <c r="F536" s="267"/>
      <c r="G536" s="267"/>
      <c r="H536" s="267"/>
      <c r="I536" s="268"/>
      <c r="J536" s="268"/>
      <c r="K536" s="268"/>
      <c r="L536" s="106">
        <f t="shared" si="33"/>
        <v>0</v>
      </c>
      <c r="M536" s="271"/>
      <c r="N536" s="250"/>
      <c r="O536" s="16" t="b">
        <f t="shared" si="34"/>
        <v>1</v>
      </c>
      <c r="P536" s="228" t="b">
        <f t="shared" si="35"/>
        <v>1</v>
      </c>
      <c r="Q536" s="16" t="b">
        <f t="shared" si="36"/>
        <v>1</v>
      </c>
      <c r="R536" s="16"/>
    </row>
    <row r="537" spans="1:18" ht="15.75" x14ac:dyDescent="0.25">
      <c r="A537" s="285">
        <v>519</v>
      </c>
      <c r="B537" s="248"/>
      <c r="C537" s="249"/>
      <c r="D537" s="248"/>
      <c r="E537" s="267"/>
      <c r="F537" s="267"/>
      <c r="G537" s="267"/>
      <c r="H537" s="267"/>
      <c r="I537" s="268"/>
      <c r="J537" s="268"/>
      <c r="K537" s="268"/>
      <c r="L537" s="106">
        <f t="shared" si="33"/>
        <v>0</v>
      </c>
      <c r="M537" s="271"/>
      <c r="N537" s="250"/>
      <c r="O537" s="16" t="b">
        <f t="shared" si="34"/>
        <v>1</v>
      </c>
      <c r="P537" s="228" t="b">
        <f t="shared" si="35"/>
        <v>1</v>
      </c>
      <c r="Q537" s="16" t="b">
        <f t="shared" si="36"/>
        <v>1</v>
      </c>
      <c r="R537" s="16"/>
    </row>
    <row r="538" spans="1:18" ht="15.75" x14ac:dyDescent="0.25">
      <c r="A538" s="285">
        <v>520</v>
      </c>
      <c r="B538" s="248"/>
      <c r="C538" s="249"/>
      <c r="D538" s="248"/>
      <c r="E538" s="267"/>
      <c r="F538" s="267"/>
      <c r="G538" s="267"/>
      <c r="H538" s="267"/>
      <c r="I538" s="268"/>
      <c r="J538" s="268"/>
      <c r="K538" s="268"/>
      <c r="L538" s="106">
        <f t="shared" si="33"/>
        <v>0</v>
      </c>
      <c r="M538" s="271"/>
      <c r="N538" s="250"/>
      <c r="O538" s="16" t="b">
        <f t="shared" si="34"/>
        <v>1</v>
      </c>
      <c r="P538" s="228" t="b">
        <f t="shared" si="35"/>
        <v>1</v>
      </c>
      <c r="Q538" s="16" t="b">
        <f t="shared" si="36"/>
        <v>1</v>
      </c>
      <c r="R538" s="16"/>
    </row>
    <row r="539" spans="1:18" ht="15.75" x14ac:dyDescent="0.25">
      <c r="A539" s="285">
        <v>521</v>
      </c>
      <c r="B539" s="248"/>
      <c r="C539" s="249"/>
      <c r="D539" s="248"/>
      <c r="E539" s="267"/>
      <c r="F539" s="267"/>
      <c r="G539" s="267"/>
      <c r="H539" s="267"/>
      <c r="I539" s="268"/>
      <c r="J539" s="268"/>
      <c r="K539" s="268"/>
      <c r="L539" s="106">
        <f t="shared" si="33"/>
        <v>0</v>
      </c>
      <c r="M539" s="271"/>
      <c r="N539" s="250"/>
      <c r="O539" s="16" t="b">
        <f t="shared" si="34"/>
        <v>1</v>
      </c>
      <c r="P539" s="228" t="b">
        <f t="shared" si="35"/>
        <v>1</v>
      </c>
      <c r="Q539" s="16" t="b">
        <f t="shared" si="36"/>
        <v>1</v>
      </c>
      <c r="R539" s="16"/>
    </row>
    <row r="540" spans="1:18" ht="15.75" x14ac:dyDescent="0.25">
      <c r="A540" s="285">
        <v>522</v>
      </c>
      <c r="B540" s="248"/>
      <c r="C540" s="249"/>
      <c r="D540" s="248"/>
      <c r="E540" s="267"/>
      <c r="F540" s="267"/>
      <c r="G540" s="267"/>
      <c r="H540" s="267"/>
      <c r="I540" s="268"/>
      <c r="J540" s="268"/>
      <c r="K540" s="268"/>
      <c r="L540" s="106">
        <f t="shared" si="33"/>
        <v>0</v>
      </c>
      <c r="M540" s="271"/>
      <c r="N540" s="250"/>
      <c r="O540" s="16" t="b">
        <f t="shared" si="34"/>
        <v>1</v>
      </c>
      <c r="P540" s="228" t="b">
        <f t="shared" si="35"/>
        <v>1</v>
      </c>
      <c r="Q540" s="16" t="b">
        <f t="shared" si="36"/>
        <v>1</v>
      </c>
      <c r="R540" s="16"/>
    </row>
    <row r="541" spans="1:18" ht="15.75" x14ac:dyDescent="0.25">
      <c r="A541" s="285">
        <v>523</v>
      </c>
      <c r="B541" s="248"/>
      <c r="C541" s="249"/>
      <c r="D541" s="248"/>
      <c r="E541" s="267"/>
      <c r="F541" s="267"/>
      <c r="G541" s="267"/>
      <c r="H541" s="267"/>
      <c r="I541" s="268"/>
      <c r="J541" s="268"/>
      <c r="K541" s="268"/>
      <c r="L541" s="106">
        <f t="shared" si="33"/>
        <v>0</v>
      </c>
      <c r="M541" s="271"/>
      <c r="N541" s="250"/>
      <c r="O541" s="16" t="b">
        <f t="shared" si="34"/>
        <v>1</v>
      </c>
      <c r="P541" s="228" t="b">
        <f t="shared" si="35"/>
        <v>1</v>
      </c>
      <c r="Q541" s="16" t="b">
        <f t="shared" si="36"/>
        <v>1</v>
      </c>
      <c r="R541" s="16"/>
    </row>
    <row r="542" spans="1:18" ht="15.75" x14ac:dyDescent="0.25">
      <c r="A542" s="285">
        <v>524</v>
      </c>
      <c r="B542" s="248"/>
      <c r="C542" s="249"/>
      <c r="D542" s="248"/>
      <c r="E542" s="267"/>
      <c r="F542" s="267"/>
      <c r="G542" s="267"/>
      <c r="H542" s="267"/>
      <c r="I542" s="268"/>
      <c r="J542" s="268"/>
      <c r="K542" s="268"/>
      <c r="L542" s="106">
        <f t="shared" si="33"/>
        <v>0</v>
      </c>
      <c r="M542" s="271"/>
      <c r="N542" s="250"/>
      <c r="O542" s="16" t="b">
        <f t="shared" si="34"/>
        <v>1</v>
      </c>
      <c r="P542" s="228" t="b">
        <f t="shared" si="35"/>
        <v>1</v>
      </c>
      <c r="Q542" s="16" t="b">
        <f t="shared" si="36"/>
        <v>1</v>
      </c>
      <c r="R542" s="16"/>
    </row>
    <row r="543" spans="1:18" ht="15.75" x14ac:dyDescent="0.25">
      <c r="A543" s="285">
        <v>525</v>
      </c>
      <c r="B543" s="248"/>
      <c r="C543" s="249"/>
      <c r="D543" s="248"/>
      <c r="E543" s="267"/>
      <c r="F543" s="267"/>
      <c r="G543" s="267"/>
      <c r="H543" s="267"/>
      <c r="I543" s="268"/>
      <c r="J543" s="268"/>
      <c r="K543" s="268"/>
      <c r="L543" s="106">
        <f t="shared" si="33"/>
        <v>0</v>
      </c>
      <c r="M543" s="271"/>
      <c r="N543" s="250"/>
      <c r="O543" s="16" t="b">
        <f t="shared" si="34"/>
        <v>1</v>
      </c>
      <c r="P543" s="228" t="b">
        <f t="shared" si="35"/>
        <v>1</v>
      </c>
      <c r="Q543" s="16" t="b">
        <f t="shared" si="36"/>
        <v>1</v>
      </c>
      <c r="R543" s="16"/>
    </row>
    <row r="544" spans="1:18" ht="15.75" x14ac:dyDescent="0.25">
      <c r="A544" s="285">
        <v>526</v>
      </c>
      <c r="B544" s="248"/>
      <c r="C544" s="249"/>
      <c r="D544" s="248"/>
      <c r="E544" s="267"/>
      <c r="F544" s="267"/>
      <c r="G544" s="267"/>
      <c r="H544" s="267"/>
      <c r="I544" s="268"/>
      <c r="J544" s="268"/>
      <c r="K544" s="268"/>
      <c r="L544" s="106">
        <f t="shared" si="33"/>
        <v>0</v>
      </c>
      <c r="M544" s="271"/>
      <c r="N544" s="250"/>
      <c r="O544" s="16" t="b">
        <f t="shared" si="34"/>
        <v>1</v>
      </c>
      <c r="P544" s="228" t="b">
        <f t="shared" si="35"/>
        <v>1</v>
      </c>
      <c r="Q544" s="16" t="b">
        <f t="shared" si="36"/>
        <v>1</v>
      </c>
      <c r="R544" s="16"/>
    </row>
    <row r="545" spans="1:18" ht="15.75" x14ac:dyDescent="0.25">
      <c r="A545" s="285">
        <v>527</v>
      </c>
      <c r="B545" s="248"/>
      <c r="C545" s="249"/>
      <c r="D545" s="248"/>
      <c r="E545" s="267"/>
      <c r="F545" s="267"/>
      <c r="G545" s="267"/>
      <c r="H545" s="267"/>
      <c r="I545" s="268"/>
      <c r="J545" s="268"/>
      <c r="K545" s="268"/>
      <c r="L545" s="106">
        <f t="shared" si="33"/>
        <v>0</v>
      </c>
      <c r="M545" s="271"/>
      <c r="N545" s="250"/>
      <c r="O545" s="16" t="b">
        <f t="shared" si="34"/>
        <v>1</v>
      </c>
      <c r="P545" s="228" t="b">
        <f t="shared" si="35"/>
        <v>1</v>
      </c>
      <c r="Q545" s="16" t="b">
        <f t="shared" si="36"/>
        <v>1</v>
      </c>
      <c r="R545" s="16"/>
    </row>
    <row r="546" spans="1:18" ht="15.75" x14ac:dyDescent="0.25">
      <c r="A546" s="285">
        <v>528</v>
      </c>
      <c r="B546" s="248"/>
      <c r="C546" s="249"/>
      <c r="D546" s="248"/>
      <c r="E546" s="267"/>
      <c r="F546" s="267"/>
      <c r="G546" s="267"/>
      <c r="H546" s="267"/>
      <c r="I546" s="268"/>
      <c r="J546" s="268"/>
      <c r="K546" s="268"/>
      <c r="L546" s="106">
        <f t="shared" si="33"/>
        <v>0</v>
      </c>
      <c r="M546" s="271"/>
      <c r="N546" s="250"/>
      <c r="O546" s="16" t="b">
        <f t="shared" si="34"/>
        <v>1</v>
      </c>
      <c r="P546" s="228" t="b">
        <f t="shared" si="35"/>
        <v>1</v>
      </c>
      <c r="Q546" s="16" t="b">
        <f t="shared" si="36"/>
        <v>1</v>
      </c>
      <c r="R546" s="16"/>
    </row>
    <row r="547" spans="1:18" ht="15.75" x14ac:dyDescent="0.25">
      <c r="A547" s="285">
        <v>529</v>
      </c>
      <c r="B547" s="248"/>
      <c r="C547" s="249"/>
      <c r="D547" s="248"/>
      <c r="E547" s="267"/>
      <c r="F547" s="267"/>
      <c r="G547" s="267"/>
      <c r="H547" s="267"/>
      <c r="I547" s="268"/>
      <c r="J547" s="268"/>
      <c r="K547" s="268"/>
      <c r="L547" s="106">
        <f t="shared" si="33"/>
        <v>0</v>
      </c>
      <c r="M547" s="271"/>
      <c r="N547" s="250"/>
      <c r="O547" s="16" t="b">
        <f t="shared" si="34"/>
        <v>1</v>
      </c>
      <c r="P547" s="228" t="b">
        <f t="shared" si="35"/>
        <v>1</v>
      </c>
      <c r="Q547" s="16" t="b">
        <f t="shared" si="36"/>
        <v>1</v>
      </c>
      <c r="R547" s="16"/>
    </row>
    <row r="548" spans="1:18" ht="15.75" x14ac:dyDescent="0.25">
      <c r="A548" s="285">
        <v>530</v>
      </c>
      <c r="B548" s="248"/>
      <c r="C548" s="249"/>
      <c r="D548" s="248"/>
      <c r="E548" s="267"/>
      <c r="F548" s="267"/>
      <c r="G548" s="267"/>
      <c r="H548" s="267"/>
      <c r="I548" s="268"/>
      <c r="J548" s="268"/>
      <c r="K548" s="268"/>
      <c r="L548" s="106">
        <f t="shared" si="33"/>
        <v>0</v>
      </c>
      <c r="M548" s="271"/>
      <c r="N548" s="250"/>
      <c r="O548" s="16" t="b">
        <f t="shared" si="34"/>
        <v>1</v>
      </c>
      <c r="P548" s="228" t="b">
        <f t="shared" si="35"/>
        <v>1</v>
      </c>
      <c r="Q548" s="16" t="b">
        <f t="shared" si="36"/>
        <v>1</v>
      </c>
      <c r="R548" s="16"/>
    </row>
    <row r="549" spans="1:18" ht="15.75" x14ac:dyDescent="0.25">
      <c r="A549" s="285">
        <v>531</v>
      </c>
      <c r="B549" s="248"/>
      <c r="C549" s="249"/>
      <c r="D549" s="248"/>
      <c r="E549" s="267"/>
      <c r="F549" s="267"/>
      <c r="G549" s="267"/>
      <c r="H549" s="267"/>
      <c r="I549" s="268"/>
      <c r="J549" s="268"/>
      <c r="K549" s="268"/>
      <c r="L549" s="106">
        <f t="shared" si="33"/>
        <v>0</v>
      </c>
      <c r="M549" s="271"/>
      <c r="N549" s="250"/>
      <c r="O549" s="16" t="b">
        <f t="shared" si="34"/>
        <v>1</v>
      </c>
      <c r="P549" s="228" t="b">
        <f t="shared" si="35"/>
        <v>1</v>
      </c>
      <c r="Q549" s="16" t="b">
        <f t="shared" si="36"/>
        <v>1</v>
      </c>
      <c r="R549" s="16"/>
    </row>
    <row r="550" spans="1:18" ht="15.75" x14ac:dyDescent="0.25">
      <c r="A550" s="285">
        <v>532</v>
      </c>
      <c r="B550" s="248"/>
      <c r="C550" s="249"/>
      <c r="D550" s="248"/>
      <c r="E550" s="267"/>
      <c r="F550" s="267"/>
      <c r="G550" s="267"/>
      <c r="H550" s="267"/>
      <c r="I550" s="268"/>
      <c r="J550" s="268"/>
      <c r="K550" s="268"/>
      <c r="L550" s="106">
        <f t="shared" si="33"/>
        <v>0</v>
      </c>
      <c r="M550" s="271"/>
      <c r="N550" s="250"/>
      <c r="O550" s="16" t="b">
        <f t="shared" si="34"/>
        <v>1</v>
      </c>
      <c r="P550" s="228" t="b">
        <f t="shared" si="35"/>
        <v>1</v>
      </c>
      <c r="Q550" s="16" t="b">
        <f t="shared" si="36"/>
        <v>1</v>
      </c>
      <c r="R550" s="16"/>
    </row>
    <row r="551" spans="1:18" ht="15.75" x14ac:dyDescent="0.25">
      <c r="A551" s="285">
        <v>533</v>
      </c>
      <c r="B551" s="248"/>
      <c r="C551" s="249"/>
      <c r="D551" s="248"/>
      <c r="E551" s="267"/>
      <c r="F551" s="267"/>
      <c r="G551" s="267"/>
      <c r="H551" s="267"/>
      <c r="I551" s="268"/>
      <c r="J551" s="268"/>
      <c r="K551" s="268"/>
      <c r="L551" s="106">
        <f t="shared" si="33"/>
        <v>0</v>
      </c>
      <c r="M551" s="271"/>
      <c r="N551" s="250"/>
      <c r="O551" s="16" t="b">
        <f t="shared" si="34"/>
        <v>1</v>
      </c>
      <c r="P551" s="228" t="b">
        <f t="shared" si="35"/>
        <v>1</v>
      </c>
      <c r="Q551" s="16" t="b">
        <f t="shared" si="36"/>
        <v>1</v>
      </c>
      <c r="R551" s="16"/>
    </row>
    <row r="552" spans="1:18" ht="15.75" x14ac:dyDescent="0.25">
      <c r="A552" s="285">
        <v>534</v>
      </c>
      <c r="B552" s="248"/>
      <c r="C552" s="249"/>
      <c r="D552" s="248"/>
      <c r="E552" s="267"/>
      <c r="F552" s="267"/>
      <c r="G552" s="267"/>
      <c r="H552" s="267"/>
      <c r="I552" s="268"/>
      <c r="J552" s="268"/>
      <c r="K552" s="268"/>
      <c r="L552" s="106">
        <f t="shared" si="33"/>
        <v>0</v>
      </c>
      <c r="M552" s="271"/>
      <c r="N552" s="250"/>
      <c r="O552" s="16" t="b">
        <f t="shared" si="34"/>
        <v>1</v>
      </c>
      <c r="P552" s="228" t="b">
        <f t="shared" si="35"/>
        <v>1</v>
      </c>
      <c r="Q552" s="16" t="b">
        <f t="shared" si="36"/>
        <v>1</v>
      </c>
      <c r="R552" s="16"/>
    </row>
    <row r="553" spans="1:18" ht="15.75" x14ac:dyDescent="0.25">
      <c r="A553" s="285">
        <v>535</v>
      </c>
      <c r="B553" s="248"/>
      <c r="C553" s="249"/>
      <c r="D553" s="248"/>
      <c r="E553" s="267"/>
      <c r="F553" s="267"/>
      <c r="G553" s="267"/>
      <c r="H553" s="267"/>
      <c r="I553" s="268"/>
      <c r="J553" s="268"/>
      <c r="K553" s="268"/>
      <c r="L553" s="106">
        <f t="shared" si="33"/>
        <v>0</v>
      </c>
      <c r="M553" s="271"/>
      <c r="N553" s="250"/>
      <c r="O553" s="16" t="b">
        <f t="shared" si="34"/>
        <v>1</v>
      </c>
      <c r="P553" s="228" t="b">
        <f t="shared" si="35"/>
        <v>1</v>
      </c>
      <c r="Q553" s="16" t="b">
        <f t="shared" si="36"/>
        <v>1</v>
      </c>
      <c r="R553" s="16"/>
    </row>
    <row r="554" spans="1:18" ht="15.75" x14ac:dyDescent="0.25">
      <c r="A554" s="285">
        <v>536</v>
      </c>
      <c r="B554" s="248"/>
      <c r="C554" s="249"/>
      <c r="D554" s="248"/>
      <c r="E554" s="267"/>
      <c r="F554" s="267"/>
      <c r="G554" s="267"/>
      <c r="H554" s="267"/>
      <c r="I554" s="268"/>
      <c r="J554" s="268"/>
      <c r="K554" s="268"/>
      <c r="L554" s="106">
        <f t="shared" si="33"/>
        <v>0</v>
      </c>
      <c r="M554" s="271"/>
      <c r="N554" s="250"/>
      <c r="O554" s="16" t="b">
        <f t="shared" si="34"/>
        <v>1</v>
      </c>
      <c r="P554" s="228" t="b">
        <f t="shared" si="35"/>
        <v>1</v>
      </c>
      <c r="Q554" s="16" t="b">
        <f t="shared" si="36"/>
        <v>1</v>
      </c>
      <c r="R554" s="16"/>
    </row>
    <row r="555" spans="1:18" ht="15.75" x14ac:dyDescent="0.25">
      <c r="A555" s="285">
        <v>537</v>
      </c>
      <c r="B555" s="248"/>
      <c r="C555" s="249"/>
      <c r="D555" s="248"/>
      <c r="E555" s="267"/>
      <c r="F555" s="267"/>
      <c r="G555" s="267"/>
      <c r="H555" s="267"/>
      <c r="I555" s="268"/>
      <c r="J555" s="268"/>
      <c r="K555" s="268"/>
      <c r="L555" s="106">
        <f t="shared" si="33"/>
        <v>0</v>
      </c>
      <c r="M555" s="271"/>
      <c r="N555" s="250"/>
      <c r="O555" s="16" t="b">
        <f t="shared" si="34"/>
        <v>1</v>
      </c>
      <c r="P555" s="228" t="b">
        <f t="shared" si="35"/>
        <v>1</v>
      </c>
      <c r="Q555" s="16" t="b">
        <f t="shared" si="36"/>
        <v>1</v>
      </c>
      <c r="R555" s="16"/>
    </row>
    <row r="556" spans="1:18" ht="15.75" x14ac:dyDescent="0.25">
      <c r="A556" s="285">
        <v>538</v>
      </c>
      <c r="B556" s="248"/>
      <c r="C556" s="249"/>
      <c r="D556" s="248"/>
      <c r="E556" s="267"/>
      <c r="F556" s="267"/>
      <c r="G556" s="267"/>
      <c r="H556" s="267"/>
      <c r="I556" s="268"/>
      <c r="J556" s="268"/>
      <c r="K556" s="268"/>
      <c r="L556" s="106">
        <f t="shared" si="33"/>
        <v>0</v>
      </c>
      <c r="M556" s="271"/>
      <c r="N556" s="250"/>
      <c r="O556" s="16" t="b">
        <f t="shared" si="34"/>
        <v>1</v>
      </c>
      <c r="P556" s="228" t="b">
        <f t="shared" si="35"/>
        <v>1</v>
      </c>
      <c r="Q556" s="16" t="b">
        <f t="shared" si="36"/>
        <v>1</v>
      </c>
      <c r="R556" s="16"/>
    </row>
    <row r="557" spans="1:18" ht="15.75" x14ac:dyDescent="0.25">
      <c r="A557" s="285">
        <v>539</v>
      </c>
      <c r="B557" s="248"/>
      <c r="C557" s="249"/>
      <c r="D557" s="248"/>
      <c r="E557" s="267"/>
      <c r="F557" s="267"/>
      <c r="G557" s="267"/>
      <c r="H557" s="267"/>
      <c r="I557" s="268"/>
      <c r="J557" s="268"/>
      <c r="K557" s="268"/>
      <c r="L557" s="106">
        <f t="shared" si="33"/>
        <v>0</v>
      </c>
      <c r="M557" s="271"/>
      <c r="N557" s="250"/>
      <c r="O557" s="16" t="b">
        <f t="shared" si="34"/>
        <v>1</v>
      </c>
      <c r="P557" s="228" t="b">
        <f t="shared" si="35"/>
        <v>1</v>
      </c>
      <c r="Q557" s="16" t="b">
        <f t="shared" si="36"/>
        <v>1</v>
      </c>
      <c r="R557" s="16"/>
    </row>
    <row r="558" spans="1:18" ht="15.75" x14ac:dyDescent="0.25">
      <c r="A558" s="285">
        <v>540</v>
      </c>
      <c r="B558" s="248"/>
      <c r="C558" s="249"/>
      <c r="D558" s="248"/>
      <c r="E558" s="267"/>
      <c r="F558" s="267"/>
      <c r="G558" s="267"/>
      <c r="H558" s="267"/>
      <c r="I558" s="268"/>
      <c r="J558" s="268"/>
      <c r="K558" s="268"/>
      <c r="L558" s="106">
        <f t="shared" si="33"/>
        <v>0</v>
      </c>
      <c r="M558" s="271"/>
      <c r="N558" s="250"/>
      <c r="O558" s="16" t="b">
        <f t="shared" si="34"/>
        <v>1</v>
      </c>
      <c r="P558" s="228" t="b">
        <f t="shared" si="35"/>
        <v>1</v>
      </c>
      <c r="Q558" s="16" t="b">
        <f t="shared" si="36"/>
        <v>1</v>
      </c>
      <c r="R558" s="16"/>
    </row>
    <row r="559" spans="1:18" ht="15.75" x14ac:dyDescent="0.25">
      <c r="A559" s="285">
        <v>541</v>
      </c>
      <c r="B559" s="248"/>
      <c r="C559" s="249"/>
      <c r="D559" s="248"/>
      <c r="E559" s="267"/>
      <c r="F559" s="267"/>
      <c r="G559" s="267"/>
      <c r="H559" s="267"/>
      <c r="I559" s="268"/>
      <c r="J559" s="268"/>
      <c r="K559" s="268"/>
      <c r="L559" s="106">
        <f t="shared" si="33"/>
        <v>0</v>
      </c>
      <c r="M559" s="271"/>
      <c r="N559" s="250"/>
      <c r="O559" s="16" t="b">
        <f t="shared" si="34"/>
        <v>1</v>
      </c>
      <c r="P559" s="228" t="b">
        <f t="shared" si="35"/>
        <v>1</v>
      </c>
      <c r="Q559" s="16" t="b">
        <f t="shared" si="36"/>
        <v>1</v>
      </c>
      <c r="R559" s="16"/>
    </row>
    <row r="560" spans="1:18" ht="15.75" x14ac:dyDescent="0.25">
      <c r="A560" s="285">
        <v>542</v>
      </c>
      <c r="B560" s="248"/>
      <c r="C560" s="249"/>
      <c r="D560" s="248"/>
      <c r="E560" s="267"/>
      <c r="F560" s="267"/>
      <c r="G560" s="267"/>
      <c r="H560" s="267"/>
      <c r="I560" s="268"/>
      <c r="J560" s="268"/>
      <c r="K560" s="268"/>
      <c r="L560" s="106">
        <f t="shared" si="33"/>
        <v>0</v>
      </c>
      <c r="M560" s="271"/>
      <c r="N560" s="250"/>
      <c r="O560" s="16" t="b">
        <f t="shared" si="34"/>
        <v>1</v>
      </c>
      <c r="P560" s="228" t="b">
        <f t="shared" si="35"/>
        <v>1</v>
      </c>
      <c r="Q560" s="16" t="b">
        <f t="shared" si="36"/>
        <v>1</v>
      </c>
      <c r="R560" s="16"/>
    </row>
    <row r="561" spans="1:18" ht="15.75" x14ac:dyDescent="0.25">
      <c r="A561" s="285">
        <v>543</v>
      </c>
      <c r="B561" s="248"/>
      <c r="C561" s="249"/>
      <c r="D561" s="248"/>
      <c r="E561" s="267"/>
      <c r="F561" s="267"/>
      <c r="G561" s="267"/>
      <c r="H561" s="267"/>
      <c r="I561" s="268"/>
      <c r="J561" s="268"/>
      <c r="K561" s="268"/>
      <c r="L561" s="106">
        <f t="shared" si="33"/>
        <v>0</v>
      </c>
      <c r="M561" s="271"/>
      <c r="N561" s="250"/>
      <c r="O561" s="16" t="b">
        <f t="shared" si="34"/>
        <v>1</v>
      </c>
      <c r="P561" s="228" t="b">
        <f t="shared" si="35"/>
        <v>1</v>
      </c>
      <c r="Q561" s="16" t="b">
        <f t="shared" si="36"/>
        <v>1</v>
      </c>
      <c r="R561" s="16"/>
    </row>
    <row r="562" spans="1:18" ht="15.75" x14ac:dyDescent="0.25">
      <c r="A562" s="285">
        <v>544</v>
      </c>
      <c r="B562" s="248"/>
      <c r="C562" s="249"/>
      <c r="D562" s="248"/>
      <c r="E562" s="267"/>
      <c r="F562" s="267"/>
      <c r="G562" s="267"/>
      <c r="H562" s="267"/>
      <c r="I562" s="268"/>
      <c r="J562" s="268"/>
      <c r="K562" s="268"/>
      <c r="L562" s="106">
        <f t="shared" si="33"/>
        <v>0</v>
      </c>
      <c r="M562" s="271"/>
      <c r="N562" s="250"/>
      <c r="O562" s="16" t="b">
        <f t="shared" si="34"/>
        <v>1</v>
      </c>
      <c r="P562" s="228" t="b">
        <f t="shared" si="35"/>
        <v>1</v>
      </c>
      <c r="Q562" s="16" t="b">
        <f t="shared" si="36"/>
        <v>1</v>
      </c>
      <c r="R562" s="16"/>
    </row>
    <row r="563" spans="1:18" ht="15.75" x14ac:dyDescent="0.25">
      <c r="A563" s="285">
        <v>545</v>
      </c>
      <c r="B563" s="248"/>
      <c r="C563" s="249"/>
      <c r="D563" s="248"/>
      <c r="E563" s="267"/>
      <c r="F563" s="267"/>
      <c r="G563" s="267"/>
      <c r="H563" s="267"/>
      <c r="I563" s="268"/>
      <c r="J563" s="268"/>
      <c r="K563" s="268"/>
      <c r="L563" s="106">
        <f t="shared" si="33"/>
        <v>0</v>
      </c>
      <c r="M563" s="271"/>
      <c r="N563" s="250"/>
      <c r="O563" s="16" t="b">
        <f t="shared" si="34"/>
        <v>1</v>
      </c>
      <c r="P563" s="228" t="b">
        <f t="shared" si="35"/>
        <v>1</v>
      </c>
      <c r="Q563" s="16" t="b">
        <f t="shared" si="36"/>
        <v>1</v>
      </c>
      <c r="R563" s="16"/>
    </row>
    <row r="564" spans="1:18" ht="15.75" x14ac:dyDescent="0.25">
      <c r="A564" s="285">
        <v>546</v>
      </c>
      <c r="B564" s="248"/>
      <c r="C564" s="249"/>
      <c r="D564" s="248"/>
      <c r="E564" s="267"/>
      <c r="F564" s="267"/>
      <c r="G564" s="267"/>
      <c r="H564" s="267"/>
      <c r="I564" s="268"/>
      <c r="J564" s="268"/>
      <c r="K564" s="268"/>
      <c r="L564" s="106">
        <f t="shared" si="33"/>
        <v>0</v>
      </c>
      <c r="M564" s="271"/>
      <c r="N564" s="250"/>
      <c r="O564" s="16" t="b">
        <f t="shared" si="34"/>
        <v>1</v>
      </c>
      <c r="P564" s="228" t="b">
        <f t="shared" si="35"/>
        <v>1</v>
      </c>
      <c r="Q564" s="16" t="b">
        <f t="shared" si="36"/>
        <v>1</v>
      </c>
      <c r="R564" s="16"/>
    </row>
    <row r="565" spans="1:18" ht="15.75" x14ac:dyDescent="0.25">
      <c r="A565" s="285">
        <v>547</v>
      </c>
      <c r="B565" s="248"/>
      <c r="C565" s="249"/>
      <c r="D565" s="248"/>
      <c r="E565" s="267"/>
      <c r="F565" s="267"/>
      <c r="G565" s="267"/>
      <c r="H565" s="267"/>
      <c r="I565" s="268"/>
      <c r="J565" s="268"/>
      <c r="K565" s="268"/>
      <c r="L565" s="106">
        <f t="shared" si="33"/>
        <v>0</v>
      </c>
      <c r="M565" s="271"/>
      <c r="N565" s="250"/>
      <c r="O565" s="16" t="b">
        <f t="shared" si="34"/>
        <v>1</v>
      </c>
      <c r="P565" s="228" t="b">
        <f t="shared" si="35"/>
        <v>1</v>
      </c>
      <c r="Q565" s="16" t="b">
        <f t="shared" si="36"/>
        <v>1</v>
      </c>
      <c r="R565" s="16"/>
    </row>
    <row r="566" spans="1:18" ht="15.75" x14ac:dyDescent="0.25">
      <c r="A566" s="285">
        <v>548</v>
      </c>
      <c r="B566" s="248"/>
      <c r="C566" s="249"/>
      <c r="D566" s="248"/>
      <c r="E566" s="267"/>
      <c r="F566" s="267"/>
      <c r="G566" s="267"/>
      <c r="H566" s="267"/>
      <c r="I566" s="268"/>
      <c r="J566" s="268"/>
      <c r="K566" s="268"/>
      <c r="L566" s="106">
        <f t="shared" si="33"/>
        <v>0</v>
      </c>
      <c r="M566" s="271"/>
      <c r="N566" s="250"/>
      <c r="O566" s="16" t="b">
        <f t="shared" si="34"/>
        <v>1</v>
      </c>
      <c r="P566" s="228" t="b">
        <f t="shared" si="35"/>
        <v>1</v>
      </c>
      <c r="Q566" s="16" t="b">
        <f t="shared" si="36"/>
        <v>1</v>
      </c>
      <c r="R566" s="16"/>
    </row>
    <row r="567" spans="1:18" ht="15.75" x14ac:dyDescent="0.25">
      <c r="A567" s="285">
        <v>549</v>
      </c>
      <c r="B567" s="248"/>
      <c r="C567" s="249"/>
      <c r="D567" s="248"/>
      <c r="E567" s="267"/>
      <c r="F567" s="267"/>
      <c r="G567" s="267"/>
      <c r="H567" s="267"/>
      <c r="I567" s="268"/>
      <c r="J567" s="268"/>
      <c r="K567" s="268"/>
      <c r="L567" s="106">
        <f t="shared" si="33"/>
        <v>0</v>
      </c>
      <c r="M567" s="271"/>
      <c r="N567" s="250"/>
      <c r="O567" s="16" t="b">
        <f t="shared" si="34"/>
        <v>1</v>
      </c>
      <c r="P567" s="228" t="b">
        <f t="shared" si="35"/>
        <v>1</v>
      </c>
      <c r="Q567" s="16" t="b">
        <f t="shared" si="36"/>
        <v>1</v>
      </c>
      <c r="R567" s="16"/>
    </row>
    <row r="568" spans="1:18" ht="15.75" x14ac:dyDescent="0.25">
      <c r="A568" s="285">
        <v>550</v>
      </c>
      <c r="B568" s="248"/>
      <c r="C568" s="249"/>
      <c r="D568" s="248"/>
      <c r="E568" s="267"/>
      <c r="F568" s="267"/>
      <c r="G568" s="267"/>
      <c r="H568" s="267"/>
      <c r="I568" s="268"/>
      <c r="J568" s="268"/>
      <c r="K568" s="268"/>
      <c r="L568" s="106">
        <f t="shared" si="33"/>
        <v>0</v>
      </c>
      <c r="M568" s="271"/>
      <c r="N568" s="250"/>
      <c r="O568" s="16" t="b">
        <f t="shared" si="34"/>
        <v>1</v>
      </c>
      <c r="P568" s="228" t="b">
        <f t="shared" si="35"/>
        <v>1</v>
      </c>
      <c r="Q568" s="16" t="b">
        <f t="shared" si="36"/>
        <v>1</v>
      </c>
      <c r="R568" s="16"/>
    </row>
    <row r="569" spans="1:18" ht="15.75" x14ac:dyDescent="0.25">
      <c r="A569" s="285">
        <v>551</v>
      </c>
      <c r="B569" s="248"/>
      <c r="C569" s="249"/>
      <c r="D569" s="248"/>
      <c r="E569" s="267"/>
      <c r="F569" s="267"/>
      <c r="G569" s="267"/>
      <c r="H569" s="267"/>
      <c r="I569" s="268"/>
      <c r="J569" s="268"/>
      <c r="K569" s="268"/>
      <c r="L569" s="106">
        <f t="shared" si="33"/>
        <v>0</v>
      </c>
      <c r="M569" s="271"/>
      <c r="N569" s="250"/>
      <c r="O569" s="16" t="b">
        <f t="shared" si="34"/>
        <v>1</v>
      </c>
      <c r="P569" s="228" t="b">
        <f t="shared" si="35"/>
        <v>1</v>
      </c>
      <c r="Q569" s="16" t="b">
        <f t="shared" si="36"/>
        <v>1</v>
      </c>
      <c r="R569" s="16"/>
    </row>
    <row r="570" spans="1:18" ht="15.75" x14ac:dyDescent="0.25">
      <c r="A570" s="285">
        <v>552</v>
      </c>
      <c r="B570" s="248"/>
      <c r="C570" s="249"/>
      <c r="D570" s="248"/>
      <c r="E570" s="267"/>
      <c r="F570" s="267"/>
      <c r="G570" s="267"/>
      <c r="H570" s="267"/>
      <c r="I570" s="268"/>
      <c r="J570" s="268"/>
      <c r="K570" s="268"/>
      <c r="L570" s="106">
        <f t="shared" si="33"/>
        <v>0</v>
      </c>
      <c r="M570" s="271"/>
      <c r="N570" s="250"/>
      <c r="O570" s="16" t="b">
        <f t="shared" si="34"/>
        <v>1</v>
      </c>
      <c r="P570" s="228" t="b">
        <f t="shared" si="35"/>
        <v>1</v>
      </c>
      <c r="Q570" s="16" t="b">
        <f t="shared" si="36"/>
        <v>1</v>
      </c>
      <c r="R570" s="16"/>
    </row>
    <row r="571" spans="1:18" ht="15.75" x14ac:dyDescent="0.25">
      <c r="A571" s="285">
        <v>553</v>
      </c>
      <c r="B571" s="248"/>
      <c r="C571" s="249"/>
      <c r="D571" s="248"/>
      <c r="E571" s="267"/>
      <c r="F571" s="267"/>
      <c r="G571" s="267"/>
      <c r="H571" s="267"/>
      <c r="I571" s="268"/>
      <c r="J571" s="268"/>
      <c r="K571" s="268"/>
      <c r="L571" s="106">
        <f t="shared" si="33"/>
        <v>0</v>
      </c>
      <c r="M571" s="271"/>
      <c r="N571" s="250"/>
      <c r="O571" s="16" t="b">
        <f t="shared" si="34"/>
        <v>1</v>
      </c>
      <c r="P571" s="228" t="b">
        <f t="shared" si="35"/>
        <v>1</v>
      </c>
      <c r="Q571" s="16" t="b">
        <f t="shared" si="36"/>
        <v>1</v>
      </c>
      <c r="R571" s="16"/>
    </row>
    <row r="572" spans="1:18" ht="15.75" x14ac:dyDescent="0.25">
      <c r="A572" s="285">
        <v>554</v>
      </c>
      <c r="B572" s="248"/>
      <c r="C572" s="249"/>
      <c r="D572" s="248"/>
      <c r="E572" s="267"/>
      <c r="F572" s="267"/>
      <c r="G572" s="267"/>
      <c r="H572" s="267"/>
      <c r="I572" s="268"/>
      <c r="J572" s="268"/>
      <c r="K572" s="268"/>
      <c r="L572" s="106">
        <f t="shared" si="33"/>
        <v>0</v>
      </c>
      <c r="M572" s="271"/>
      <c r="N572" s="250"/>
      <c r="O572" s="16" t="b">
        <f t="shared" si="34"/>
        <v>1</v>
      </c>
      <c r="P572" s="228" t="b">
        <f t="shared" si="35"/>
        <v>1</v>
      </c>
      <c r="Q572" s="16" t="b">
        <f t="shared" si="36"/>
        <v>1</v>
      </c>
      <c r="R572" s="16"/>
    </row>
    <row r="573" spans="1:18" ht="15.75" x14ac:dyDescent="0.25">
      <c r="A573" s="285">
        <v>555</v>
      </c>
      <c r="B573" s="248"/>
      <c r="C573" s="249"/>
      <c r="D573" s="248"/>
      <c r="E573" s="267"/>
      <c r="F573" s="267"/>
      <c r="G573" s="267"/>
      <c r="H573" s="267"/>
      <c r="I573" s="268"/>
      <c r="J573" s="268"/>
      <c r="K573" s="268"/>
      <c r="L573" s="106">
        <f t="shared" si="33"/>
        <v>0</v>
      </c>
      <c r="M573" s="271"/>
      <c r="N573" s="250"/>
      <c r="O573" s="16" t="b">
        <f t="shared" si="34"/>
        <v>1</v>
      </c>
      <c r="P573" s="228" t="b">
        <f t="shared" si="35"/>
        <v>1</v>
      </c>
      <c r="Q573" s="16" t="b">
        <f t="shared" si="36"/>
        <v>1</v>
      </c>
      <c r="R573" s="16"/>
    </row>
    <row r="574" spans="1:18" ht="15.75" x14ac:dyDescent="0.25">
      <c r="A574" s="285">
        <v>556</v>
      </c>
      <c r="B574" s="248"/>
      <c r="C574" s="249"/>
      <c r="D574" s="248"/>
      <c r="E574" s="267"/>
      <c r="F574" s="267"/>
      <c r="G574" s="267"/>
      <c r="H574" s="267"/>
      <c r="I574" s="268"/>
      <c r="J574" s="268"/>
      <c r="K574" s="268"/>
      <c r="L574" s="106">
        <f t="shared" si="33"/>
        <v>0</v>
      </c>
      <c r="M574" s="271"/>
      <c r="N574" s="250"/>
      <c r="O574" s="16" t="b">
        <f t="shared" si="34"/>
        <v>1</v>
      </c>
      <c r="P574" s="228" t="b">
        <f t="shared" si="35"/>
        <v>1</v>
      </c>
      <c r="Q574" s="16" t="b">
        <f t="shared" si="36"/>
        <v>1</v>
      </c>
      <c r="R574" s="16"/>
    </row>
    <row r="575" spans="1:18" ht="15.75" x14ac:dyDescent="0.25">
      <c r="A575" s="285">
        <v>557</v>
      </c>
      <c r="B575" s="248"/>
      <c r="C575" s="249"/>
      <c r="D575" s="248"/>
      <c r="E575" s="267"/>
      <c r="F575" s="267"/>
      <c r="G575" s="267"/>
      <c r="H575" s="267"/>
      <c r="I575" s="268"/>
      <c r="J575" s="268"/>
      <c r="K575" s="268"/>
      <c r="L575" s="106">
        <f t="shared" si="33"/>
        <v>0</v>
      </c>
      <c r="M575" s="271"/>
      <c r="N575" s="250"/>
      <c r="O575" s="16" t="b">
        <f t="shared" si="34"/>
        <v>1</v>
      </c>
      <c r="P575" s="228" t="b">
        <f t="shared" si="35"/>
        <v>1</v>
      </c>
      <c r="Q575" s="16" t="b">
        <f t="shared" si="36"/>
        <v>1</v>
      </c>
      <c r="R575" s="16"/>
    </row>
    <row r="576" spans="1:18" ht="15.75" x14ac:dyDescent="0.25">
      <c r="A576" s="285">
        <v>558</v>
      </c>
      <c r="B576" s="248"/>
      <c r="C576" s="249"/>
      <c r="D576" s="248"/>
      <c r="E576" s="267"/>
      <c r="F576" s="267"/>
      <c r="G576" s="267"/>
      <c r="H576" s="267"/>
      <c r="I576" s="268"/>
      <c r="J576" s="268"/>
      <c r="K576" s="268"/>
      <c r="L576" s="106">
        <f t="shared" si="33"/>
        <v>0</v>
      </c>
      <c r="M576" s="271"/>
      <c r="N576" s="250"/>
      <c r="O576" s="16" t="b">
        <f t="shared" si="34"/>
        <v>1</v>
      </c>
      <c r="P576" s="228" t="b">
        <f t="shared" si="35"/>
        <v>1</v>
      </c>
      <c r="Q576" s="16" t="b">
        <f t="shared" si="36"/>
        <v>1</v>
      </c>
      <c r="R576" s="16"/>
    </row>
    <row r="577" spans="1:18" ht="15.75" x14ac:dyDescent="0.25">
      <c r="A577" s="285">
        <v>559</v>
      </c>
      <c r="B577" s="248"/>
      <c r="C577" s="249"/>
      <c r="D577" s="248"/>
      <c r="E577" s="267"/>
      <c r="F577" s="267"/>
      <c r="G577" s="267"/>
      <c r="H577" s="267"/>
      <c r="I577" s="268"/>
      <c r="J577" s="268"/>
      <c r="K577" s="268"/>
      <c r="L577" s="106">
        <f t="shared" si="33"/>
        <v>0</v>
      </c>
      <c r="M577" s="271"/>
      <c r="N577" s="250"/>
      <c r="O577" s="16" t="b">
        <f t="shared" si="34"/>
        <v>1</v>
      </c>
      <c r="P577" s="228" t="b">
        <f t="shared" si="35"/>
        <v>1</v>
      </c>
      <c r="Q577" s="16" t="b">
        <f t="shared" si="36"/>
        <v>1</v>
      </c>
      <c r="R577" s="16"/>
    </row>
    <row r="578" spans="1:18" ht="15.75" x14ac:dyDescent="0.25">
      <c r="A578" s="285">
        <v>560</v>
      </c>
      <c r="B578" s="248"/>
      <c r="C578" s="249"/>
      <c r="D578" s="248"/>
      <c r="E578" s="267"/>
      <c r="F578" s="267"/>
      <c r="G578" s="267"/>
      <c r="H578" s="267"/>
      <c r="I578" s="268"/>
      <c r="J578" s="268"/>
      <c r="K578" s="268"/>
      <c r="L578" s="106">
        <f t="shared" si="33"/>
        <v>0</v>
      </c>
      <c r="M578" s="271"/>
      <c r="N578" s="250"/>
      <c r="O578" s="16" t="b">
        <f t="shared" si="34"/>
        <v>1</v>
      </c>
      <c r="P578" s="228" t="b">
        <f t="shared" si="35"/>
        <v>1</v>
      </c>
      <c r="Q578" s="16" t="b">
        <f t="shared" si="36"/>
        <v>1</v>
      </c>
      <c r="R578" s="16"/>
    </row>
    <row r="579" spans="1:18" ht="15.75" x14ac:dyDescent="0.25">
      <c r="A579" s="285">
        <v>561</v>
      </c>
      <c r="B579" s="248"/>
      <c r="C579" s="249"/>
      <c r="D579" s="248"/>
      <c r="E579" s="267"/>
      <c r="F579" s="267"/>
      <c r="G579" s="267"/>
      <c r="H579" s="267"/>
      <c r="I579" s="268"/>
      <c r="J579" s="268"/>
      <c r="K579" s="268"/>
      <c r="L579" s="106">
        <f t="shared" si="33"/>
        <v>0</v>
      </c>
      <c r="M579" s="271"/>
      <c r="N579" s="250"/>
      <c r="O579" s="16" t="b">
        <f t="shared" si="34"/>
        <v>1</v>
      </c>
      <c r="P579" s="228" t="b">
        <f t="shared" si="35"/>
        <v>1</v>
      </c>
      <c r="Q579" s="16" t="b">
        <f t="shared" si="36"/>
        <v>1</v>
      </c>
      <c r="R579" s="16"/>
    </row>
    <row r="580" spans="1:18" ht="15.75" x14ac:dyDescent="0.25">
      <c r="A580" s="285">
        <v>562</v>
      </c>
      <c r="B580" s="248"/>
      <c r="C580" s="249"/>
      <c r="D580" s="248"/>
      <c r="E580" s="267"/>
      <c r="F580" s="267"/>
      <c r="G580" s="267"/>
      <c r="H580" s="267"/>
      <c r="I580" s="268"/>
      <c r="J580" s="268"/>
      <c r="K580" s="268"/>
      <c r="L580" s="106">
        <f t="shared" si="33"/>
        <v>0</v>
      </c>
      <c r="M580" s="271"/>
      <c r="N580" s="250"/>
      <c r="O580" s="16" t="b">
        <f t="shared" si="34"/>
        <v>1</v>
      </c>
      <c r="P580" s="228" t="b">
        <f t="shared" si="35"/>
        <v>1</v>
      </c>
      <c r="Q580" s="16" t="b">
        <f t="shared" si="36"/>
        <v>1</v>
      </c>
      <c r="R580" s="16"/>
    </row>
    <row r="581" spans="1:18" ht="15.75" x14ac:dyDescent="0.25">
      <c r="A581" s="285">
        <v>563</v>
      </c>
      <c r="B581" s="248"/>
      <c r="C581" s="249"/>
      <c r="D581" s="248"/>
      <c r="E581" s="267"/>
      <c r="F581" s="267"/>
      <c r="G581" s="267"/>
      <c r="H581" s="267"/>
      <c r="I581" s="268"/>
      <c r="J581" s="268"/>
      <c r="K581" s="268"/>
      <c r="L581" s="106">
        <f t="shared" si="33"/>
        <v>0</v>
      </c>
      <c r="M581" s="271"/>
      <c r="N581" s="250"/>
      <c r="O581" s="16" t="b">
        <f t="shared" si="34"/>
        <v>1</v>
      </c>
      <c r="P581" s="228" t="b">
        <f t="shared" si="35"/>
        <v>1</v>
      </c>
      <c r="Q581" s="16" t="b">
        <f t="shared" si="36"/>
        <v>1</v>
      </c>
      <c r="R581" s="16"/>
    </row>
    <row r="582" spans="1:18" ht="15.75" x14ac:dyDescent="0.25">
      <c r="A582" s="285">
        <v>564</v>
      </c>
      <c r="B582" s="248"/>
      <c r="C582" s="249"/>
      <c r="D582" s="248"/>
      <c r="E582" s="267"/>
      <c r="F582" s="267"/>
      <c r="G582" s="267"/>
      <c r="H582" s="267"/>
      <c r="I582" s="268"/>
      <c r="J582" s="268"/>
      <c r="K582" s="268"/>
      <c r="L582" s="106">
        <f t="shared" si="33"/>
        <v>0</v>
      </c>
      <c r="M582" s="271"/>
      <c r="N582" s="250"/>
      <c r="O582" s="16" t="b">
        <f t="shared" si="34"/>
        <v>1</v>
      </c>
      <c r="P582" s="228" t="b">
        <f t="shared" si="35"/>
        <v>1</v>
      </c>
      <c r="Q582" s="16" t="b">
        <f t="shared" si="36"/>
        <v>1</v>
      </c>
      <c r="R582" s="16"/>
    </row>
    <row r="583" spans="1:18" ht="15.75" x14ac:dyDescent="0.25">
      <c r="A583" s="285">
        <v>565</v>
      </c>
      <c r="B583" s="248"/>
      <c r="C583" s="249"/>
      <c r="D583" s="248"/>
      <c r="E583" s="267"/>
      <c r="F583" s="267"/>
      <c r="G583" s="267"/>
      <c r="H583" s="267"/>
      <c r="I583" s="268"/>
      <c r="J583" s="268"/>
      <c r="K583" s="268"/>
      <c r="L583" s="106">
        <f t="shared" si="33"/>
        <v>0</v>
      </c>
      <c r="M583" s="271"/>
      <c r="N583" s="250"/>
      <c r="O583" s="16" t="b">
        <f t="shared" si="34"/>
        <v>1</v>
      </c>
      <c r="P583" s="228" t="b">
        <f t="shared" si="35"/>
        <v>1</v>
      </c>
      <c r="Q583" s="16" t="b">
        <f t="shared" si="36"/>
        <v>1</v>
      </c>
      <c r="R583" s="16"/>
    </row>
    <row r="584" spans="1:18" ht="15.75" x14ac:dyDescent="0.25">
      <c r="A584" s="285">
        <v>566</v>
      </c>
      <c r="B584" s="248"/>
      <c r="C584" s="249"/>
      <c r="D584" s="248"/>
      <c r="E584" s="267"/>
      <c r="F584" s="267"/>
      <c r="G584" s="267"/>
      <c r="H584" s="267"/>
      <c r="I584" s="268"/>
      <c r="J584" s="268"/>
      <c r="K584" s="268"/>
      <c r="L584" s="106">
        <f t="shared" si="33"/>
        <v>0</v>
      </c>
      <c r="M584" s="271"/>
      <c r="N584" s="250"/>
      <c r="O584" s="16" t="b">
        <f t="shared" si="34"/>
        <v>1</v>
      </c>
      <c r="P584" s="228" t="b">
        <f t="shared" si="35"/>
        <v>1</v>
      </c>
      <c r="Q584" s="16" t="b">
        <f t="shared" si="36"/>
        <v>1</v>
      </c>
      <c r="R584" s="16"/>
    </row>
    <row r="585" spans="1:18" ht="15.75" x14ac:dyDescent="0.25">
      <c r="A585" s="285">
        <v>567</v>
      </c>
      <c r="B585" s="248"/>
      <c r="C585" s="249"/>
      <c r="D585" s="248"/>
      <c r="E585" s="267"/>
      <c r="F585" s="267"/>
      <c r="G585" s="267"/>
      <c r="H585" s="267"/>
      <c r="I585" s="268"/>
      <c r="J585" s="268"/>
      <c r="K585" s="268"/>
      <c r="L585" s="106">
        <f t="shared" si="33"/>
        <v>0</v>
      </c>
      <c r="M585" s="271"/>
      <c r="N585" s="250"/>
      <c r="O585" s="16" t="b">
        <f t="shared" si="34"/>
        <v>1</v>
      </c>
      <c r="P585" s="228" t="b">
        <f t="shared" si="35"/>
        <v>1</v>
      </c>
      <c r="Q585" s="16" t="b">
        <f t="shared" si="36"/>
        <v>1</v>
      </c>
      <c r="R585" s="16"/>
    </row>
    <row r="586" spans="1:18" ht="15.75" x14ac:dyDescent="0.25">
      <c r="A586" s="285">
        <v>568</v>
      </c>
      <c r="B586" s="248"/>
      <c r="C586" s="249"/>
      <c r="D586" s="248"/>
      <c r="E586" s="267"/>
      <c r="F586" s="267"/>
      <c r="G586" s="267"/>
      <c r="H586" s="267"/>
      <c r="I586" s="268"/>
      <c r="J586" s="268"/>
      <c r="K586" s="268"/>
      <c r="L586" s="106">
        <f t="shared" si="33"/>
        <v>0</v>
      </c>
      <c r="M586" s="271"/>
      <c r="N586" s="250"/>
      <c r="O586" s="16" t="b">
        <f t="shared" si="34"/>
        <v>1</v>
      </c>
      <c r="P586" s="228" t="b">
        <f t="shared" si="35"/>
        <v>1</v>
      </c>
      <c r="Q586" s="16" t="b">
        <f t="shared" si="36"/>
        <v>1</v>
      </c>
      <c r="R586" s="16"/>
    </row>
    <row r="587" spans="1:18" ht="15.75" x14ac:dyDescent="0.25">
      <c r="A587" s="285">
        <v>569</v>
      </c>
      <c r="B587" s="248"/>
      <c r="C587" s="249"/>
      <c r="D587" s="248"/>
      <c r="E587" s="267"/>
      <c r="F587" s="267"/>
      <c r="G587" s="267"/>
      <c r="H587" s="267"/>
      <c r="I587" s="268"/>
      <c r="J587" s="268"/>
      <c r="K587" s="268"/>
      <c r="L587" s="106">
        <f t="shared" si="33"/>
        <v>0</v>
      </c>
      <c r="M587" s="271"/>
      <c r="N587" s="250"/>
      <c r="O587" s="16" t="b">
        <f t="shared" si="34"/>
        <v>1</v>
      </c>
      <c r="P587" s="228" t="b">
        <f t="shared" si="35"/>
        <v>1</v>
      </c>
      <c r="Q587" s="16" t="b">
        <f t="shared" si="36"/>
        <v>1</v>
      </c>
      <c r="R587" s="16"/>
    </row>
    <row r="588" spans="1:18" ht="15.75" x14ac:dyDescent="0.25">
      <c r="A588" s="285">
        <v>570</v>
      </c>
      <c r="B588" s="248"/>
      <c r="C588" s="249"/>
      <c r="D588" s="248"/>
      <c r="E588" s="267"/>
      <c r="F588" s="267"/>
      <c r="G588" s="267"/>
      <c r="H588" s="267"/>
      <c r="I588" s="268"/>
      <c r="J588" s="268"/>
      <c r="K588" s="268"/>
      <c r="L588" s="106">
        <f t="shared" si="33"/>
        <v>0</v>
      </c>
      <c r="M588" s="271"/>
      <c r="N588" s="250"/>
      <c r="O588" s="16" t="b">
        <f t="shared" si="34"/>
        <v>1</v>
      </c>
      <c r="P588" s="228" t="b">
        <f t="shared" si="35"/>
        <v>1</v>
      </c>
      <c r="Q588" s="16" t="b">
        <f t="shared" si="36"/>
        <v>1</v>
      </c>
      <c r="R588" s="16"/>
    </row>
    <row r="589" spans="1:18" ht="15.75" x14ac:dyDescent="0.25">
      <c r="A589" s="285">
        <v>571</v>
      </c>
      <c r="B589" s="248"/>
      <c r="C589" s="249"/>
      <c r="D589" s="248"/>
      <c r="E589" s="267"/>
      <c r="F589" s="267"/>
      <c r="G589" s="267"/>
      <c r="H589" s="267"/>
      <c r="I589" s="268"/>
      <c r="J589" s="268"/>
      <c r="K589" s="268"/>
      <c r="L589" s="106">
        <f t="shared" si="33"/>
        <v>0</v>
      </c>
      <c r="M589" s="271"/>
      <c r="N589" s="250"/>
      <c r="O589" s="16" t="b">
        <f t="shared" si="34"/>
        <v>1</v>
      </c>
      <c r="P589" s="228" t="b">
        <f t="shared" si="35"/>
        <v>1</v>
      </c>
      <c r="Q589" s="16" t="b">
        <f t="shared" si="36"/>
        <v>1</v>
      </c>
      <c r="R589" s="16"/>
    </row>
    <row r="590" spans="1:18" ht="15.75" x14ac:dyDescent="0.25">
      <c r="A590" s="285">
        <v>572</v>
      </c>
      <c r="B590" s="248"/>
      <c r="C590" s="249"/>
      <c r="D590" s="248"/>
      <c r="E590" s="267"/>
      <c r="F590" s="267"/>
      <c r="G590" s="267"/>
      <c r="H590" s="267"/>
      <c r="I590" s="268"/>
      <c r="J590" s="268"/>
      <c r="K590" s="268"/>
      <c r="L590" s="106">
        <f t="shared" si="33"/>
        <v>0</v>
      </c>
      <c r="M590" s="271"/>
      <c r="N590" s="250"/>
      <c r="O590" s="16" t="b">
        <f t="shared" si="34"/>
        <v>1</v>
      </c>
      <c r="P590" s="228" t="b">
        <f t="shared" si="35"/>
        <v>1</v>
      </c>
      <c r="Q590" s="16" t="b">
        <f t="shared" si="36"/>
        <v>1</v>
      </c>
      <c r="R590" s="16"/>
    </row>
    <row r="591" spans="1:18" ht="15.75" x14ac:dyDescent="0.25">
      <c r="A591" s="285">
        <v>573</v>
      </c>
      <c r="B591" s="248"/>
      <c r="C591" s="249"/>
      <c r="D591" s="248"/>
      <c r="E591" s="267"/>
      <c r="F591" s="267"/>
      <c r="G591" s="267"/>
      <c r="H591" s="267"/>
      <c r="I591" s="268"/>
      <c r="J591" s="268"/>
      <c r="K591" s="268"/>
      <c r="L591" s="106">
        <f t="shared" si="33"/>
        <v>0</v>
      </c>
      <c r="M591" s="271"/>
      <c r="N591" s="250"/>
      <c r="O591" s="16" t="b">
        <f t="shared" si="34"/>
        <v>1</v>
      </c>
      <c r="P591" s="228" t="b">
        <f t="shared" si="35"/>
        <v>1</v>
      </c>
      <c r="Q591" s="16" t="b">
        <f t="shared" si="36"/>
        <v>1</v>
      </c>
      <c r="R591" s="16"/>
    </row>
    <row r="592" spans="1:18" ht="15.75" x14ac:dyDescent="0.25">
      <c r="A592" s="285">
        <v>574</v>
      </c>
      <c r="B592" s="248"/>
      <c r="C592" s="249"/>
      <c r="D592" s="248"/>
      <c r="E592" s="267"/>
      <c r="F592" s="267"/>
      <c r="G592" s="267"/>
      <c r="H592" s="267"/>
      <c r="I592" s="268"/>
      <c r="J592" s="268"/>
      <c r="K592" s="268"/>
      <c r="L592" s="106">
        <f t="shared" si="33"/>
        <v>0</v>
      </c>
      <c r="M592" s="271"/>
      <c r="N592" s="250"/>
      <c r="O592" s="16" t="b">
        <f t="shared" si="34"/>
        <v>1</v>
      </c>
      <c r="P592" s="228" t="b">
        <f t="shared" si="35"/>
        <v>1</v>
      </c>
      <c r="Q592" s="16" t="b">
        <f t="shared" si="36"/>
        <v>1</v>
      </c>
      <c r="R592" s="16"/>
    </row>
    <row r="593" spans="1:18" ht="15.75" x14ac:dyDescent="0.25">
      <c r="A593" s="285">
        <v>575</v>
      </c>
      <c r="B593" s="248"/>
      <c r="C593" s="249"/>
      <c r="D593" s="248"/>
      <c r="E593" s="267"/>
      <c r="F593" s="267"/>
      <c r="G593" s="267"/>
      <c r="H593" s="267"/>
      <c r="I593" s="268"/>
      <c r="J593" s="268"/>
      <c r="K593" s="268"/>
      <c r="L593" s="106">
        <f t="shared" si="33"/>
        <v>0</v>
      </c>
      <c r="M593" s="271"/>
      <c r="N593" s="250"/>
      <c r="O593" s="16" t="b">
        <f t="shared" si="34"/>
        <v>1</v>
      </c>
      <c r="P593" s="228" t="b">
        <f t="shared" si="35"/>
        <v>1</v>
      </c>
      <c r="Q593" s="16" t="b">
        <f t="shared" si="36"/>
        <v>1</v>
      </c>
      <c r="R593" s="16"/>
    </row>
    <row r="594" spans="1:18" ht="15.75" x14ac:dyDescent="0.25">
      <c r="A594" s="285">
        <v>576</v>
      </c>
      <c r="B594" s="248"/>
      <c r="C594" s="249"/>
      <c r="D594" s="248"/>
      <c r="E594" s="267"/>
      <c r="F594" s="267"/>
      <c r="G594" s="267"/>
      <c r="H594" s="267"/>
      <c r="I594" s="268"/>
      <c r="J594" s="268"/>
      <c r="K594" s="268"/>
      <c r="L594" s="106">
        <f t="shared" si="33"/>
        <v>0</v>
      </c>
      <c r="M594" s="271"/>
      <c r="N594" s="250"/>
      <c r="O594" s="16" t="b">
        <f t="shared" si="34"/>
        <v>1</v>
      </c>
      <c r="P594" s="228" t="b">
        <f t="shared" si="35"/>
        <v>1</v>
      </c>
      <c r="Q594" s="16" t="b">
        <f t="shared" si="36"/>
        <v>1</v>
      </c>
      <c r="R594" s="16"/>
    </row>
    <row r="595" spans="1:18" ht="15.75" x14ac:dyDescent="0.25">
      <c r="A595" s="285">
        <v>577</v>
      </c>
      <c r="B595" s="248"/>
      <c r="C595" s="249"/>
      <c r="D595" s="248"/>
      <c r="E595" s="267"/>
      <c r="F595" s="267"/>
      <c r="G595" s="267"/>
      <c r="H595" s="267"/>
      <c r="I595" s="268"/>
      <c r="J595" s="268"/>
      <c r="K595" s="268"/>
      <c r="L595" s="106">
        <f t="shared" si="33"/>
        <v>0</v>
      </c>
      <c r="M595" s="271"/>
      <c r="N595" s="250"/>
      <c r="O595" s="16" t="b">
        <f t="shared" si="34"/>
        <v>1</v>
      </c>
      <c r="P595" s="228" t="b">
        <f t="shared" si="35"/>
        <v>1</v>
      </c>
      <c r="Q595" s="16" t="b">
        <f t="shared" si="36"/>
        <v>1</v>
      </c>
      <c r="R595" s="16"/>
    </row>
    <row r="596" spans="1:18" ht="15.75" x14ac:dyDescent="0.25">
      <c r="A596" s="285">
        <v>578</v>
      </c>
      <c r="B596" s="248"/>
      <c r="C596" s="249"/>
      <c r="D596" s="248"/>
      <c r="E596" s="267"/>
      <c r="F596" s="267"/>
      <c r="G596" s="267"/>
      <c r="H596" s="267"/>
      <c r="I596" s="268"/>
      <c r="J596" s="268"/>
      <c r="K596" s="268"/>
      <c r="L596" s="106">
        <f t="shared" si="33"/>
        <v>0</v>
      </c>
      <c r="M596" s="271"/>
      <c r="N596" s="250"/>
      <c r="O596" s="16" t="b">
        <f t="shared" si="34"/>
        <v>1</v>
      </c>
      <c r="P596" s="228" t="b">
        <f t="shared" si="35"/>
        <v>1</v>
      </c>
      <c r="Q596" s="16" t="b">
        <f t="shared" si="36"/>
        <v>1</v>
      </c>
      <c r="R596" s="16"/>
    </row>
    <row r="597" spans="1:18" ht="15.75" x14ac:dyDescent="0.25">
      <c r="A597" s="285">
        <v>579</v>
      </c>
      <c r="B597" s="248"/>
      <c r="C597" s="249"/>
      <c r="D597" s="248"/>
      <c r="E597" s="267"/>
      <c r="F597" s="267"/>
      <c r="G597" s="267"/>
      <c r="H597" s="267"/>
      <c r="I597" s="268"/>
      <c r="J597" s="268"/>
      <c r="K597" s="268"/>
      <c r="L597" s="106">
        <f t="shared" ref="L597:L660" si="37">SUM(I597:K597)</f>
        <v>0</v>
      </c>
      <c r="M597" s="271"/>
      <c r="N597" s="250"/>
      <c r="O597" s="16" t="b">
        <f t="shared" ref="O597:O660" si="38">IF(ISBLANK(B597),TRUE,IF(OR(ISBLANK(C597),ISBLANK(D597),ISBLANK(E597),ISBLANK(F597),ISBLANK(G597),ISBLANK(H597),ISBLANK(I597),ISBLANK(J597),ISBLANK(K597),ISBLANK(L597),ISBLANK(M597),ISBLANK(N597)),FALSE,TRUE))</f>
        <v>1</v>
      </c>
      <c r="P597" s="228" t="b">
        <f t="shared" ref="P597:P660" si="39">IF(OR(AND(B597="N/A",D597="N/A"),AND(B597&lt;&gt;"N/A",D597&lt;&gt;"N/A"),AND(ISBLANK(B597),ISBLANK(D597)),AND(NOT(ISBLANK(B597)),NOT(ISBLANK(D597)))),TRUE,FALSE)</f>
        <v>1</v>
      </c>
      <c r="Q597" s="16" t="b">
        <f t="shared" ref="Q597:Q660" si="40">IF(OR(AND(B597="N/A",D597="N/A",C597=0,E597=0),AND(ISBLANK(B597),ISBLANK(D597),ISBLANK(C597),ISBLANK(E597)),AND(AND(NOT(ISBLANK(B597)),B597&lt;&gt;"N/A"),AND(NOT(ISBLANK(D597)),D597&lt;&gt;"N/A"),C597&lt;&gt;0,E597&lt;&gt;0)),TRUE,FALSE)</f>
        <v>1</v>
      </c>
      <c r="R597" s="16"/>
    </row>
    <row r="598" spans="1:18" ht="15.75" x14ac:dyDescent="0.25">
      <c r="A598" s="285">
        <v>580</v>
      </c>
      <c r="B598" s="248"/>
      <c r="C598" s="249"/>
      <c r="D598" s="248"/>
      <c r="E598" s="267"/>
      <c r="F598" s="267"/>
      <c r="G598" s="267"/>
      <c r="H598" s="267"/>
      <c r="I598" s="268"/>
      <c r="J598" s="268"/>
      <c r="K598" s="268"/>
      <c r="L598" s="106">
        <f t="shared" si="37"/>
        <v>0</v>
      </c>
      <c r="M598" s="271"/>
      <c r="N598" s="250"/>
      <c r="O598" s="16" t="b">
        <f t="shared" si="38"/>
        <v>1</v>
      </c>
      <c r="P598" s="228" t="b">
        <f t="shared" si="39"/>
        <v>1</v>
      </c>
      <c r="Q598" s="16" t="b">
        <f t="shared" si="40"/>
        <v>1</v>
      </c>
      <c r="R598" s="16"/>
    </row>
    <row r="599" spans="1:18" ht="15.75" x14ac:dyDescent="0.25">
      <c r="A599" s="285">
        <v>581</v>
      </c>
      <c r="B599" s="248"/>
      <c r="C599" s="249"/>
      <c r="D599" s="248"/>
      <c r="E599" s="267"/>
      <c r="F599" s="267"/>
      <c r="G599" s="267"/>
      <c r="H599" s="267"/>
      <c r="I599" s="268"/>
      <c r="J599" s="268"/>
      <c r="K599" s="268"/>
      <c r="L599" s="106">
        <f t="shared" si="37"/>
        <v>0</v>
      </c>
      <c r="M599" s="271"/>
      <c r="N599" s="250"/>
      <c r="O599" s="16" t="b">
        <f t="shared" si="38"/>
        <v>1</v>
      </c>
      <c r="P599" s="228" t="b">
        <f t="shared" si="39"/>
        <v>1</v>
      </c>
      <c r="Q599" s="16" t="b">
        <f t="shared" si="40"/>
        <v>1</v>
      </c>
      <c r="R599" s="16"/>
    </row>
    <row r="600" spans="1:18" ht="15.75" x14ac:dyDescent="0.25">
      <c r="A600" s="285">
        <v>582</v>
      </c>
      <c r="B600" s="248"/>
      <c r="C600" s="249"/>
      <c r="D600" s="248"/>
      <c r="E600" s="267"/>
      <c r="F600" s="267"/>
      <c r="G600" s="267"/>
      <c r="H600" s="267"/>
      <c r="I600" s="268"/>
      <c r="J600" s="268"/>
      <c r="K600" s="268"/>
      <c r="L600" s="106">
        <f t="shared" si="37"/>
        <v>0</v>
      </c>
      <c r="M600" s="271"/>
      <c r="N600" s="250"/>
      <c r="O600" s="16" t="b">
        <f t="shared" si="38"/>
        <v>1</v>
      </c>
      <c r="P600" s="228" t="b">
        <f t="shared" si="39"/>
        <v>1</v>
      </c>
      <c r="Q600" s="16" t="b">
        <f t="shared" si="40"/>
        <v>1</v>
      </c>
      <c r="R600" s="16"/>
    </row>
    <row r="601" spans="1:18" ht="15.75" x14ac:dyDescent="0.25">
      <c r="A601" s="285">
        <v>583</v>
      </c>
      <c r="B601" s="248"/>
      <c r="C601" s="249"/>
      <c r="D601" s="248"/>
      <c r="E601" s="267"/>
      <c r="F601" s="267"/>
      <c r="G601" s="267"/>
      <c r="H601" s="267"/>
      <c r="I601" s="268"/>
      <c r="J601" s="268"/>
      <c r="K601" s="268"/>
      <c r="L601" s="106">
        <f t="shared" si="37"/>
        <v>0</v>
      </c>
      <c r="M601" s="271"/>
      <c r="N601" s="250"/>
      <c r="O601" s="16" t="b">
        <f t="shared" si="38"/>
        <v>1</v>
      </c>
      <c r="P601" s="228" t="b">
        <f t="shared" si="39"/>
        <v>1</v>
      </c>
      <c r="Q601" s="16" t="b">
        <f t="shared" si="40"/>
        <v>1</v>
      </c>
      <c r="R601" s="16"/>
    </row>
    <row r="602" spans="1:18" ht="15.75" x14ac:dyDescent="0.25">
      <c r="A602" s="285">
        <v>584</v>
      </c>
      <c r="B602" s="248"/>
      <c r="C602" s="249"/>
      <c r="D602" s="248"/>
      <c r="E602" s="267"/>
      <c r="F602" s="267"/>
      <c r="G602" s="267"/>
      <c r="H602" s="267"/>
      <c r="I602" s="268"/>
      <c r="J602" s="268"/>
      <c r="K602" s="268"/>
      <c r="L602" s="106">
        <f t="shared" si="37"/>
        <v>0</v>
      </c>
      <c r="M602" s="271"/>
      <c r="N602" s="250"/>
      <c r="O602" s="16" t="b">
        <f t="shared" si="38"/>
        <v>1</v>
      </c>
      <c r="P602" s="228" t="b">
        <f t="shared" si="39"/>
        <v>1</v>
      </c>
      <c r="Q602" s="16" t="b">
        <f t="shared" si="40"/>
        <v>1</v>
      </c>
      <c r="R602" s="16"/>
    </row>
    <row r="603" spans="1:18" ht="15.75" x14ac:dyDescent="0.25">
      <c r="A603" s="285">
        <v>585</v>
      </c>
      <c r="B603" s="248"/>
      <c r="C603" s="249"/>
      <c r="D603" s="248"/>
      <c r="E603" s="267"/>
      <c r="F603" s="267"/>
      <c r="G603" s="267"/>
      <c r="H603" s="267"/>
      <c r="I603" s="268"/>
      <c r="J603" s="268"/>
      <c r="K603" s="268"/>
      <c r="L603" s="106">
        <f t="shared" si="37"/>
        <v>0</v>
      </c>
      <c r="M603" s="271"/>
      <c r="N603" s="250"/>
      <c r="O603" s="16" t="b">
        <f t="shared" si="38"/>
        <v>1</v>
      </c>
      <c r="P603" s="228" t="b">
        <f t="shared" si="39"/>
        <v>1</v>
      </c>
      <c r="Q603" s="16" t="b">
        <f t="shared" si="40"/>
        <v>1</v>
      </c>
      <c r="R603" s="16"/>
    </row>
    <row r="604" spans="1:18" ht="15.75" x14ac:dyDescent="0.25">
      <c r="A604" s="285">
        <v>586</v>
      </c>
      <c r="B604" s="248"/>
      <c r="C604" s="249"/>
      <c r="D604" s="248"/>
      <c r="E604" s="267"/>
      <c r="F604" s="267"/>
      <c r="G604" s="267"/>
      <c r="H604" s="267"/>
      <c r="I604" s="268"/>
      <c r="J604" s="268"/>
      <c r="K604" s="268"/>
      <c r="L604" s="106">
        <f t="shared" si="37"/>
        <v>0</v>
      </c>
      <c r="M604" s="271"/>
      <c r="N604" s="250"/>
      <c r="O604" s="16" t="b">
        <f t="shared" si="38"/>
        <v>1</v>
      </c>
      <c r="P604" s="228" t="b">
        <f t="shared" si="39"/>
        <v>1</v>
      </c>
      <c r="Q604" s="16" t="b">
        <f t="shared" si="40"/>
        <v>1</v>
      </c>
      <c r="R604" s="16"/>
    </row>
    <row r="605" spans="1:18" ht="15.75" x14ac:dyDescent="0.25">
      <c r="A605" s="285">
        <v>587</v>
      </c>
      <c r="B605" s="248"/>
      <c r="C605" s="249"/>
      <c r="D605" s="248"/>
      <c r="E605" s="267"/>
      <c r="F605" s="267"/>
      <c r="G605" s="267"/>
      <c r="H605" s="267"/>
      <c r="I605" s="268"/>
      <c r="J605" s="268"/>
      <c r="K605" s="268"/>
      <c r="L605" s="106">
        <f t="shared" si="37"/>
        <v>0</v>
      </c>
      <c r="M605" s="271"/>
      <c r="N605" s="250"/>
      <c r="O605" s="16" t="b">
        <f t="shared" si="38"/>
        <v>1</v>
      </c>
      <c r="P605" s="228" t="b">
        <f t="shared" si="39"/>
        <v>1</v>
      </c>
      <c r="Q605" s="16" t="b">
        <f t="shared" si="40"/>
        <v>1</v>
      </c>
      <c r="R605" s="16"/>
    </row>
    <row r="606" spans="1:18" ht="15.75" x14ac:dyDescent="0.25">
      <c r="A606" s="285">
        <v>588</v>
      </c>
      <c r="B606" s="248"/>
      <c r="C606" s="249"/>
      <c r="D606" s="248"/>
      <c r="E606" s="267"/>
      <c r="F606" s="267"/>
      <c r="G606" s="267"/>
      <c r="H606" s="267"/>
      <c r="I606" s="268"/>
      <c r="J606" s="268"/>
      <c r="K606" s="268"/>
      <c r="L606" s="106">
        <f t="shared" si="37"/>
        <v>0</v>
      </c>
      <c r="M606" s="271"/>
      <c r="N606" s="250"/>
      <c r="O606" s="16" t="b">
        <f t="shared" si="38"/>
        <v>1</v>
      </c>
      <c r="P606" s="228" t="b">
        <f t="shared" si="39"/>
        <v>1</v>
      </c>
      <c r="Q606" s="16" t="b">
        <f t="shared" si="40"/>
        <v>1</v>
      </c>
      <c r="R606" s="16"/>
    </row>
    <row r="607" spans="1:18" ht="15.75" x14ac:dyDescent="0.25">
      <c r="A607" s="285">
        <v>589</v>
      </c>
      <c r="B607" s="248"/>
      <c r="C607" s="249"/>
      <c r="D607" s="248"/>
      <c r="E607" s="267"/>
      <c r="F607" s="267"/>
      <c r="G607" s="267"/>
      <c r="H607" s="267"/>
      <c r="I607" s="268"/>
      <c r="J607" s="268"/>
      <c r="K607" s="268"/>
      <c r="L607" s="106">
        <f t="shared" si="37"/>
        <v>0</v>
      </c>
      <c r="M607" s="271"/>
      <c r="N607" s="250"/>
      <c r="O607" s="16" t="b">
        <f t="shared" si="38"/>
        <v>1</v>
      </c>
      <c r="P607" s="228" t="b">
        <f t="shared" si="39"/>
        <v>1</v>
      </c>
      <c r="Q607" s="16" t="b">
        <f t="shared" si="40"/>
        <v>1</v>
      </c>
      <c r="R607" s="16"/>
    </row>
    <row r="608" spans="1:18" ht="15.75" x14ac:dyDescent="0.25">
      <c r="A608" s="285">
        <v>590</v>
      </c>
      <c r="B608" s="248"/>
      <c r="C608" s="249"/>
      <c r="D608" s="248"/>
      <c r="E608" s="267"/>
      <c r="F608" s="267"/>
      <c r="G608" s="267"/>
      <c r="H608" s="267"/>
      <c r="I608" s="268"/>
      <c r="J608" s="268"/>
      <c r="K608" s="268"/>
      <c r="L608" s="106">
        <f t="shared" si="37"/>
        <v>0</v>
      </c>
      <c r="M608" s="271"/>
      <c r="N608" s="250"/>
      <c r="O608" s="16" t="b">
        <f t="shared" si="38"/>
        <v>1</v>
      </c>
      <c r="P608" s="228" t="b">
        <f t="shared" si="39"/>
        <v>1</v>
      </c>
      <c r="Q608" s="16" t="b">
        <f t="shared" si="40"/>
        <v>1</v>
      </c>
      <c r="R608" s="16"/>
    </row>
    <row r="609" spans="1:18" ht="15.75" x14ac:dyDescent="0.25">
      <c r="A609" s="285">
        <v>591</v>
      </c>
      <c r="B609" s="248"/>
      <c r="C609" s="249"/>
      <c r="D609" s="248"/>
      <c r="E609" s="267"/>
      <c r="F609" s="267"/>
      <c r="G609" s="267"/>
      <c r="H609" s="267"/>
      <c r="I609" s="268"/>
      <c r="J609" s="268"/>
      <c r="K609" s="268"/>
      <c r="L609" s="106">
        <f t="shared" si="37"/>
        <v>0</v>
      </c>
      <c r="M609" s="271"/>
      <c r="N609" s="250"/>
      <c r="O609" s="16" t="b">
        <f t="shared" si="38"/>
        <v>1</v>
      </c>
      <c r="P609" s="228" t="b">
        <f t="shared" si="39"/>
        <v>1</v>
      </c>
      <c r="Q609" s="16" t="b">
        <f t="shared" si="40"/>
        <v>1</v>
      </c>
      <c r="R609" s="16"/>
    </row>
    <row r="610" spans="1:18" ht="15.75" x14ac:dyDescent="0.25">
      <c r="A610" s="285">
        <v>592</v>
      </c>
      <c r="B610" s="248"/>
      <c r="C610" s="249"/>
      <c r="D610" s="248"/>
      <c r="E610" s="267"/>
      <c r="F610" s="267"/>
      <c r="G610" s="267"/>
      <c r="H610" s="267"/>
      <c r="I610" s="268"/>
      <c r="J610" s="268"/>
      <c r="K610" s="268"/>
      <c r="L610" s="106">
        <f t="shared" si="37"/>
        <v>0</v>
      </c>
      <c r="M610" s="271"/>
      <c r="N610" s="250"/>
      <c r="O610" s="16" t="b">
        <f t="shared" si="38"/>
        <v>1</v>
      </c>
      <c r="P610" s="228" t="b">
        <f t="shared" si="39"/>
        <v>1</v>
      </c>
      <c r="Q610" s="16" t="b">
        <f t="shared" si="40"/>
        <v>1</v>
      </c>
      <c r="R610" s="16"/>
    </row>
    <row r="611" spans="1:18" ht="15.75" x14ac:dyDescent="0.25">
      <c r="A611" s="285">
        <v>593</v>
      </c>
      <c r="B611" s="248"/>
      <c r="C611" s="249"/>
      <c r="D611" s="248"/>
      <c r="E611" s="267"/>
      <c r="F611" s="267"/>
      <c r="G611" s="267"/>
      <c r="H611" s="267"/>
      <c r="I611" s="268"/>
      <c r="J611" s="268"/>
      <c r="K611" s="268"/>
      <c r="L611" s="106">
        <f t="shared" si="37"/>
        <v>0</v>
      </c>
      <c r="M611" s="271"/>
      <c r="N611" s="250"/>
      <c r="O611" s="16" t="b">
        <f t="shared" si="38"/>
        <v>1</v>
      </c>
      <c r="P611" s="228" t="b">
        <f t="shared" si="39"/>
        <v>1</v>
      </c>
      <c r="Q611" s="16" t="b">
        <f t="shared" si="40"/>
        <v>1</v>
      </c>
      <c r="R611" s="16"/>
    </row>
    <row r="612" spans="1:18" ht="15.75" x14ac:dyDescent="0.25">
      <c r="A612" s="285">
        <v>594</v>
      </c>
      <c r="B612" s="248"/>
      <c r="C612" s="249"/>
      <c r="D612" s="248"/>
      <c r="E612" s="267"/>
      <c r="F612" s="267"/>
      <c r="G612" s="267"/>
      <c r="H612" s="267"/>
      <c r="I612" s="268"/>
      <c r="J612" s="268"/>
      <c r="K612" s="268"/>
      <c r="L612" s="106">
        <f t="shared" si="37"/>
        <v>0</v>
      </c>
      <c r="M612" s="271"/>
      <c r="N612" s="250"/>
      <c r="O612" s="16" t="b">
        <f t="shared" si="38"/>
        <v>1</v>
      </c>
      <c r="P612" s="228" t="b">
        <f t="shared" si="39"/>
        <v>1</v>
      </c>
      <c r="Q612" s="16" t="b">
        <f t="shared" si="40"/>
        <v>1</v>
      </c>
      <c r="R612" s="16"/>
    </row>
    <row r="613" spans="1:18" ht="15.75" x14ac:dyDescent="0.25">
      <c r="A613" s="285">
        <v>595</v>
      </c>
      <c r="B613" s="248"/>
      <c r="C613" s="249"/>
      <c r="D613" s="248"/>
      <c r="E613" s="267"/>
      <c r="F613" s="267"/>
      <c r="G613" s="267"/>
      <c r="H613" s="267"/>
      <c r="I613" s="268"/>
      <c r="J613" s="268"/>
      <c r="K613" s="268"/>
      <c r="L613" s="106">
        <f t="shared" si="37"/>
        <v>0</v>
      </c>
      <c r="M613" s="271"/>
      <c r="N613" s="250"/>
      <c r="O613" s="16" t="b">
        <f t="shared" si="38"/>
        <v>1</v>
      </c>
      <c r="P613" s="228" t="b">
        <f t="shared" si="39"/>
        <v>1</v>
      </c>
      <c r="Q613" s="16" t="b">
        <f t="shared" si="40"/>
        <v>1</v>
      </c>
      <c r="R613" s="16"/>
    </row>
    <row r="614" spans="1:18" ht="15.75" x14ac:dyDescent="0.25">
      <c r="A614" s="285">
        <v>596</v>
      </c>
      <c r="B614" s="248"/>
      <c r="C614" s="249"/>
      <c r="D614" s="248"/>
      <c r="E614" s="267"/>
      <c r="F614" s="267"/>
      <c r="G614" s="267"/>
      <c r="H614" s="267"/>
      <c r="I614" s="268"/>
      <c r="J614" s="268"/>
      <c r="K614" s="268"/>
      <c r="L614" s="106">
        <f t="shared" si="37"/>
        <v>0</v>
      </c>
      <c r="M614" s="271"/>
      <c r="N614" s="250"/>
      <c r="O614" s="16" t="b">
        <f t="shared" si="38"/>
        <v>1</v>
      </c>
      <c r="P614" s="228" t="b">
        <f t="shared" si="39"/>
        <v>1</v>
      </c>
      <c r="Q614" s="16" t="b">
        <f t="shared" si="40"/>
        <v>1</v>
      </c>
      <c r="R614" s="16"/>
    </row>
    <row r="615" spans="1:18" ht="15.75" x14ac:dyDescent="0.25">
      <c r="A615" s="285">
        <v>597</v>
      </c>
      <c r="B615" s="248"/>
      <c r="C615" s="249"/>
      <c r="D615" s="248"/>
      <c r="E615" s="267"/>
      <c r="F615" s="267"/>
      <c r="G615" s="267"/>
      <c r="H615" s="267"/>
      <c r="I615" s="268"/>
      <c r="J615" s="268"/>
      <c r="K615" s="268"/>
      <c r="L615" s="106">
        <f t="shared" si="37"/>
        <v>0</v>
      </c>
      <c r="M615" s="271"/>
      <c r="N615" s="250"/>
      <c r="O615" s="16" t="b">
        <f t="shared" si="38"/>
        <v>1</v>
      </c>
      <c r="P615" s="228" t="b">
        <f t="shared" si="39"/>
        <v>1</v>
      </c>
      <c r="Q615" s="16" t="b">
        <f t="shared" si="40"/>
        <v>1</v>
      </c>
      <c r="R615" s="16"/>
    </row>
    <row r="616" spans="1:18" ht="15.75" x14ac:dyDescent="0.25">
      <c r="A616" s="285">
        <v>598</v>
      </c>
      <c r="B616" s="248"/>
      <c r="C616" s="249"/>
      <c r="D616" s="248"/>
      <c r="E616" s="267"/>
      <c r="F616" s="267"/>
      <c r="G616" s="267"/>
      <c r="H616" s="267"/>
      <c r="I616" s="268"/>
      <c r="J616" s="268"/>
      <c r="K616" s="268"/>
      <c r="L616" s="106">
        <f t="shared" si="37"/>
        <v>0</v>
      </c>
      <c r="M616" s="271"/>
      <c r="N616" s="250"/>
      <c r="O616" s="16" t="b">
        <f t="shared" si="38"/>
        <v>1</v>
      </c>
      <c r="P616" s="228" t="b">
        <f t="shared" si="39"/>
        <v>1</v>
      </c>
      <c r="Q616" s="16" t="b">
        <f t="shared" si="40"/>
        <v>1</v>
      </c>
      <c r="R616" s="16"/>
    </row>
    <row r="617" spans="1:18" ht="15.75" x14ac:dyDescent="0.25">
      <c r="A617" s="285">
        <v>599</v>
      </c>
      <c r="B617" s="248"/>
      <c r="C617" s="249"/>
      <c r="D617" s="248"/>
      <c r="E617" s="267"/>
      <c r="F617" s="267"/>
      <c r="G617" s="267"/>
      <c r="H617" s="267"/>
      <c r="I617" s="268"/>
      <c r="J617" s="268"/>
      <c r="K617" s="268"/>
      <c r="L617" s="106">
        <f t="shared" si="37"/>
        <v>0</v>
      </c>
      <c r="M617" s="271"/>
      <c r="N617" s="250"/>
      <c r="O617" s="16" t="b">
        <f t="shared" si="38"/>
        <v>1</v>
      </c>
      <c r="P617" s="228" t="b">
        <f t="shared" si="39"/>
        <v>1</v>
      </c>
      <c r="Q617" s="16" t="b">
        <f t="shared" si="40"/>
        <v>1</v>
      </c>
      <c r="R617" s="16"/>
    </row>
    <row r="618" spans="1:18" ht="15.75" x14ac:dyDescent="0.25">
      <c r="A618" s="285">
        <v>600</v>
      </c>
      <c r="B618" s="248"/>
      <c r="C618" s="249"/>
      <c r="D618" s="248"/>
      <c r="E618" s="267"/>
      <c r="F618" s="267"/>
      <c r="G618" s="267"/>
      <c r="H618" s="267"/>
      <c r="I618" s="268"/>
      <c r="J618" s="268"/>
      <c r="K618" s="268"/>
      <c r="L618" s="106">
        <f t="shared" si="37"/>
        <v>0</v>
      </c>
      <c r="M618" s="271"/>
      <c r="N618" s="250"/>
      <c r="O618" s="16" t="b">
        <f t="shared" si="38"/>
        <v>1</v>
      </c>
      <c r="P618" s="228" t="b">
        <f t="shared" si="39"/>
        <v>1</v>
      </c>
      <c r="Q618" s="16" t="b">
        <f t="shared" si="40"/>
        <v>1</v>
      </c>
      <c r="R618" s="16"/>
    </row>
    <row r="619" spans="1:18" ht="15.75" x14ac:dyDescent="0.25">
      <c r="A619" s="285">
        <v>601</v>
      </c>
      <c r="B619" s="248"/>
      <c r="C619" s="249"/>
      <c r="D619" s="248"/>
      <c r="E619" s="267"/>
      <c r="F619" s="267"/>
      <c r="G619" s="267"/>
      <c r="H619" s="267"/>
      <c r="I619" s="268"/>
      <c r="J619" s="268"/>
      <c r="K619" s="268"/>
      <c r="L619" s="106">
        <f t="shared" si="37"/>
        <v>0</v>
      </c>
      <c r="M619" s="271"/>
      <c r="N619" s="250"/>
      <c r="O619" s="16" t="b">
        <f t="shared" si="38"/>
        <v>1</v>
      </c>
      <c r="P619" s="228" t="b">
        <f t="shared" si="39"/>
        <v>1</v>
      </c>
      <c r="Q619" s="16" t="b">
        <f t="shared" si="40"/>
        <v>1</v>
      </c>
      <c r="R619" s="16"/>
    </row>
    <row r="620" spans="1:18" ht="15.75" x14ac:dyDescent="0.25">
      <c r="A620" s="285">
        <v>602</v>
      </c>
      <c r="B620" s="248"/>
      <c r="C620" s="249"/>
      <c r="D620" s="248"/>
      <c r="E620" s="267"/>
      <c r="F620" s="267"/>
      <c r="G620" s="267"/>
      <c r="H620" s="267"/>
      <c r="I620" s="268"/>
      <c r="J620" s="268"/>
      <c r="K620" s="268"/>
      <c r="L620" s="106">
        <f t="shared" si="37"/>
        <v>0</v>
      </c>
      <c r="M620" s="271"/>
      <c r="N620" s="250"/>
      <c r="O620" s="16" t="b">
        <f t="shared" si="38"/>
        <v>1</v>
      </c>
      <c r="P620" s="228" t="b">
        <f t="shared" si="39"/>
        <v>1</v>
      </c>
      <c r="Q620" s="16" t="b">
        <f t="shared" si="40"/>
        <v>1</v>
      </c>
      <c r="R620" s="16"/>
    </row>
    <row r="621" spans="1:18" ht="15.75" x14ac:dyDescent="0.25">
      <c r="A621" s="285">
        <v>603</v>
      </c>
      <c r="B621" s="248"/>
      <c r="C621" s="249"/>
      <c r="D621" s="248"/>
      <c r="E621" s="267"/>
      <c r="F621" s="267"/>
      <c r="G621" s="267"/>
      <c r="H621" s="267"/>
      <c r="I621" s="268"/>
      <c r="J621" s="268"/>
      <c r="K621" s="268"/>
      <c r="L621" s="106">
        <f t="shared" si="37"/>
        <v>0</v>
      </c>
      <c r="M621" s="271"/>
      <c r="N621" s="250"/>
      <c r="O621" s="16" t="b">
        <f t="shared" si="38"/>
        <v>1</v>
      </c>
      <c r="P621" s="228" t="b">
        <f t="shared" si="39"/>
        <v>1</v>
      </c>
      <c r="Q621" s="16" t="b">
        <f t="shared" si="40"/>
        <v>1</v>
      </c>
      <c r="R621" s="16"/>
    </row>
    <row r="622" spans="1:18" ht="15.75" x14ac:dyDescent="0.25">
      <c r="A622" s="285">
        <v>604</v>
      </c>
      <c r="B622" s="248"/>
      <c r="C622" s="249"/>
      <c r="D622" s="248"/>
      <c r="E622" s="267"/>
      <c r="F622" s="267"/>
      <c r="G622" s="267"/>
      <c r="H622" s="267"/>
      <c r="I622" s="268"/>
      <c r="J622" s="268"/>
      <c r="K622" s="268"/>
      <c r="L622" s="106">
        <f t="shared" si="37"/>
        <v>0</v>
      </c>
      <c r="M622" s="271"/>
      <c r="N622" s="250"/>
      <c r="O622" s="16" t="b">
        <f t="shared" si="38"/>
        <v>1</v>
      </c>
      <c r="P622" s="228" t="b">
        <f t="shared" si="39"/>
        <v>1</v>
      </c>
      <c r="Q622" s="16" t="b">
        <f t="shared" si="40"/>
        <v>1</v>
      </c>
      <c r="R622" s="16"/>
    </row>
    <row r="623" spans="1:18" ht="15.75" x14ac:dyDescent="0.25">
      <c r="A623" s="285">
        <v>605</v>
      </c>
      <c r="B623" s="248"/>
      <c r="C623" s="249"/>
      <c r="D623" s="248"/>
      <c r="E623" s="267"/>
      <c r="F623" s="267"/>
      <c r="G623" s="267"/>
      <c r="H623" s="267"/>
      <c r="I623" s="268"/>
      <c r="J623" s="268"/>
      <c r="K623" s="268"/>
      <c r="L623" s="106">
        <f t="shared" si="37"/>
        <v>0</v>
      </c>
      <c r="M623" s="271"/>
      <c r="N623" s="250"/>
      <c r="O623" s="16" t="b">
        <f t="shared" si="38"/>
        <v>1</v>
      </c>
      <c r="P623" s="228" t="b">
        <f t="shared" si="39"/>
        <v>1</v>
      </c>
      <c r="Q623" s="16" t="b">
        <f t="shared" si="40"/>
        <v>1</v>
      </c>
      <c r="R623" s="16"/>
    </row>
    <row r="624" spans="1:18" ht="15.75" x14ac:dyDescent="0.25">
      <c r="A624" s="285">
        <v>606</v>
      </c>
      <c r="B624" s="248"/>
      <c r="C624" s="249"/>
      <c r="D624" s="248"/>
      <c r="E624" s="267"/>
      <c r="F624" s="267"/>
      <c r="G624" s="267"/>
      <c r="H624" s="267"/>
      <c r="I624" s="268"/>
      <c r="J624" s="268"/>
      <c r="K624" s="268"/>
      <c r="L624" s="106">
        <f t="shared" si="37"/>
        <v>0</v>
      </c>
      <c r="M624" s="271"/>
      <c r="N624" s="250"/>
      <c r="O624" s="16" t="b">
        <f t="shared" si="38"/>
        <v>1</v>
      </c>
      <c r="P624" s="228" t="b">
        <f t="shared" si="39"/>
        <v>1</v>
      </c>
      <c r="Q624" s="16" t="b">
        <f t="shared" si="40"/>
        <v>1</v>
      </c>
      <c r="R624" s="16"/>
    </row>
    <row r="625" spans="1:18" ht="15.75" x14ac:dyDescent="0.25">
      <c r="A625" s="285">
        <v>607</v>
      </c>
      <c r="B625" s="248"/>
      <c r="C625" s="249"/>
      <c r="D625" s="248"/>
      <c r="E625" s="267"/>
      <c r="F625" s="267"/>
      <c r="G625" s="267"/>
      <c r="H625" s="267"/>
      <c r="I625" s="268"/>
      <c r="J625" s="268"/>
      <c r="K625" s="268"/>
      <c r="L625" s="106">
        <f t="shared" si="37"/>
        <v>0</v>
      </c>
      <c r="M625" s="271"/>
      <c r="N625" s="250"/>
      <c r="O625" s="16" t="b">
        <f t="shared" si="38"/>
        <v>1</v>
      </c>
      <c r="P625" s="228" t="b">
        <f t="shared" si="39"/>
        <v>1</v>
      </c>
      <c r="Q625" s="16" t="b">
        <f t="shared" si="40"/>
        <v>1</v>
      </c>
      <c r="R625" s="16"/>
    </row>
    <row r="626" spans="1:18" ht="15.75" x14ac:dyDescent="0.25">
      <c r="A626" s="285">
        <v>608</v>
      </c>
      <c r="B626" s="248"/>
      <c r="C626" s="249"/>
      <c r="D626" s="248"/>
      <c r="E626" s="267"/>
      <c r="F626" s="267"/>
      <c r="G626" s="267"/>
      <c r="H626" s="267"/>
      <c r="I626" s="268"/>
      <c r="J626" s="268"/>
      <c r="K626" s="268"/>
      <c r="L626" s="106">
        <f t="shared" si="37"/>
        <v>0</v>
      </c>
      <c r="M626" s="271"/>
      <c r="N626" s="250"/>
      <c r="O626" s="16" t="b">
        <f t="shared" si="38"/>
        <v>1</v>
      </c>
      <c r="P626" s="228" t="b">
        <f t="shared" si="39"/>
        <v>1</v>
      </c>
      <c r="Q626" s="16" t="b">
        <f t="shared" si="40"/>
        <v>1</v>
      </c>
      <c r="R626" s="16"/>
    </row>
    <row r="627" spans="1:18" ht="15.75" x14ac:dyDescent="0.25">
      <c r="A627" s="285">
        <v>609</v>
      </c>
      <c r="B627" s="248"/>
      <c r="C627" s="249"/>
      <c r="D627" s="248"/>
      <c r="E627" s="267"/>
      <c r="F627" s="267"/>
      <c r="G627" s="267"/>
      <c r="H627" s="267"/>
      <c r="I627" s="268"/>
      <c r="J627" s="268"/>
      <c r="K627" s="268"/>
      <c r="L627" s="106">
        <f t="shared" si="37"/>
        <v>0</v>
      </c>
      <c r="M627" s="271"/>
      <c r="N627" s="250"/>
      <c r="O627" s="16" t="b">
        <f t="shared" si="38"/>
        <v>1</v>
      </c>
      <c r="P627" s="228" t="b">
        <f t="shared" si="39"/>
        <v>1</v>
      </c>
      <c r="Q627" s="16" t="b">
        <f t="shared" si="40"/>
        <v>1</v>
      </c>
      <c r="R627" s="16"/>
    </row>
    <row r="628" spans="1:18" ht="15.75" x14ac:dyDescent="0.25">
      <c r="A628" s="285">
        <v>610</v>
      </c>
      <c r="B628" s="248"/>
      <c r="C628" s="249"/>
      <c r="D628" s="248"/>
      <c r="E628" s="267"/>
      <c r="F628" s="267"/>
      <c r="G628" s="267"/>
      <c r="H628" s="267"/>
      <c r="I628" s="268"/>
      <c r="J628" s="268"/>
      <c r="K628" s="268"/>
      <c r="L628" s="106">
        <f t="shared" si="37"/>
        <v>0</v>
      </c>
      <c r="M628" s="271"/>
      <c r="N628" s="250"/>
      <c r="O628" s="16" t="b">
        <f t="shared" si="38"/>
        <v>1</v>
      </c>
      <c r="P628" s="228" t="b">
        <f t="shared" si="39"/>
        <v>1</v>
      </c>
      <c r="Q628" s="16" t="b">
        <f t="shared" si="40"/>
        <v>1</v>
      </c>
      <c r="R628" s="16"/>
    </row>
    <row r="629" spans="1:18" ht="15.75" x14ac:dyDescent="0.25">
      <c r="A629" s="285">
        <v>611</v>
      </c>
      <c r="B629" s="248"/>
      <c r="C629" s="249"/>
      <c r="D629" s="248"/>
      <c r="E629" s="267"/>
      <c r="F629" s="267"/>
      <c r="G629" s="267"/>
      <c r="H629" s="267"/>
      <c r="I629" s="268"/>
      <c r="J629" s="268"/>
      <c r="K629" s="268"/>
      <c r="L629" s="106">
        <f t="shared" si="37"/>
        <v>0</v>
      </c>
      <c r="M629" s="271"/>
      <c r="N629" s="250"/>
      <c r="O629" s="16" t="b">
        <f t="shared" si="38"/>
        <v>1</v>
      </c>
      <c r="P629" s="228" t="b">
        <f t="shared" si="39"/>
        <v>1</v>
      </c>
      <c r="Q629" s="16" t="b">
        <f t="shared" si="40"/>
        <v>1</v>
      </c>
      <c r="R629" s="16"/>
    </row>
    <row r="630" spans="1:18" ht="15.75" x14ac:dyDescent="0.25">
      <c r="A630" s="285">
        <v>612</v>
      </c>
      <c r="B630" s="248"/>
      <c r="C630" s="249"/>
      <c r="D630" s="248"/>
      <c r="E630" s="267"/>
      <c r="F630" s="267"/>
      <c r="G630" s="267"/>
      <c r="H630" s="267"/>
      <c r="I630" s="268"/>
      <c r="J630" s="268"/>
      <c r="K630" s="268"/>
      <c r="L630" s="106">
        <f t="shared" si="37"/>
        <v>0</v>
      </c>
      <c r="M630" s="271"/>
      <c r="N630" s="250"/>
      <c r="O630" s="16" t="b">
        <f t="shared" si="38"/>
        <v>1</v>
      </c>
      <c r="P630" s="228" t="b">
        <f t="shared" si="39"/>
        <v>1</v>
      </c>
      <c r="Q630" s="16" t="b">
        <f t="shared" si="40"/>
        <v>1</v>
      </c>
      <c r="R630" s="16"/>
    </row>
    <row r="631" spans="1:18" ht="15.75" x14ac:dyDescent="0.25">
      <c r="A631" s="285">
        <v>613</v>
      </c>
      <c r="B631" s="248"/>
      <c r="C631" s="249"/>
      <c r="D631" s="248"/>
      <c r="E631" s="267"/>
      <c r="F631" s="267"/>
      <c r="G631" s="267"/>
      <c r="H631" s="267"/>
      <c r="I631" s="268"/>
      <c r="J631" s="268"/>
      <c r="K631" s="268"/>
      <c r="L631" s="106">
        <f t="shared" si="37"/>
        <v>0</v>
      </c>
      <c r="M631" s="271"/>
      <c r="N631" s="250"/>
      <c r="O631" s="16" t="b">
        <f t="shared" si="38"/>
        <v>1</v>
      </c>
      <c r="P631" s="228" t="b">
        <f t="shared" si="39"/>
        <v>1</v>
      </c>
      <c r="Q631" s="16" t="b">
        <f t="shared" si="40"/>
        <v>1</v>
      </c>
      <c r="R631" s="16"/>
    </row>
    <row r="632" spans="1:18" ht="15.75" x14ac:dyDescent="0.25">
      <c r="A632" s="285">
        <v>614</v>
      </c>
      <c r="B632" s="248"/>
      <c r="C632" s="249"/>
      <c r="D632" s="248"/>
      <c r="E632" s="267"/>
      <c r="F632" s="267"/>
      <c r="G632" s="267"/>
      <c r="H632" s="267"/>
      <c r="I632" s="268"/>
      <c r="J632" s="268"/>
      <c r="K632" s="268"/>
      <c r="L632" s="106">
        <f t="shared" si="37"/>
        <v>0</v>
      </c>
      <c r="M632" s="271"/>
      <c r="N632" s="250"/>
      <c r="O632" s="16" t="b">
        <f t="shared" si="38"/>
        <v>1</v>
      </c>
      <c r="P632" s="228" t="b">
        <f t="shared" si="39"/>
        <v>1</v>
      </c>
      <c r="Q632" s="16" t="b">
        <f t="shared" si="40"/>
        <v>1</v>
      </c>
      <c r="R632" s="16"/>
    </row>
    <row r="633" spans="1:18" ht="15.75" x14ac:dyDescent="0.25">
      <c r="A633" s="285">
        <v>615</v>
      </c>
      <c r="B633" s="248"/>
      <c r="C633" s="249"/>
      <c r="D633" s="248"/>
      <c r="E633" s="267"/>
      <c r="F633" s="267"/>
      <c r="G633" s="267"/>
      <c r="H633" s="267"/>
      <c r="I633" s="268"/>
      <c r="J633" s="268"/>
      <c r="K633" s="268"/>
      <c r="L633" s="106">
        <f t="shared" si="37"/>
        <v>0</v>
      </c>
      <c r="M633" s="271"/>
      <c r="N633" s="250"/>
      <c r="O633" s="16" t="b">
        <f t="shared" si="38"/>
        <v>1</v>
      </c>
      <c r="P633" s="228" t="b">
        <f t="shared" si="39"/>
        <v>1</v>
      </c>
      <c r="Q633" s="16" t="b">
        <f t="shared" si="40"/>
        <v>1</v>
      </c>
      <c r="R633" s="16"/>
    </row>
    <row r="634" spans="1:18" ht="15.75" x14ac:dyDescent="0.25">
      <c r="A634" s="285">
        <v>616</v>
      </c>
      <c r="B634" s="248"/>
      <c r="C634" s="249"/>
      <c r="D634" s="248"/>
      <c r="E634" s="267"/>
      <c r="F634" s="267"/>
      <c r="G634" s="267"/>
      <c r="H634" s="267"/>
      <c r="I634" s="268"/>
      <c r="J634" s="268"/>
      <c r="K634" s="268"/>
      <c r="L634" s="106">
        <f t="shared" si="37"/>
        <v>0</v>
      </c>
      <c r="M634" s="271"/>
      <c r="N634" s="250"/>
      <c r="O634" s="16" t="b">
        <f t="shared" si="38"/>
        <v>1</v>
      </c>
      <c r="P634" s="228" t="b">
        <f t="shared" si="39"/>
        <v>1</v>
      </c>
      <c r="Q634" s="16" t="b">
        <f t="shared" si="40"/>
        <v>1</v>
      </c>
      <c r="R634" s="16"/>
    </row>
    <row r="635" spans="1:18" ht="15.75" x14ac:dyDescent="0.25">
      <c r="A635" s="285">
        <v>617</v>
      </c>
      <c r="B635" s="248"/>
      <c r="C635" s="249"/>
      <c r="D635" s="248"/>
      <c r="E635" s="267"/>
      <c r="F635" s="267"/>
      <c r="G635" s="267"/>
      <c r="H635" s="267"/>
      <c r="I635" s="268"/>
      <c r="J635" s="268"/>
      <c r="K635" s="268"/>
      <c r="L635" s="106">
        <f t="shared" si="37"/>
        <v>0</v>
      </c>
      <c r="M635" s="271"/>
      <c r="N635" s="250"/>
      <c r="O635" s="16" t="b">
        <f t="shared" si="38"/>
        <v>1</v>
      </c>
      <c r="P635" s="228" t="b">
        <f t="shared" si="39"/>
        <v>1</v>
      </c>
      <c r="Q635" s="16" t="b">
        <f t="shared" si="40"/>
        <v>1</v>
      </c>
      <c r="R635" s="16"/>
    </row>
    <row r="636" spans="1:18" ht="15.75" x14ac:dyDescent="0.25">
      <c r="A636" s="285">
        <v>618</v>
      </c>
      <c r="B636" s="248"/>
      <c r="C636" s="249"/>
      <c r="D636" s="248"/>
      <c r="E636" s="267"/>
      <c r="F636" s="267"/>
      <c r="G636" s="267"/>
      <c r="H636" s="267"/>
      <c r="I636" s="268"/>
      <c r="J636" s="268"/>
      <c r="K636" s="268"/>
      <c r="L636" s="106">
        <f t="shared" si="37"/>
        <v>0</v>
      </c>
      <c r="M636" s="271"/>
      <c r="N636" s="250"/>
      <c r="O636" s="16" t="b">
        <f t="shared" si="38"/>
        <v>1</v>
      </c>
      <c r="P636" s="228" t="b">
        <f t="shared" si="39"/>
        <v>1</v>
      </c>
      <c r="Q636" s="16" t="b">
        <f t="shared" si="40"/>
        <v>1</v>
      </c>
      <c r="R636" s="16"/>
    </row>
    <row r="637" spans="1:18" ht="15.75" x14ac:dyDescent="0.25">
      <c r="A637" s="285">
        <v>619</v>
      </c>
      <c r="B637" s="248"/>
      <c r="C637" s="249"/>
      <c r="D637" s="248"/>
      <c r="E637" s="267"/>
      <c r="F637" s="267"/>
      <c r="G637" s="267"/>
      <c r="H637" s="267"/>
      <c r="I637" s="268"/>
      <c r="J637" s="268"/>
      <c r="K637" s="268"/>
      <c r="L637" s="106">
        <f t="shared" si="37"/>
        <v>0</v>
      </c>
      <c r="M637" s="271"/>
      <c r="N637" s="250"/>
      <c r="O637" s="16" t="b">
        <f t="shared" si="38"/>
        <v>1</v>
      </c>
      <c r="P637" s="228" t="b">
        <f t="shared" si="39"/>
        <v>1</v>
      </c>
      <c r="Q637" s="16" t="b">
        <f t="shared" si="40"/>
        <v>1</v>
      </c>
      <c r="R637" s="16"/>
    </row>
    <row r="638" spans="1:18" ht="15.75" x14ac:dyDescent="0.25">
      <c r="A638" s="285">
        <v>620</v>
      </c>
      <c r="B638" s="248"/>
      <c r="C638" s="249"/>
      <c r="D638" s="248"/>
      <c r="E638" s="267"/>
      <c r="F638" s="267"/>
      <c r="G638" s="267"/>
      <c r="H638" s="267"/>
      <c r="I638" s="268"/>
      <c r="J638" s="268"/>
      <c r="K638" s="268"/>
      <c r="L638" s="106">
        <f t="shared" si="37"/>
        <v>0</v>
      </c>
      <c r="M638" s="271"/>
      <c r="N638" s="250"/>
      <c r="O638" s="16" t="b">
        <f t="shared" si="38"/>
        <v>1</v>
      </c>
      <c r="P638" s="228" t="b">
        <f t="shared" si="39"/>
        <v>1</v>
      </c>
      <c r="Q638" s="16" t="b">
        <f t="shared" si="40"/>
        <v>1</v>
      </c>
      <c r="R638" s="16"/>
    </row>
    <row r="639" spans="1:18" ht="15.75" x14ac:dyDescent="0.25">
      <c r="A639" s="285">
        <v>621</v>
      </c>
      <c r="B639" s="248"/>
      <c r="C639" s="249"/>
      <c r="D639" s="248"/>
      <c r="E639" s="267"/>
      <c r="F639" s="267"/>
      <c r="G639" s="267"/>
      <c r="H639" s="267"/>
      <c r="I639" s="268"/>
      <c r="J639" s="268"/>
      <c r="K639" s="268"/>
      <c r="L639" s="106">
        <f t="shared" si="37"/>
        <v>0</v>
      </c>
      <c r="M639" s="271"/>
      <c r="N639" s="250"/>
      <c r="O639" s="16" t="b">
        <f t="shared" si="38"/>
        <v>1</v>
      </c>
      <c r="P639" s="228" t="b">
        <f t="shared" si="39"/>
        <v>1</v>
      </c>
      <c r="Q639" s="16" t="b">
        <f t="shared" si="40"/>
        <v>1</v>
      </c>
      <c r="R639" s="16"/>
    </row>
    <row r="640" spans="1:18" ht="15.75" x14ac:dyDescent="0.25">
      <c r="A640" s="285">
        <v>622</v>
      </c>
      <c r="B640" s="248"/>
      <c r="C640" s="249"/>
      <c r="D640" s="248"/>
      <c r="E640" s="267"/>
      <c r="F640" s="267"/>
      <c r="G640" s="267"/>
      <c r="H640" s="267"/>
      <c r="I640" s="268"/>
      <c r="J640" s="268"/>
      <c r="K640" s="268"/>
      <c r="L640" s="106">
        <f t="shared" si="37"/>
        <v>0</v>
      </c>
      <c r="M640" s="271"/>
      <c r="N640" s="250"/>
      <c r="O640" s="16" t="b">
        <f t="shared" si="38"/>
        <v>1</v>
      </c>
      <c r="P640" s="228" t="b">
        <f t="shared" si="39"/>
        <v>1</v>
      </c>
      <c r="Q640" s="16" t="b">
        <f t="shared" si="40"/>
        <v>1</v>
      </c>
      <c r="R640" s="16"/>
    </row>
    <row r="641" spans="1:18" ht="15.75" x14ac:dyDescent="0.25">
      <c r="A641" s="285">
        <v>623</v>
      </c>
      <c r="B641" s="248"/>
      <c r="C641" s="249"/>
      <c r="D641" s="248"/>
      <c r="E641" s="267"/>
      <c r="F641" s="267"/>
      <c r="G641" s="267"/>
      <c r="H641" s="267"/>
      <c r="I641" s="268"/>
      <c r="J641" s="268"/>
      <c r="K641" s="268"/>
      <c r="L641" s="106">
        <f t="shared" si="37"/>
        <v>0</v>
      </c>
      <c r="M641" s="271"/>
      <c r="N641" s="250"/>
      <c r="O641" s="16" t="b">
        <f t="shared" si="38"/>
        <v>1</v>
      </c>
      <c r="P641" s="228" t="b">
        <f t="shared" si="39"/>
        <v>1</v>
      </c>
      <c r="Q641" s="16" t="b">
        <f t="shared" si="40"/>
        <v>1</v>
      </c>
      <c r="R641" s="16"/>
    </row>
    <row r="642" spans="1:18" ht="15.75" x14ac:dyDescent="0.25">
      <c r="A642" s="285">
        <v>624</v>
      </c>
      <c r="B642" s="248"/>
      <c r="C642" s="249"/>
      <c r="D642" s="248"/>
      <c r="E642" s="267"/>
      <c r="F642" s="267"/>
      <c r="G642" s="267"/>
      <c r="H642" s="267"/>
      <c r="I642" s="268"/>
      <c r="J642" s="268"/>
      <c r="K642" s="268"/>
      <c r="L642" s="106">
        <f t="shared" si="37"/>
        <v>0</v>
      </c>
      <c r="M642" s="271"/>
      <c r="N642" s="250"/>
      <c r="O642" s="16" t="b">
        <f t="shared" si="38"/>
        <v>1</v>
      </c>
      <c r="P642" s="228" t="b">
        <f t="shared" si="39"/>
        <v>1</v>
      </c>
      <c r="Q642" s="16" t="b">
        <f t="shared" si="40"/>
        <v>1</v>
      </c>
      <c r="R642" s="16"/>
    </row>
    <row r="643" spans="1:18" ht="15.75" x14ac:dyDescent="0.25">
      <c r="A643" s="285">
        <v>625</v>
      </c>
      <c r="B643" s="248"/>
      <c r="C643" s="249"/>
      <c r="D643" s="248"/>
      <c r="E643" s="267"/>
      <c r="F643" s="267"/>
      <c r="G643" s="267"/>
      <c r="H643" s="267"/>
      <c r="I643" s="268"/>
      <c r="J643" s="268"/>
      <c r="K643" s="268"/>
      <c r="L643" s="106">
        <f t="shared" si="37"/>
        <v>0</v>
      </c>
      <c r="M643" s="271"/>
      <c r="N643" s="250"/>
      <c r="O643" s="16" t="b">
        <f t="shared" si="38"/>
        <v>1</v>
      </c>
      <c r="P643" s="228" t="b">
        <f t="shared" si="39"/>
        <v>1</v>
      </c>
      <c r="Q643" s="16" t="b">
        <f t="shared" si="40"/>
        <v>1</v>
      </c>
      <c r="R643" s="16"/>
    </row>
    <row r="644" spans="1:18" ht="15.75" x14ac:dyDescent="0.25">
      <c r="A644" s="285">
        <v>626</v>
      </c>
      <c r="B644" s="248"/>
      <c r="C644" s="249"/>
      <c r="D644" s="248"/>
      <c r="E644" s="267"/>
      <c r="F644" s="267"/>
      <c r="G644" s="267"/>
      <c r="H644" s="267"/>
      <c r="I644" s="268"/>
      <c r="J644" s="268"/>
      <c r="K644" s="268"/>
      <c r="L644" s="106">
        <f t="shared" si="37"/>
        <v>0</v>
      </c>
      <c r="M644" s="271"/>
      <c r="N644" s="250"/>
      <c r="O644" s="16" t="b">
        <f t="shared" si="38"/>
        <v>1</v>
      </c>
      <c r="P644" s="228" t="b">
        <f t="shared" si="39"/>
        <v>1</v>
      </c>
      <c r="Q644" s="16" t="b">
        <f t="shared" si="40"/>
        <v>1</v>
      </c>
      <c r="R644" s="16"/>
    </row>
    <row r="645" spans="1:18" ht="15.75" x14ac:dyDescent="0.25">
      <c r="A645" s="285">
        <v>627</v>
      </c>
      <c r="B645" s="248"/>
      <c r="C645" s="249"/>
      <c r="D645" s="248"/>
      <c r="E645" s="267"/>
      <c r="F645" s="267"/>
      <c r="G645" s="267"/>
      <c r="H645" s="267"/>
      <c r="I645" s="268"/>
      <c r="J645" s="268"/>
      <c r="K645" s="268"/>
      <c r="L645" s="106">
        <f t="shared" si="37"/>
        <v>0</v>
      </c>
      <c r="M645" s="271"/>
      <c r="N645" s="250"/>
      <c r="O645" s="16" t="b">
        <f t="shared" si="38"/>
        <v>1</v>
      </c>
      <c r="P645" s="228" t="b">
        <f t="shared" si="39"/>
        <v>1</v>
      </c>
      <c r="Q645" s="16" t="b">
        <f t="shared" si="40"/>
        <v>1</v>
      </c>
      <c r="R645" s="16"/>
    </row>
    <row r="646" spans="1:18" ht="15.75" x14ac:dyDescent="0.25">
      <c r="A646" s="285">
        <v>628</v>
      </c>
      <c r="B646" s="248"/>
      <c r="C646" s="249"/>
      <c r="D646" s="248"/>
      <c r="E646" s="267"/>
      <c r="F646" s="267"/>
      <c r="G646" s="267"/>
      <c r="H646" s="267"/>
      <c r="I646" s="268"/>
      <c r="J646" s="268"/>
      <c r="K646" s="268"/>
      <c r="L646" s="106">
        <f t="shared" si="37"/>
        <v>0</v>
      </c>
      <c r="M646" s="271"/>
      <c r="N646" s="250"/>
      <c r="O646" s="16" t="b">
        <f t="shared" si="38"/>
        <v>1</v>
      </c>
      <c r="P646" s="228" t="b">
        <f t="shared" si="39"/>
        <v>1</v>
      </c>
      <c r="Q646" s="16" t="b">
        <f t="shared" si="40"/>
        <v>1</v>
      </c>
      <c r="R646" s="16"/>
    </row>
    <row r="647" spans="1:18" ht="15.75" x14ac:dyDescent="0.25">
      <c r="A647" s="285">
        <v>629</v>
      </c>
      <c r="B647" s="248"/>
      <c r="C647" s="249"/>
      <c r="D647" s="248"/>
      <c r="E647" s="267"/>
      <c r="F647" s="267"/>
      <c r="G647" s="267"/>
      <c r="H647" s="267"/>
      <c r="I647" s="268"/>
      <c r="J647" s="268"/>
      <c r="K647" s="268"/>
      <c r="L647" s="106">
        <f t="shared" si="37"/>
        <v>0</v>
      </c>
      <c r="M647" s="271"/>
      <c r="N647" s="250"/>
      <c r="O647" s="16" t="b">
        <f t="shared" si="38"/>
        <v>1</v>
      </c>
      <c r="P647" s="228" t="b">
        <f t="shared" si="39"/>
        <v>1</v>
      </c>
      <c r="Q647" s="16" t="b">
        <f t="shared" si="40"/>
        <v>1</v>
      </c>
      <c r="R647" s="16"/>
    </row>
    <row r="648" spans="1:18" ht="15.75" x14ac:dyDescent="0.25">
      <c r="A648" s="285">
        <v>630</v>
      </c>
      <c r="B648" s="248"/>
      <c r="C648" s="249"/>
      <c r="D648" s="248"/>
      <c r="E648" s="267"/>
      <c r="F648" s="267"/>
      <c r="G648" s="267"/>
      <c r="H648" s="267"/>
      <c r="I648" s="268"/>
      <c r="J648" s="268"/>
      <c r="K648" s="268"/>
      <c r="L648" s="106">
        <f t="shared" si="37"/>
        <v>0</v>
      </c>
      <c r="M648" s="271"/>
      <c r="N648" s="250"/>
      <c r="O648" s="16" t="b">
        <f t="shared" si="38"/>
        <v>1</v>
      </c>
      <c r="P648" s="228" t="b">
        <f t="shared" si="39"/>
        <v>1</v>
      </c>
      <c r="Q648" s="16" t="b">
        <f t="shared" si="40"/>
        <v>1</v>
      </c>
      <c r="R648" s="16"/>
    </row>
    <row r="649" spans="1:18" ht="15.75" x14ac:dyDescent="0.25">
      <c r="A649" s="285">
        <v>631</v>
      </c>
      <c r="B649" s="248"/>
      <c r="C649" s="249"/>
      <c r="D649" s="248"/>
      <c r="E649" s="267"/>
      <c r="F649" s="267"/>
      <c r="G649" s="267"/>
      <c r="H649" s="267"/>
      <c r="I649" s="268"/>
      <c r="J649" s="268"/>
      <c r="K649" s="268"/>
      <c r="L649" s="106">
        <f t="shared" si="37"/>
        <v>0</v>
      </c>
      <c r="M649" s="271"/>
      <c r="N649" s="250"/>
      <c r="O649" s="16" t="b">
        <f t="shared" si="38"/>
        <v>1</v>
      </c>
      <c r="P649" s="228" t="b">
        <f t="shared" si="39"/>
        <v>1</v>
      </c>
      <c r="Q649" s="16" t="b">
        <f t="shared" si="40"/>
        <v>1</v>
      </c>
      <c r="R649" s="16"/>
    </row>
    <row r="650" spans="1:18" ht="15.75" x14ac:dyDescent="0.25">
      <c r="A650" s="285">
        <v>632</v>
      </c>
      <c r="B650" s="248"/>
      <c r="C650" s="249"/>
      <c r="D650" s="248"/>
      <c r="E650" s="267"/>
      <c r="F650" s="267"/>
      <c r="G650" s="267"/>
      <c r="H650" s="267"/>
      <c r="I650" s="268"/>
      <c r="J650" s="268"/>
      <c r="K650" s="268"/>
      <c r="L650" s="106">
        <f t="shared" si="37"/>
        <v>0</v>
      </c>
      <c r="M650" s="271"/>
      <c r="N650" s="250"/>
      <c r="O650" s="16" t="b">
        <f t="shared" si="38"/>
        <v>1</v>
      </c>
      <c r="P650" s="228" t="b">
        <f t="shared" si="39"/>
        <v>1</v>
      </c>
      <c r="Q650" s="16" t="b">
        <f t="shared" si="40"/>
        <v>1</v>
      </c>
      <c r="R650" s="16"/>
    </row>
    <row r="651" spans="1:18" ht="15.75" x14ac:dyDescent="0.25">
      <c r="A651" s="285">
        <v>633</v>
      </c>
      <c r="B651" s="248"/>
      <c r="C651" s="249"/>
      <c r="D651" s="248"/>
      <c r="E651" s="267"/>
      <c r="F651" s="267"/>
      <c r="G651" s="267"/>
      <c r="H651" s="267"/>
      <c r="I651" s="268"/>
      <c r="J651" s="268"/>
      <c r="K651" s="268"/>
      <c r="L651" s="106">
        <f t="shared" si="37"/>
        <v>0</v>
      </c>
      <c r="M651" s="271"/>
      <c r="N651" s="250"/>
      <c r="O651" s="16" t="b">
        <f t="shared" si="38"/>
        <v>1</v>
      </c>
      <c r="P651" s="228" t="b">
        <f t="shared" si="39"/>
        <v>1</v>
      </c>
      <c r="Q651" s="16" t="b">
        <f t="shared" si="40"/>
        <v>1</v>
      </c>
      <c r="R651" s="16"/>
    </row>
    <row r="652" spans="1:18" ht="15.75" x14ac:dyDescent="0.25">
      <c r="A652" s="285">
        <v>634</v>
      </c>
      <c r="B652" s="248"/>
      <c r="C652" s="249"/>
      <c r="D652" s="248"/>
      <c r="E652" s="267"/>
      <c r="F652" s="267"/>
      <c r="G652" s="267"/>
      <c r="H652" s="267"/>
      <c r="I652" s="268"/>
      <c r="J652" s="268"/>
      <c r="K652" s="268"/>
      <c r="L652" s="106">
        <f t="shared" si="37"/>
        <v>0</v>
      </c>
      <c r="M652" s="271"/>
      <c r="N652" s="250"/>
      <c r="O652" s="16" t="b">
        <f t="shared" si="38"/>
        <v>1</v>
      </c>
      <c r="P652" s="228" t="b">
        <f t="shared" si="39"/>
        <v>1</v>
      </c>
      <c r="Q652" s="16" t="b">
        <f t="shared" si="40"/>
        <v>1</v>
      </c>
      <c r="R652" s="16"/>
    </row>
    <row r="653" spans="1:18" ht="15.75" x14ac:dyDescent="0.25">
      <c r="A653" s="285">
        <v>635</v>
      </c>
      <c r="B653" s="248"/>
      <c r="C653" s="249"/>
      <c r="D653" s="248"/>
      <c r="E653" s="267"/>
      <c r="F653" s="267"/>
      <c r="G653" s="267"/>
      <c r="H653" s="267"/>
      <c r="I653" s="268"/>
      <c r="J653" s="268"/>
      <c r="K653" s="268"/>
      <c r="L653" s="106">
        <f t="shared" si="37"/>
        <v>0</v>
      </c>
      <c r="M653" s="271"/>
      <c r="N653" s="250"/>
      <c r="O653" s="16" t="b">
        <f t="shared" si="38"/>
        <v>1</v>
      </c>
      <c r="P653" s="228" t="b">
        <f t="shared" si="39"/>
        <v>1</v>
      </c>
      <c r="Q653" s="16" t="b">
        <f t="shared" si="40"/>
        <v>1</v>
      </c>
      <c r="R653" s="16"/>
    </row>
    <row r="654" spans="1:18" ht="15.75" x14ac:dyDescent="0.25">
      <c r="A654" s="285">
        <v>636</v>
      </c>
      <c r="B654" s="248"/>
      <c r="C654" s="249"/>
      <c r="D654" s="248"/>
      <c r="E654" s="267"/>
      <c r="F654" s="267"/>
      <c r="G654" s="267"/>
      <c r="H654" s="267"/>
      <c r="I654" s="268"/>
      <c r="J654" s="268"/>
      <c r="K654" s="268"/>
      <c r="L654" s="106">
        <f t="shared" si="37"/>
        <v>0</v>
      </c>
      <c r="M654" s="271"/>
      <c r="N654" s="250"/>
      <c r="O654" s="16" t="b">
        <f t="shared" si="38"/>
        <v>1</v>
      </c>
      <c r="P654" s="228" t="b">
        <f t="shared" si="39"/>
        <v>1</v>
      </c>
      <c r="Q654" s="16" t="b">
        <f t="shared" si="40"/>
        <v>1</v>
      </c>
      <c r="R654" s="16"/>
    </row>
    <row r="655" spans="1:18" ht="15.75" x14ac:dyDescent="0.25">
      <c r="A655" s="285">
        <v>637</v>
      </c>
      <c r="B655" s="248"/>
      <c r="C655" s="249"/>
      <c r="D655" s="248"/>
      <c r="E655" s="267"/>
      <c r="F655" s="267"/>
      <c r="G655" s="267"/>
      <c r="H655" s="267"/>
      <c r="I655" s="268"/>
      <c r="J655" s="268"/>
      <c r="K655" s="268"/>
      <c r="L655" s="106">
        <f t="shared" si="37"/>
        <v>0</v>
      </c>
      <c r="M655" s="271"/>
      <c r="N655" s="250"/>
      <c r="O655" s="16" t="b">
        <f t="shared" si="38"/>
        <v>1</v>
      </c>
      <c r="P655" s="228" t="b">
        <f t="shared" si="39"/>
        <v>1</v>
      </c>
      <c r="Q655" s="16" t="b">
        <f t="shared" si="40"/>
        <v>1</v>
      </c>
      <c r="R655" s="16"/>
    </row>
    <row r="656" spans="1:18" ht="15.75" x14ac:dyDescent="0.25">
      <c r="A656" s="285">
        <v>638</v>
      </c>
      <c r="B656" s="248"/>
      <c r="C656" s="249"/>
      <c r="D656" s="248"/>
      <c r="E656" s="267"/>
      <c r="F656" s="267"/>
      <c r="G656" s="267"/>
      <c r="H656" s="267"/>
      <c r="I656" s="268"/>
      <c r="J656" s="268"/>
      <c r="K656" s="268"/>
      <c r="L656" s="106">
        <f t="shared" si="37"/>
        <v>0</v>
      </c>
      <c r="M656" s="271"/>
      <c r="N656" s="250"/>
      <c r="O656" s="16" t="b">
        <f t="shared" si="38"/>
        <v>1</v>
      </c>
      <c r="P656" s="228" t="b">
        <f t="shared" si="39"/>
        <v>1</v>
      </c>
      <c r="Q656" s="16" t="b">
        <f t="shared" si="40"/>
        <v>1</v>
      </c>
      <c r="R656" s="16"/>
    </row>
    <row r="657" spans="1:18" ht="15.75" x14ac:dyDescent="0.25">
      <c r="A657" s="285">
        <v>639</v>
      </c>
      <c r="B657" s="248"/>
      <c r="C657" s="249"/>
      <c r="D657" s="248"/>
      <c r="E657" s="267"/>
      <c r="F657" s="267"/>
      <c r="G657" s="267"/>
      <c r="H657" s="267"/>
      <c r="I657" s="268"/>
      <c r="J657" s="268"/>
      <c r="K657" s="268"/>
      <c r="L657" s="106">
        <f t="shared" si="37"/>
        <v>0</v>
      </c>
      <c r="M657" s="271"/>
      <c r="N657" s="250"/>
      <c r="O657" s="16" t="b">
        <f t="shared" si="38"/>
        <v>1</v>
      </c>
      <c r="P657" s="228" t="b">
        <f t="shared" si="39"/>
        <v>1</v>
      </c>
      <c r="Q657" s="16" t="b">
        <f t="shared" si="40"/>
        <v>1</v>
      </c>
      <c r="R657" s="16"/>
    </row>
    <row r="658" spans="1:18" ht="15.75" x14ac:dyDescent="0.25">
      <c r="A658" s="285">
        <v>640</v>
      </c>
      <c r="B658" s="248"/>
      <c r="C658" s="249"/>
      <c r="D658" s="248"/>
      <c r="E658" s="267"/>
      <c r="F658" s="267"/>
      <c r="G658" s="267"/>
      <c r="H658" s="267"/>
      <c r="I658" s="268"/>
      <c r="J658" s="268"/>
      <c r="K658" s="268"/>
      <c r="L658" s="106">
        <f t="shared" si="37"/>
        <v>0</v>
      </c>
      <c r="M658" s="271"/>
      <c r="N658" s="250"/>
      <c r="O658" s="16" t="b">
        <f t="shared" si="38"/>
        <v>1</v>
      </c>
      <c r="P658" s="228" t="b">
        <f t="shared" si="39"/>
        <v>1</v>
      </c>
      <c r="Q658" s="16" t="b">
        <f t="shared" si="40"/>
        <v>1</v>
      </c>
      <c r="R658" s="16"/>
    </row>
    <row r="659" spans="1:18" ht="15.75" x14ac:dyDescent="0.25">
      <c r="A659" s="285">
        <v>641</v>
      </c>
      <c r="B659" s="248"/>
      <c r="C659" s="249"/>
      <c r="D659" s="248"/>
      <c r="E659" s="267"/>
      <c r="F659" s="267"/>
      <c r="G659" s="267"/>
      <c r="H659" s="267"/>
      <c r="I659" s="268"/>
      <c r="J659" s="268"/>
      <c r="K659" s="268"/>
      <c r="L659" s="106">
        <f t="shared" si="37"/>
        <v>0</v>
      </c>
      <c r="M659" s="271"/>
      <c r="N659" s="250"/>
      <c r="O659" s="16" t="b">
        <f t="shared" si="38"/>
        <v>1</v>
      </c>
      <c r="P659" s="228" t="b">
        <f t="shared" si="39"/>
        <v>1</v>
      </c>
      <c r="Q659" s="16" t="b">
        <f t="shared" si="40"/>
        <v>1</v>
      </c>
      <c r="R659" s="16"/>
    </row>
    <row r="660" spans="1:18" ht="15.75" x14ac:dyDescent="0.25">
      <c r="A660" s="285">
        <v>642</v>
      </c>
      <c r="B660" s="248"/>
      <c r="C660" s="249"/>
      <c r="D660" s="248"/>
      <c r="E660" s="267"/>
      <c r="F660" s="267"/>
      <c r="G660" s="267"/>
      <c r="H660" s="267"/>
      <c r="I660" s="268"/>
      <c r="J660" s="268"/>
      <c r="K660" s="268"/>
      <c r="L660" s="106">
        <f t="shared" si="37"/>
        <v>0</v>
      </c>
      <c r="M660" s="271"/>
      <c r="N660" s="250"/>
      <c r="O660" s="16" t="b">
        <f t="shared" si="38"/>
        <v>1</v>
      </c>
      <c r="P660" s="228" t="b">
        <f t="shared" si="39"/>
        <v>1</v>
      </c>
      <c r="Q660" s="16" t="b">
        <f t="shared" si="40"/>
        <v>1</v>
      </c>
      <c r="R660" s="16"/>
    </row>
    <row r="661" spans="1:18" ht="15.75" x14ac:dyDescent="0.25">
      <c r="A661" s="285">
        <v>643</v>
      </c>
      <c r="B661" s="248"/>
      <c r="C661" s="249"/>
      <c r="D661" s="248"/>
      <c r="E661" s="267"/>
      <c r="F661" s="267"/>
      <c r="G661" s="267"/>
      <c r="H661" s="267"/>
      <c r="I661" s="268"/>
      <c r="J661" s="268"/>
      <c r="K661" s="268"/>
      <c r="L661" s="106">
        <f t="shared" ref="L661:L724" si="41">SUM(I661:K661)</f>
        <v>0</v>
      </c>
      <c r="M661" s="271"/>
      <c r="N661" s="250"/>
      <c r="O661" s="16" t="b">
        <f t="shared" ref="O661:O724" si="42">IF(ISBLANK(B661),TRUE,IF(OR(ISBLANK(C661),ISBLANK(D661),ISBLANK(E661),ISBLANK(F661),ISBLANK(G661),ISBLANK(H661),ISBLANK(I661),ISBLANK(J661),ISBLANK(K661),ISBLANK(L661),ISBLANK(M661),ISBLANK(N661)),FALSE,TRUE))</f>
        <v>1</v>
      </c>
      <c r="P661" s="228" t="b">
        <f t="shared" ref="P661:P724" si="43">IF(OR(AND(B661="N/A",D661="N/A"),AND(B661&lt;&gt;"N/A",D661&lt;&gt;"N/A"),AND(ISBLANK(B661),ISBLANK(D661)),AND(NOT(ISBLANK(B661)),NOT(ISBLANK(D661)))),TRUE,FALSE)</f>
        <v>1</v>
      </c>
      <c r="Q661" s="16" t="b">
        <f t="shared" ref="Q661:Q724" si="44">IF(OR(AND(B661="N/A",D661="N/A",C661=0,E661=0),AND(ISBLANK(B661),ISBLANK(D661),ISBLANK(C661),ISBLANK(E661)),AND(AND(NOT(ISBLANK(B661)),B661&lt;&gt;"N/A"),AND(NOT(ISBLANK(D661)),D661&lt;&gt;"N/A"),C661&lt;&gt;0,E661&lt;&gt;0)),TRUE,FALSE)</f>
        <v>1</v>
      </c>
      <c r="R661" s="16"/>
    </row>
    <row r="662" spans="1:18" ht="15.75" x14ac:dyDescent="0.25">
      <c r="A662" s="285">
        <v>644</v>
      </c>
      <c r="B662" s="248"/>
      <c r="C662" s="249"/>
      <c r="D662" s="248"/>
      <c r="E662" s="267"/>
      <c r="F662" s="267"/>
      <c r="G662" s="267"/>
      <c r="H662" s="267"/>
      <c r="I662" s="268"/>
      <c r="J662" s="268"/>
      <c r="K662" s="268"/>
      <c r="L662" s="106">
        <f t="shared" si="41"/>
        <v>0</v>
      </c>
      <c r="M662" s="271"/>
      <c r="N662" s="250"/>
      <c r="O662" s="16" t="b">
        <f t="shared" si="42"/>
        <v>1</v>
      </c>
      <c r="P662" s="228" t="b">
        <f t="shared" si="43"/>
        <v>1</v>
      </c>
      <c r="Q662" s="16" t="b">
        <f t="shared" si="44"/>
        <v>1</v>
      </c>
      <c r="R662" s="16"/>
    </row>
    <row r="663" spans="1:18" ht="15.75" x14ac:dyDescent="0.25">
      <c r="A663" s="285">
        <v>645</v>
      </c>
      <c r="B663" s="248"/>
      <c r="C663" s="249"/>
      <c r="D663" s="248"/>
      <c r="E663" s="267"/>
      <c r="F663" s="267"/>
      <c r="G663" s="267"/>
      <c r="H663" s="267"/>
      <c r="I663" s="268"/>
      <c r="J663" s="268"/>
      <c r="K663" s="268"/>
      <c r="L663" s="106">
        <f t="shared" si="41"/>
        <v>0</v>
      </c>
      <c r="M663" s="271"/>
      <c r="N663" s="250"/>
      <c r="O663" s="16" t="b">
        <f t="shared" si="42"/>
        <v>1</v>
      </c>
      <c r="P663" s="228" t="b">
        <f t="shared" si="43"/>
        <v>1</v>
      </c>
      <c r="Q663" s="16" t="b">
        <f t="shared" si="44"/>
        <v>1</v>
      </c>
      <c r="R663" s="16"/>
    </row>
    <row r="664" spans="1:18" ht="15.75" x14ac:dyDescent="0.25">
      <c r="A664" s="285">
        <v>646</v>
      </c>
      <c r="B664" s="248"/>
      <c r="C664" s="249"/>
      <c r="D664" s="248"/>
      <c r="E664" s="267"/>
      <c r="F664" s="267"/>
      <c r="G664" s="267"/>
      <c r="H664" s="267"/>
      <c r="I664" s="268"/>
      <c r="J664" s="268"/>
      <c r="K664" s="268"/>
      <c r="L664" s="106">
        <f t="shared" si="41"/>
        <v>0</v>
      </c>
      <c r="M664" s="271"/>
      <c r="N664" s="250"/>
      <c r="O664" s="16" t="b">
        <f t="shared" si="42"/>
        <v>1</v>
      </c>
      <c r="P664" s="228" t="b">
        <f t="shared" si="43"/>
        <v>1</v>
      </c>
      <c r="Q664" s="16" t="b">
        <f t="shared" si="44"/>
        <v>1</v>
      </c>
      <c r="R664" s="16"/>
    </row>
    <row r="665" spans="1:18" ht="15.75" x14ac:dyDescent="0.25">
      <c r="A665" s="285">
        <v>647</v>
      </c>
      <c r="B665" s="248"/>
      <c r="C665" s="249"/>
      <c r="D665" s="248"/>
      <c r="E665" s="267"/>
      <c r="F665" s="267"/>
      <c r="G665" s="267"/>
      <c r="H665" s="267"/>
      <c r="I665" s="268"/>
      <c r="J665" s="268"/>
      <c r="K665" s="268"/>
      <c r="L665" s="106">
        <f t="shared" si="41"/>
        <v>0</v>
      </c>
      <c r="M665" s="271"/>
      <c r="N665" s="250"/>
      <c r="O665" s="16" t="b">
        <f t="shared" si="42"/>
        <v>1</v>
      </c>
      <c r="P665" s="228" t="b">
        <f t="shared" si="43"/>
        <v>1</v>
      </c>
      <c r="Q665" s="16" t="b">
        <f t="shared" si="44"/>
        <v>1</v>
      </c>
      <c r="R665" s="16"/>
    </row>
    <row r="666" spans="1:18" ht="15.75" x14ac:dyDescent="0.25">
      <c r="A666" s="285">
        <v>648</v>
      </c>
      <c r="B666" s="248"/>
      <c r="C666" s="249"/>
      <c r="D666" s="248"/>
      <c r="E666" s="267"/>
      <c r="F666" s="267"/>
      <c r="G666" s="267"/>
      <c r="H666" s="267"/>
      <c r="I666" s="268"/>
      <c r="J666" s="268"/>
      <c r="K666" s="268"/>
      <c r="L666" s="106">
        <f t="shared" si="41"/>
        <v>0</v>
      </c>
      <c r="M666" s="271"/>
      <c r="N666" s="250"/>
      <c r="O666" s="16" t="b">
        <f t="shared" si="42"/>
        <v>1</v>
      </c>
      <c r="P666" s="228" t="b">
        <f t="shared" si="43"/>
        <v>1</v>
      </c>
      <c r="Q666" s="16" t="b">
        <f t="shared" si="44"/>
        <v>1</v>
      </c>
      <c r="R666" s="16"/>
    </row>
    <row r="667" spans="1:18" ht="15.75" x14ac:dyDescent="0.25">
      <c r="A667" s="285">
        <v>649</v>
      </c>
      <c r="B667" s="248"/>
      <c r="C667" s="249"/>
      <c r="D667" s="248"/>
      <c r="E667" s="267"/>
      <c r="F667" s="267"/>
      <c r="G667" s="267"/>
      <c r="H667" s="267"/>
      <c r="I667" s="268"/>
      <c r="J667" s="268"/>
      <c r="K667" s="268"/>
      <c r="L667" s="106">
        <f t="shared" si="41"/>
        <v>0</v>
      </c>
      <c r="M667" s="271"/>
      <c r="N667" s="250"/>
      <c r="O667" s="16" t="b">
        <f t="shared" si="42"/>
        <v>1</v>
      </c>
      <c r="P667" s="228" t="b">
        <f t="shared" si="43"/>
        <v>1</v>
      </c>
      <c r="Q667" s="16" t="b">
        <f t="shared" si="44"/>
        <v>1</v>
      </c>
      <c r="R667" s="16"/>
    </row>
    <row r="668" spans="1:18" ht="15.75" x14ac:dyDescent="0.25">
      <c r="A668" s="285">
        <v>650</v>
      </c>
      <c r="B668" s="248"/>
      <c r="C668" s="249"/>
      <c r="D668" s="248"/>
      <c r="E668" s="267"/>
      <c r="F668" s="267"/>
      <c r="G668" s="267"/>
      <c r="H668" s="267"/>
      <c r="I668" s="268"/>
      <c r="J668" s="268"/>
      <c r="K668" s="268"/>
      <c r="L668" s="106">
        <f t="shared" si="41"/>
        <v>0</v>
      </c>
      <c r="M668" s="271"/>
      <c r="N668" s="250"/>
      <c r="O668" s="16" t="b">
        <f t="shared" si="42"/>
        <v>1</v>
      </c>
      <c r="P668" s="228" t="b">
        <f t="shared" si="43"/>
        <v>1</v>
      </c>
      <c r="Q668" s="16" t="b">
        <f t="shared" si="44"/>
        <v>1</v>
      </c>
      <c r="R668" s="16"/>
    </row>
    <row r="669" spans="1:18" ht="15.75" x14ac:dyDescent="0.25">
      <c r="A669" s="285">
        <v>651</v>
      </c>
      <c r="B669" s="248"/>
      <c r="C669" s="249"/>
      <c r="D669" s="248"/>
      <c r="E669" s="267"/>
      <c r="F669" s="267"/>
      <c r="G669" s="267"/>
      <c r="H669" s="267"/>
      <c r="I669" s="268"/>
      <c r="J669" s="268"/>
      <c r="K669" s="268"/>
      <c r="L669" s="106">
        <f t="shared" si="41"/>
        <v>0</v>
      </c>
      <c r="M669" s="271"/>
      <c r="N669" s="250"/>
      <c r="O669" s="16" t="b">
        <f t="shared" si="42"/>
        <v>1</v>
      </c>
      <c r="P669" s="228" t="b">
        <f t="shared" si="43"/>
        <v>1</v>
      </c>
      <c r="Q669" s="16" t="b">
        <f t="shared" si="44"/>
        <v>1</v>
      </c>
      <c r="R669" s="16"/>
    </row>
    <row r="670" spans="1:18" ht="15.75" x14ac:dyDescent="0.25">
      <c r="A670" s="285">
        <v>652</v>
      </c>
      <c r="B670" s="248"/>
      <c r="C670" s="249"/>
      <c r="D670" s="248"/>
      <c r="E670" s="267"/>
      <c r="F670" s="267"/>
      <c r="G670" s="267"/>
      <c r="H670" s="267"/>
      <c r="I670" s="268"/>
      <c r="J670" s="268"/>
      <c r="K670" s="268"/>
      <c r="L670" s="106">
        <f t="shared" si="41"/>
        <v>0</v>
      </c>
      <c r="M670" s="271"/>
      <c r="N670" s="250"/>
      <c r="O670" s="16" t="b">
        <f t="shared" si="42"/>
        <v>1</v>
      </c>
      <c r="P670" s="228" t="b">
        <f t="shared" si="43"/>
        <v>1</v>
      </c>
      <c r="Q670" s="16" t="b">
        <f t="shared" si="44"/>
        <v>1</v>
      </c>
      <c r="R670" s="16"/>
    </row>
    <row r="671" spans="1:18" ht="15.75" x14ac:dyDescent="0.25">
      <c r="A671" s="285">
        <v>653</v>
      </c>
      <c r="B671" s="248"/>
      <c r="C671" s="249"/>
      <c r="D671" s="248"/>
      <c r="E671" s="267"/>
      <c r="F671" s="267"/>
      <c r="G671" s="267"/>
      <c r="H671" s="267"/>
      <c r="I671" s="268"/>
      <c r="J671" s="268"/>
      <c r="K671" s="268"/>
      <c r="L671" s="106">
        <f t="shared" si="41"/>
        <v>0</v>
      </c>
      <c r="M671" s="271"/>
      <c r="N671" s="250"/>
      <c r="O671" s="16" t="b">
        <f t="shared" si="42"/>
        <v>1</v>
      </c>
      <c r="P671" s="228" t="b">
        <f t="shared" si="43"/>
        <v>1</v>
      </c>
      <c r="Q671" s="16" t="b">
        <f t="shared" si="44"/>
        <v>1</v>
      </c>
      <c r="R671" s="16"/>
    </row>
    <row r="672" spans="1:18" ht="15.75" x14ac:dyDescent="0.25">
      <c r="A672" s="285">
        <v>654</v>
      </c>
      <c r="B672" s="248"/>
      <c r="C672" s="249"/>
      <c r="D672" s="248"/>
      <c r="E672" s="267"/>
      <c r="F672" s="267"/>
      <c r="G672" s="267"/>
      <c r="H672" s="267"/>
      <c r="I672" s="268"/>
      <c r="J672" s="268"/>
      <c r="K672" s="268"/>
      <c r="L672" s="106">
        <f t="shared" si="41"/>
        <v>0</v>
      </c>
      <c r="M672" s="271"/>
      <c r="N672" s="250"/>
      <c r="O672" s="16" t="b">
        <f t="shared" si="42"/>
        <v>1</v>
      </c>
      <c r="P672" s="228" t="b">
        <f t="shared" si="43"/>
        <v>1</v>
      </c>
      <c r="Q672" s="16" t="b">
        <f t="shared" si="44"/>
        <v>1</v>
      </c>
      <c r="R672" s="16"/>
    </row>
    <row r="673" spans="1:18" ht="15.75" x14ac:dyDescent="0.25">
      <c r="A673" s="285">
        <v>655</v>
      </c>
      <c r="B673" s="248"/>
      <c r="C673" s="249"/>
      <c r="D673" s="248"/>
      <c r="E673" s="267"/>
      <c r="F673" s="267"/>
      <c r="G673" s="267"/>
      <c r="H673" s="267"/>
      <c r="I673" s="268"/>
      <c r="J673" s="268"/>
      <c r="K673" s="268"/>
      <c r="L673" s="106">
        <f t="shared" si="41"/>
        <v>0</v>
      </c>
      <c r="M673" s="271"/>
      <c r="N673" s="250"/>
      <c r="O673" s="16" t="b">
        <f t="shared" si="42"/>
        <v>1</v>
      </c>
      <c r="P673" s="228" t="b">
        <f t="shared" si="43"/>
        <v>1</v>
      </c>
      <c r="Q673" s="16" t="b">
        <f t="shared" si="44"/>
        <v>1</v>
      </c>
      <c r="R673" s="16"/>
    </row>
    <row r="674" spans="1:18" ht="15.75" x14ac:dyDescent="0.25">
      <c r="A674" s="285">
        <v>656</v>
      </c>
      <c r="B674" s="248"/>
      <c r="C674" s="249"/>
      <c r="D674" s="248"/>
      <c r="E674" s="267"/>
      <c r="F674" s="267"/>
      <c r="G674" s="267"/>
      <c r="H674" s="267"/>
      <c r="I674" s="268"/>
      <c r="J674" s="268"/>
      <c r="K674" s="268"/>
      <c r="L674" s="106">
        <f t="shared" si="41"/>
        <v>0</v>
      </c>
      <c r="M674" s="271"/>
      <c r="N674" s="250"/>
      <c r="O674" s="16" t="b">
        <f t="shared" si="42"/>
        <v>1</v>
      </c>
      <c r="P674" s="228" t="b">
        <f t="shared" si="43"/>
        <v>1</v>
      </c>
      <c r="Q674" s="16" t="b">
        <f t="shared" si="44"/>
        <v>1</v>
      </c>
      <c r="R674" s="16"/>
    </row>
    <row r="675" spans="1:18" ht="15.75" x14ac:dyDescent="0.25">
      <c r="A675" s="285">
        <v>657</v>
      </c>
      <c r="B675" s="248"/>
      <c r="C675" s="249"/>
      <c r="D675" s="248"/>
      <c r="E675" s="267"/>
      <c r="F675" s="267"/>
      <c r="G675" s="267"/>
      <c r="H675" s="267"/>
      <c r="I675" s="268"/>
      <c r="J675" s="268"/>
      <c r="K675" s="268"/>
      <c r="L675" s="106">
        <f t="shared" si="41"/>
        <v>0</v>
      </c>
      <c r="M675" s="271"/>
      <c r="N675" s="250"/>
      <c r="O675" s="16" t="b">
        <f t="shared" si="42"/>
        <v>1</v>
      </c>
      <c r="P675" s="228" t="b">
        <f t="shared" si="43"/>
        <v>1</v>
      </c>
      <c r="Q675" s="16" t="b">
        <f t="shared" si="44"/>
        <v>1</v>
      </c>
      <c r="R675" s="16"/>
    </row>
    <row r="676" spans="1:18" ht="15.75" x14ac:dyDescent="0.25">
      <c r="A676" s="285">
        <v>658</v>
      </c>
      <c r="B676" s="248"/>
      <c r="C676" s="249"/>
      <c r="D676" s="248"/>
      <c r="E676" s="267"/>
      <c r="F676" s="267"/>
      <c r="G676" s="267"/>
      <c r="H676" s="267"/>
      <c r="I676" s="268"/>
      <c r="J676" s="268"/>
      <c r="K676" s="268"/>
      <c r="L676" s="106">
        <f t="shared" si="41"/>
        <v>0</v>
      </c>
      <c r="M676" s="271"/>
      <c r="N676" s="250"/>
      <c r="O676" s="16" t="b">
        <f t="shared" si="42"/>
        <v>1</v>
      </c>
      <c r="P676" s="228" t="b">
        <f t="shared" si="43"/>
        <v>1</v>
      </c>
      <c r="Q676" s="16" t="b">
        <f t="shared" si="44"/>
        <v>1</v>
      </c>
      <c r="R676" s="16"/>
    </row>
    <row r="677" spans="1:18" ht="15.75" x14ac:dyDescent="0.25">
      <c r="A677" s="285">
        <v>659</v>
      </c>
      <c r="B677" s="248"/>
      <c r="C677" s="249"/>
      <c r="D677" s="248"/>
      <c r="E677" s="267"/>
      <c r="F677" s="267"/>
      <c r="G677" s="267"/>
      <c r="H677" s="267"/>
      <c r="I677" s="268"/>
      <c r="J677" s="268"/>
      <c r="K677" s="268"/>
      <c r="L677" s="106">
        <f t="shared" si="41"/>
        <v>0</v>
      </c>
      <c r="M677" s="271"/>
      <c r="N677" s="250"/>
      <c r="O677" s="16" t="b">
        <f t="shared" si="42"/>
        <v>1</v>
      </c>
      <c r="P677" s="228" t="b">
        <f t="shared" si="43"/>
        <v>1</v>
      </c>
      <c r="Q677" s="16" t="b">
        <f t="shared" si="44"/>
        <v>1</v>
      </c>
      <c r="R677" s="16"/>
    </row>
    <row r="678" spans="1:18" ht="15.75" x14ac:dyDescent="0.25">
      <c r="A678" s="285">
        <v>660</v>
      </c>
      <c r="B678" s="248"/>
      <c r="C678" s="249"/>
      <c r="D678" s="248"/>
      <c r="E678" s="267"/>
      <c r="F678" s="267"/>
      <c r="G678" s="267"/>
      <c r="H678" s="267"/>
      <c r="I678" s="268"/>
      <c r="J678" s="268"/>
      <c r="K678" s="268"/>
      <c r="L678" s="106">
        <f t="shared" si="41"/>
        <v>0</v>
      </c>
      <c r="M678" s="271"/>
      <c r="N678" s="250"/>
      <c r="O678" s="16" t="b">
        <f t="shared" si="42"/>
        <v>1</v>
      </c>
      <c r="P678" s="228" t="b">
        <f t="shared" si="43"/>
        <v>1</v>
      </c>
      <c r="Q678" s="16" t="b">
        <f t="shared" si="44"/>
        <v>1</v>
      </c>
      <c r="R678" s="16"/>
    </row>
    <row r="679" spans="1:18" ht="15.75" x14ac:dyDescent="0.25">
      <c r="A679" s="285">
        <v>661</v>
      </c>
      <c r="B679" s="248"/>
      <c r="C679" s="249"/>
      <c r="D679" s="248"/>
      <c r="E679" s="267"/>
      <c r="F679" s="267"/>
      <c r="G679" s="267"/>
      <c r="H679" s="267"/>
      <c r="I679" s="268"/>
      <c r="J679" s="268"/>
      <c r="K679" s="268"/>
      <c r="L679" s="106">
        <f t="shared" si="41"/>
        <v>0</v>
      </c>
      <c r="M679" s="271"/>
      <c r="N679" s="250"/>
      <c r="O679" s="16" t="b">
        <f t="shared" si="42"/>
        <v>1</v>
      </c>
      <c r="P679" s="228" t="b">
        <f t="shared" si="43"/>
        <v>1</v>
      </c>
      <c r="Q679" s="16" t="b">
        <f t="shared" si="44"/>
        <v>1</v>
      </c>
      <c r="R679" s="16"/>
    </row>
    <row r="680" spans="1:18" ht="15.75" x14ac:dyDescent="0.25">
      <c r="A680" s="285">
        <v>662</v>
      </c>
      <c r="B680" s="248"/>
      <c r="C680" s="249"/>
      <c r="D680" s="248"/>
      <c r="E680" s="267"/>
      <c r="F680" s="267"/>
      <c r="G680" s="267"/>
      <c r="H680" s="267"/>
      <c r="I680" s="268"/>
      <c r="J680" s="268"/>
      <c r="K680" s="268"/>
      <c r="L680" s="106">
        <f t="shared" si="41"/>
        <v>0</v>
      </c>
      <c r="M680" s="271"/>
      <c r="N680" s="250"/>
      <c r="O680" s="16" t="b">
        <f t="shared" si="42"/>
        <v>1</v>
      </c>
      <c r="P680" s="228" t="b">
        <f t="shared" si="43"/>
        <v>1</v>
      </c>
      <c r="Q680" s="16" t="b">
        <f t="shared" si="44"/>
        <v>1</v>
      </c>
      <c r="R680" s="16"/>
    </row>
    <row r="681" spans="1:18" ht="15.75" x14ac:dyDescent="0.25">
      <c r="A681" s="285">
        <v>663</v>
      </c>
      <c r="B681" s="248"/>
      <c r="C681" s="249"/>
      <c r="D681" s="248"/>
      <c r="E681" s="267"/>
      <c r="F681" s="267"/>
      <c r="G681" s="267"/>
      <c r="H681" s="267"/>
      <c r="I681" s="268"/>
      <c r="J681" s="268"/>
      <c r="K681" s="268"/>
      <c r="L681" s="106">
        <f t="shared" si="41"/>
        <v>0</v>
      </c>
      <c r="M681" s="271"/>
      <c r="N681" s="250"/>
      <c r="O681" s="16" t="b">
        <f t="shared" si="42"/>
        <v>1</v>
      </c>
      <c r="P681" s="228" t="b">
        <f t="shared" si="43"/>
        <v>1</v>
      </c>
      <c r="Q681" s="16" t="b">
        <f t="shared" si="44"/>
        <v>1</v>
      </c>
      <c r="R681" s="16"/>
    </row>
    <row r="682" spans="1:18" ht="15.75" x14ac:dyDescent="0.25">
      <c r="A682" s="285">
        <v>664</v>
      </c>
      <c r="B682" s="248"/>
      <c r="C682" s="249"/>
      <c r="D682" s="248"/>
      <c r="E682" s="267"/>
      <c r="F682" s="267"/>
      <c r="G682" s="267"/>
      <c r="H682" s="267"/>
      <c r="I682" s="268"/>
      <c r="J682" s="268"/>
      <c r="K682" s="268"/>
      <c r="L682" s="106">
        <f t="shared" si="41"/>
        <v>0</v>
      </c>
      <c r="M682" s="271"/>
      <c r="N682" s="250"/>
      <c r="O682" s="16" t="b">
        <f t="shared" si="42"/>
        <v>1</v>
      </c>
      <c r="P682" s="228" t="b">
        <f t="shared" si="43"/>
        <v>1</v>
      </c>
      <c r="Q682" s="16" t="b">
        <f t="shared" si="44"/>
        <v>1</v>
      </c>
      <c r="R682" s="16"/>
    </row>
    <row r="683" spans="1:18" ht="15.75" x14ac:dyDescent="0.25">
      <c r="A683" s="285">
        <v>665</v>
      </c>
      <c r="B683" s="248"/>
      <c r="C683" s="249"/>
      <c r="D683" s="248"/>
      <c r="E683" s="267"/>
      <c r="F683" s="267"/>
      <c r="G683" s="267"/>
      <c r="H683" s="267"/>
      <c r="I683" s="268"/>
      <c r="J683" s="268"/>
      <c r="K683" s="268"/>
      <c r="L683" s="106">
        <f t="shared" si="41"/>
        <v>0</v>
      </c>
      <c r="M683" s="271"/>
      <c r="N683" s="250"/>
      <c r="O683" s="16" t="b">
        <f t="shared" si="42"/>
        <v>1</v>
      </c>
      <c r="P683" s="228" t="b">
        <f t="shared" si="43"/>
        <v>1</v>
      </c>
      <c r="Q683" s="16" t="b">
        <f t="shared" si="44"/>
        <v>1</v>
      </c>
      <c r="R683" s="16"/>
    </row>
    <row r="684" spans="1:18" ht="15.75" x14ac:dyDescent="0.25">
      <c r="A684" s="285">
        <v>666</v>
      </c>
      <c r="B684" s="248"/>
      <c r="C684" s="249"/>
      <c r="D684" s="248"/>
      <c r="E684" s="267"/>
      <c r="F684" s="267"/>
      <c r="G684" s="267"/>
      <c r="H684" s="267"/>
      <c r="I684" s="268"/>
      <c r="J684" s="268"/>
      <c r="K684" s="268"/>
      <c r="L684" s="106">
        <f t="shared" si="41"/>
        <v>0</v>
      </c>
      <c r="M684" s="271"/>
      <c r="N684" s="250"/>
      <c r="O684" s="16" t="b">
        <f t="shared" si="42"/>
        <v>1</v>
      </c>
      <c r="P684" s="228" t="b">
        <f t="shared" si="43"/>
        <v>1</v>
      </c>
      <c r="Q684" s="16" t="b">
        <f t="shared" si="44"/>
        <v>1</v>
      </c>
      <c r="R684" s="16"/>
    </row>
    <row r="685" spans="1:18" ht="15.75" x14ac:dyDescent="0.25">
      <c r="A685" s="285">
        <v>667</v>
      </c>
      <c r="B685" s="248"/>
      <c r="C685" s="249"/>
      <c r="D685" s="248"/>
      <c r="E685" s="267"/>
      <c r="F685" s="267"/>
      <c r="G685" s="267"/>
      <c r="H685" s="267"/>
      <c r="I685" s="268"/>
      <c r="J685" s="268"/>
      <c r="K685" s="268"/>
      <c r="L685" s="106">
        <f t="shared" si="41"/>
        <v>0</v>
      </c>
      <c r="M685" s="271"/>
      <c r="N685" s="250"/>
      <c r="O685" s="16" t="b">
        <f t="shared" si="42"/>
        <v>1</v>
      </c>
      <c r="P685" s="228" t="b">
        <f t="shared" si="43"/>
        <v>1</v>
      </c>
      <c r="Q685" s="16" t="b">
        <f t="shared" si="44"/>
        <v>1</v>
      </c>
      <c r="R685" s="16"/>
    </row>
    <row r="686" spans="1:18" ht="15.75" x14ac:dyDescent="0.25">
      <c r="A686" s="285">
        <v>668</v>
      </c>
      <c r="B686" s="248"/>
      <c r="C686" s="249"/>
      <c r="D686" s="248"/>
      <c r="E686" s="267"/>
      <c r="F686" s="267"/>
      <c r="G686" s="267"/>
      <c r="H686" s="267"/>
      <c r="I686" s="268"/>
      <c r="J686" s="268"/>
      <c r="K686" s="268"/>
      <c r="L686" s="106">
        <f t="shared" si="41"/>
        <v>0</v>
      </c>
      <c r="M686" s="271"/>
      <c r="N686" s="250"/>
      <c r="O686" s="16" t="b">
        <f t="shared" si="42"/>
        <v>1</v>
      </c>
      <c r="P686" s="228" t="b">
        <f t="shared" si="43"/>
        <v>1</v>
      </c>
      <c r="Q686" s="16" t="b">
        <f t="shared" si="44"/>
        <v>1</v>
      </c>
      <c r="R686" s="16"/>
    </row>
    <row r="687" spans="1:18" ht="15.75" x14ac:dyDescent="0.25">
      <c r="A687" s="285">
        <v>669</v>
      </c>
      <c r="B687" s="248"/>
      <c r="C687" s="249"/>
      <c r="D687" s="248"/>
      <c r="E687" s="267"/>
      <c r="F687" s="267"/>
      <c r="G687" s="267"/>
      <c r="H687" s="267"/>
      <c r="I687" s="268"/>
      <c r="J687" s="268"/>
      <c r="K687" s="268"/>
      <c r="L687" s="106">
        <f t="shared" si="41"/>
        <v>0</v>
      </c>
      <c r="M687" s="271"/>
      <c r="N687" s="250"/>
      <c r="O687" s="16" t="b">
        <f t="shared" si="42"/>
        <v>1</v>
      </c>
      <c r="P687" s="228" t="b">
        <f t="shared" si="43"/>
        <v>1</v>
      </c>
      <c r="Q687" s="16" t="b">
        <f t="shared" si="44"/>
        <v>1</v>
      </c>
      <c r="R687" s="16"/>
    </row>
    <row r="688" spans="1:18" ht="15.75" x14ac:dyDescent="0.25">
      <c r="A688" s="285">
        <v>670</v>
      </c>
      <c r="B688" s="248"/>
      <c r="C688" s="249"/>
      <c r="D688" s="248"/>
      <c r="E688" s="267"/>
      <c r="F688" s="267"/>
      <c r="G688" s="267"/>
      <c r="H688" s="267"/>
      <c r="I688" s="268"/>
      <c r="J688" s="268"/>
      <c r="K688" s="268"/>
      <c r="L688" s="106">
        <f t="shared" si="41"/>
        <v>0</v>
      </c>
      <c r="M688" s="271"/>
      <c r="N688" s="250"/>
      <c r="O688" s="16" t="b">
        <f t="shared" si="42"/>
        <v>1</v>
      </c>
      <c r="P688" s="228" t="b">
        <f t="shared" si="43"/>
        <v>1</v>
      </c>
      <c r="Q688" s="16" t="b">
        <f t="shared" si="44"/>
        <v>1</v>
      </c>
      <c r="R688" s="16"/>
    </row>
    <row r="689" spans="1:18" ht="15.75" x14ac:dyDescent="0.25">
      <c r="A689" s="285">
        <v>671</v>
      </c>
      <c r="B689" s="248"/>
      <c r="C689" s="249"/>
      <c r="D689" s="248"/>
      <c r="E689" s="267"/>
      <c r="F689" s="267"/>
      <c r="G689" s="267"/>
      <c r="H689" s="267"/>
      <c r="I689" s="268"/>
      <c r="J689" s="268"/>
      <c r="K689" s="268"/>
      <c r="L689" s="106">
        <f t="shared" si="41"/>
        <v>0</v>
      </c>
      <c r="M689" s="271"/>
      <c r="N689" s="250"/>
      <c r="O689" s="16" t="b">
        <f t="shared" si="42"/>
        <v>1</v>
      </c>
      <c r="P689" s="228" t="b">
        <f t="shared" si="43"/>
        <v>1</v>
      </c>
      <c r="Q689" s="16" t="b">
        <f t="shared" si="44"/>
        <v>1</v>
      </c>
      <c r="R689" s="16"/>
    </row>
    <row r="690" spans="1:18" ht="15.75" x14ac:dyDescent="0.25">
      <c r="A690" s="285">
        <v>672</v>
      </c>
      <c r="B690" s="248"/>
      <c r="C690" s="249"/>
      <c r="D690" s="248"/>
      <c r="E690" s="267"/>
      <c r="F690" s="267"/>
      <c r="G690" s="267"/>
      <c r="H690" s="267"/>
      <c r="I690" s="268"/>
      <c r="J690" s="268"/>
      <c r="K690" s="268"/>
      <c r="L690" s="106">
        <f t="shared" si="41"/>
        <v>0</v>
      </c>
      <c r="M690" s="271"/>
      <c r="N690" s="250"/>
      <c r="O690" s="16" t="b">
        <f t="shared" si="42"/>
        <v>1</v>
      </c>
      <c r="P690" s="228" t="b">
        <f t="shared" si="43"/>
        <v>1</v>
      </c>
      <c r="Q690" s="16" t="b">
        <f t="shared" si="44"/>
        <v>1</v>
      </c>
      <c r="R690" s="16"/>
    </row>
    <row r="691" spans="1:18" ht="15.75" x14ac:dyDescent="0.25">
      <c r="A691" s="285">
        <v>673</v>
      </c>
      <c r="B691" s="248"/>
      <c r="C691" s="249"/>
      <c r="D691" s="248"/>
      <c r="E691" s="267"/>
      <c r="F691" s="267"/>
      <c r="G691" s="267"/>
      <c r="H691" s="267"/>
      <c r="I691" s="268"/>
      <c r="J691" s="268"/>
      <c r="K691" s="268"/>
      <c r="L691" s="106">
        <f t="shared" si="41"/>
        <v>0</v>
      </c>
      <c r="M691" s="271"/>
      <c r="N691" s="250"/>
      <c r="O691" s="16" t="b">
        <f t="shared" si="42"/>
        <v>1</v>
      </c>
      <c r="P691" s="228" t="b">
        <f t="shared" si="43"/>
        <v>1</v>
      </c>
      <c r="Q691" s="16" t="b">
        <f t="shared" si="44"/>
        <v>1</v>
      </c>
      <c r="R691" s="16"/>
    </row>
    <row r="692" spans="1:18" ht="15.75" x14ac:dyDescent="0.25">
      <c r="A692" s="285">
        <v>674</v>
      </c>
      <c r="B692" s="248"/>
      <c r="C692" s="249"/>
      <c r="D692" s="248"/>
      <c r="E692" s="267"/>
      <c r="F692" s="267"/>
      <c r="G692" s="267"/>
      <c r="H692" s="267"/>
      <c r="I692" s="268"/>
      <c r="J692" s="268"/>
      <c r="K692" s="268"/>
      <c r="L692" s="106">
        <f t="shared" si="41"/>
        <v>0</v>
      </c>
      <c r="M692" s="271"/>
      <c r="N692" s="250"/>
      <c r="O692" s="16" t="b">
        <f t="shared" si="42"/>
        <v>1</v>
      </c>
      <c r="P692" s="228" t="b">
        <f t="shared" si="43"/>
        <v>1</v>
      </c>
      <c r="Q692" s="16" t="b">
        <f t="shared" si="44"/>
        <v>1</v>
      </c>
      <c r="R692" s="16"/>
    </row>
    <row r="693" spans="1:18" ht="15.75" x14ac:dyDescent="0.25">
      <c r="A693" s="285">
        <v>675</v>
      </c>
      <c r="B693" s="248"/>
      <c r="C693" s="249"/>
      <c r="D693" s="248"/>
      <c r="E693" s="267"/>
      <c r="F693" s="267"/>
      <c r="G693" s="267"/>
      <c r="H693" s="267"/>
      <c r="I693" s="268"/>
      <c r="J693" s="268"/>
      <c r="K693" s="268"/>
      <c r="L693" s="106">
        <f t="shared" si="41"/>
        <v>0</v>
      </c>
      <c r="M693" s="271"/>
      <c r="N693" s="250"/>
      <c r="O693" s="16" t="b">
        <f t="shared" si="42"/>
        <v>1</v>
      </c>
      <c r="P693" s="228" t="b">
        <f t="shared" si="43"/>
        <v>1</v>
      </c>
      <c r="Q693" s="16" t="b">
        <f t="shared" si="44"/>
        <v>1</v>
      </c>
      <c r="R693" s="16"/>
    </row>
    <row r="694" spans="1:18" ht="15.75" x14ac:dyDescent="0.25">
      <c r="A694" s="285">
        <v>676</v>
      </c>
      <c r="B694" s="248"/>
      <c r="C694" s="249"/>
      <c r="D694" s="248"/>
      <c r="E694" s="267"/>
      <c r="F694" s="267"/>
      <c r="G694" s="267"/>
      <c r="H694" s="267"/>
      <c r="I694" s="268"/>
      <c r="J694" s="268"/>
      <c r="K694" s="268"/>
      <c r="L694" s="106">
        <f t="shared" si="41"/>
        <v>0</v>
      </c>
      <c r="M694" s="271"/>
      <c r="N694" s="250"/>
      <c r="O694" s="16" t="b">
        <f t="shared" si="42"/>
        <v>1</v>
      </c>
      <c r="P694" s="228" t="b">
        <f t="shared" si="43"/>
        <v>1</v>
      </c>
      <c r="Q694" s="16" t="b">
        <f t="shared" si="44"/>
        <v>1</v>
      </c>
      <c r="R694" s="16"/>
    </row>
    <row r="695" spans="1:18" ht="15.75" x14ac:dyDescent="0.25">
      <c r="A695" s="285">
        <v>677</v>
      </c>
      <c r="B695" s="248"/>
      <c r="C695" s="249"/>
      <c r="D695" s="248"/>
      <c r="E695" s="267"/>
      <c r="F695" s="267"/>
      <c r="G695" s="267"/>
      <c r="H695" s="267"/>
      <c r="I695" s="268"/>
      <c r="J695" s="268"/>
      <c r="K695" s="268"/>
      <c r="L695" s="106">
        <f t="shared" si="41"/>
        <v>0</v>
      </c>
      <c r="M695" s="271"/>
      <c r="N695" s="250"/>
      <c r="O695" s="16" t="b">
        <f t="shared" si="42"/>
        <v>1</v>
      </c>
      <c r="P695" s="228" t="b">
        <f t="shared" si="43"/>
        <v>1</v>
      </c>
      <c r="Q695" s="16" t="b">
        <f t="shared" si="44"/>
        <v>1</v>
      </c>
      <c r="R695" s="16"/>
    </row>
    <row r="696" spans="1:18" ht="15.75" x14ac:dyDescent="0.25">
      <c r="A696" s="285">
        <v>678</v>
      </c>
      <c r="B696" s="248"/>
      <c r="C696" s="249"/>
      <c r="D696" s="248"/>
      <c r="E696" s="267"/>
      <c r="F696" s="267"/>
      <c r="G696" s="267"/>
      <c r="H696" s="267"/>
      <c r="I696" s="268"/>
      <c r="J696" s="268"/>
      <c r="K696" s="268"/>
      <c r="L696" s="106">
        <f t="shared" si="41"/>
        <v>0</v>
      </c>
      <c r="M696" s="271"/>
      <c r="N696" s="250"/>
      <c r="O696" s="16" t="b">
        <f t="shared" si="42"/>
        <v>1</v>
      </c>
      <c r="P696" s="228" t="b">
        <f t="shared" si="43"/>
        <v>1</v>
      </c>
      <c r="Q696" s="16" t="b">
        <f t="shared" si="44"/>
        <v>1</v>
      </c>
      <c r="R696" s="16"/>
    </row>
    <row r="697" spans="1:18" ht="15.75" x14ac:dyDescent="0.25">
      <c r="A697" s="285">
        <v>679</v>
      </c>
      <c r="B697" s="248"/>
      <c r="C697" s="249"/>
      <c r="D697" s="248"/>
      <c r="E697" s="267"/>
      <c r="F697" s="267"/>
      <c r="G697" s="267"/>
      <c r="H697" s="267"/>
      <c r="I697" s="268"/>
      <c r="J697" s="268"/>
      <c r="K697" s="268"/>
      <c r="L697" s="106">
        <f t="shared" si="41"/>
        <v>0</v>
      </c>
      <c r="M697" s="271"/>
      <c r="N697" s="250"/>
      <c r="O697" s="16" t="b">
        <f t="shared" si="42"/>
        <v>1</v>
      </c>
      <c r="P697" s="228" t="b">
        <f t="shared" si="43"/>
        <v>1</v>
      </c>
      <c r="Q697" s="16" t="b">
        <f t="shared" si="44"/>
        <v>1</v>
      </c>
      <c r="R697" s="16"/>
    </row>
    <row r="698" spans="1:18" ht="15.75" x14ac:dyDescent="0.25">
      <c r="A698" s="285">
        <v>680</v>
      </c>
      <c r="B698" s="248"/>
      <c r="C698" s="249"/>
      <c r="D698" s="248"/>
      <c r="E698" s="267"/>
      <c r="F698" s="267"/>
      <c r="G698" s="267"/>
      <c r="H698" s="267"/>
      <c r="I698" s="268"/>
      <c r="J698" s="268"/>
      <c r="K698" s="268"/>
      <c r="L698" s="106">
        <f t="shared" si="41"/>
        <v>0</v>
      </c>
      <c r="M698" s="271"/>
      <c r="N698" s="250"/>
      <c r="O698" s="16" t="b">
        <f t="shared" si="42"/>
        <v>1</v>
      </c>
      <c r="P698" s="228" t="b">
        <f t="shared" si="43"/>
        <v>1</v>
      </c>
      <c r="Q698" s="16" t="b">
        <f t="shared" si="44"/>
        <v>1</v>
      </c>
      <c r="R698" s="16"/>
    </row>
    <row r="699" spans="1:18" ht="15.75" x14ac:dyDescent="0.25">
      <c r="A699" s="285">
        <v>681</v>
      </c>
      <c r="B699" s="248"/>
      <c r="C699" s="249"/>
      <c r="D699" s="248"/>
      <c r="E699" s="267"/>
      <c r="F699" s="267"/>
      <c r="G699" s="267"/>
      <c r="H699" s="267"/>
      <c r="I699" s="268"/>
      <c r="J699" s="268"/>
      <c r="K699" s="268"/>
      <c r="L699" s="106">
        <f t="shared" si="41"/>
        <v>0</v>
      </c>
      <c r="M699" s="271"/>
      <c r="N699" s="250"/>
      <c r="O699" s="16" t="b">
        <f t="shared" si="42"/>
        <v>1</v>
      </c>
      <c r="P699" s="228" t="b">
        <f t="shared" si="43"/>
        <v>1</v>
      </c>
      <c r="Q699" s="16" t="b">
        <f t="shared" si="44"/>
        <v>1</v>
      </c>
      <c r="R699" s="16"/>
    </row>
    <row r="700" spans="1:18" ht="15.75" x14ac:dyDescent="0.25">
      <c r="A700" s="285">
        <v>682</v>
      </c>
      <c r="B700" s="248"/>
      <c r="C700" s="249"/>
      <c r="D700" s="248"/>
      <c r="E700" s="267"/>
      <c r="F700" s="267"/>
      <c r="G700" s="267"/>
      <c r="H700" s="267"/>
      <c r="I700" s="268"/>
      <c r="J700" s="268"/>
      <c r="K700" s="268"/>
      <c r="L700" s="106">
        <f t="shared" si="41"/>
        <v>0</v>
      </c>
      <c r="M700" s="271"/>
      <c r="N700" s="250"/>
      <c r="O700" s="16" t="b">
        <f t="shared" si="42"/>
        <v>1</v>
      </c>
      <c r="P700" s="228" t="b">
        <f t="shared" si="43"/>
        <v>1</v>
      </c>
      <c r="Q700" s="16" t="b">
        <f t="shared" si="44"/>
        <v>1</v>
      </c>
      <c r="R700" s="16"/>
    </row>
    <row r="701" spans="1:18" ht="15.75" x14ac:dyDescent="0.25">
      <c r="A701" s="285">
        <v>683</v>
      </c>
      <c r="B701" s="248"/>
      <c r="C701" s="249"/>
      <c r="D701" s="248"/>
      <c r="E701" s="267"/>
      <c r="F701" s="267"/>
      <c r="G701" s="267"/>
      <c r="H701" s="267"/>
      <c r="I701" s="268"/>
      <c r="J701" s="268"/>
      <c r="K701" s="268"/>
      <c r="L701" s="106">
        <f t="shared" si="41"/>
        <v>0</v>
      </c>
      <c r="M701" s="271"/>
      <c r="N701" s="250"/>
      <c r="O701" s="16" t="b">
        <f t="shared" si="42"/>
        <v>1</v>
      </c>
      <c r="P701" s="228" t="b">
        <f t="shared" si="43"/>
        <v>1</v>
      </c>
      <c r="Q701" s="16" t="b">
        <f t="shared" si="44"/>
        <v>1</v>
      </c>
      <c r="R701" s="16"/>
    </row>
    <row r="702" spans="1:18" ht="15.75" x14ac:dyDescent="0.25">
      <c r="A702" s="285">
        <v>684</v>
      </c>
      <c r="B702" s="248"/>
      <c r="C702" s="249"/>
      <c r="D702" s="248"/>
      <c r="E702" s="267"/>
      <c r="F702" s="267"/>
      <c r="G702" s="267"/>
      <c r="H702" s="267"/>
      <c r="I702" s="268"/>
      <c r="J702" s="268"/>
      <c r="K702" s="268"/>
      <c r="L702" s="106">
        <f t="shared" si="41"/>
        <v>0</v>
      </c>
      <c r="M702" s="271"/>
      <c r="N702" s="250"/>
      <c r="O702" s="16" t="b">
        <f t="shared" si="42"/>
        <v>1</v>
      </c>
      <c r="P702" s="228" t="b">
        <f t="shared" si="43"/>
        <v>1</v>
      </c>
      <c r="Q702" s="16" t="b">
        <f t="shared" si="44"/>
        <v>1</v>
      </c>
      <c r="R702" s="16"/>
    </row>
    <row r="703" spans="1:18" ht="15.75" x14ac:dyDescent="0.25">
      <c r="A703" s="285">
        <v>685</v>
      </c>
      <c r="B703" s="248"/>
      <c r="C703" s="249"/>
      <c r="D703" s="248"/>
      <c r="E703" s="267"/>
      <c r="F703" s="267"/>
      <c r="G703" s="267"/>
      <c r="H703" s="267"/>
      <c r="I703" s="268"/>
      <c r="J703" s="268"/>
      <c r="K703" s="268"/>
      <c r="L703" s="106">
        <f t="shared" si="41"/>
        <v>0</v>
      </c>
      <c r="M703" s="271"/>
      <c r="N703" s="250"/>
      <c r="O703" s="16" t="b">
        <f t="shared" si="42"/>
        <v>1</v>
      </c>
      <c r="P703" s="228" t="b">
        <f t="shared" si="43"/>
        <v>1</v>
      </c>
      <c r="Q703" s="16" t="b">
        <f t="shared" si="44"/>
        <v>1</v>
      </c>
      <c r="R703" s="16"/>
    </row>
    <row r="704" spans="1:18" ht="15.75" x14ac:dyDescent="0.25">
      <c r="A704" s="285">
        <v>686</v>
      </c>
      <c r="B704" s="248"/>
      <c r="C704" s="249"/>
      <c r="D704" s="248"/>
      <c r="E704" s="267"/>
      <c r="F704" s="267"/>
      <c r="G704" s="267"/>
      <c r="H704" s="267"/>
      <c r="I704" s="268"/>
      <c r="J704" s="268"/>
      <c r="K704" s="268"/>
      <c r="L704" s="106">
        <f t="shared" si="41"/>
        <v>0</v>
      </c>
      <c r="M704" s="271"/>
      <c r="N704" s="250"/>
      <c r="O704" s="16" t="b">
        <f t="shared" si="42"/>
        <v>1</v>
      </c>
      <c r="P704" s="228" t="b">
        <f t="shared" si="43"/>
        <v>1</v>
      </c>
      <c r="Q704" s="16" t="b">
        <f t="shared" si="44"/>
        <v>1</v>
      </c>
      <c r="R704" s="16"/>
    </row>
    <row r="705" spans="1:18" ht="15.75" x14ac:dyDescent="0.25">
      <c r="A705" s="285">
        <v>687</v>
      </c>
      <c r="B705" s="248"/>
      <c r="C705" s="249"/>
      <c r="D705" s="248"/>
      <c r="E705" s="267"/>
      <c r="F705" s="267"/>
      <c r="G705" s="267"/>
      <c r="H705" s="267"/>
      <c r="I705" s="268"/>
      <c r="J705" s="268"/>
      <c r="K705" s="268"/>
      <c r="L705" s="106">
        <f t="shared" si="41"/>
        <v>0</v>
      </c>
      <c r="M705" s="271"/>
      <c r="N705" s="250"/>
      <c r="O705" s="16" t="b">
        <f t="shared" si="42"/>
        <v>1</v>
      </c>
      <c r="P705" s="228" t="b">
        <f t="shared" si="43"/>
        <v>1</v>
      </c>
      <c r="Q705" s="16" t="b">
        <f t="shared" si="44"/>
        <v>1</v>
      </c>
      <c r="R705" s="16"/>
    </row>
    <row r="706" spans="1:18" ht="15.75" x14ac:dyDescent="0.25">
      <c r="A706" s="285">
        <v>688</v>
      </c>
      <c r="B706" s="248"/>
      <c r="C706" s="249"/>
      <c r="D706" s="248"/>
      <c r="E706" s="267"/>
      <c r="F706" s="267"/>
      <c r="G706" s="267"/>
      <c r="H706" s="267"/>
      <c r="I706" s="268"/>
      <c r="J706" s="268"/>
      <c r="K706" s="268"/>
      <c r="L706" s="106">
        <f t="shared" si="41"/>
        <v>0</v>
      </c>
      <c r="M706" s="271"/>
      <c r="N706" s="250"/>
      <c r="O706" s="16" t="b">
        <f t="shared" si="42"/>
        <v>1</v>
      </c>
      <c r="P706" s="228" t="b">
        <f t="shared" si="43"/>
        <v>1</v>
      </c>
      <c r="Q706" s="16" t="b">
        <f t="shared" si="44"/>
        <v>1</v>
      </c>
      <c r="R706" s="16"/>
    </row>
    <row r="707" spans="1:18" ht="15.75" x14ac:dyDescent="0.25">
      <c r="A707" s="285">
        <v>689</v>
      </c>
      <c r="B707" s="248"/>
      <c r="C707" s="249"/>
      <c r="D707" s="248"/>
      <c r="E707" s="267"/>
      <c r="F707" s="267"/>
      <c r="G707" s="267"/>
      <c r="H707" s="267"/>
      <c r="I707" s="268"/>
      <c r="J707" s="268"/>
      <c r="K707" s="268"/>
      <c r="L707" s="106">
        <f t="shared" si="41"/>
        <v>0</v>
      </c>
      <c r="M707" s="271"/>
      <c r="N707" s="250"/>
      <c r="O707" s="16" t="b">
        <f t="shared" si="42"/>
        <v>1</v>
      </c>
      <c r="P707" s="228" t="b">
        <f t="shared" si="43"/>
        <v>1</v>
      </c>
      <c r="Q707" s="16" t="b">
        <f t="shared" si="44"/>
        <v>1</v>
      </c>
      <c r="R707" s="16"/>
    </row>
    <row r="708" spans="1:18" ht="15.75" x14ac:dyDescent="0.25">
      <c r="A708" s="285">
        <v>690</v>
      </c>
      <c r="B708" s="248"/>
      <c r="C708" s="249"/>
      <c r="D708" s="248"/>
      <c r="E708" s="267"/>
      <c r="F708" s="267"/>
      <c r="G708" s="267"/>
      <c r="H708" s="267"/>
      <c r="I708" s="268"/>
      <c r="J708" s="268"/>
      <c r="K708" s="268"/>
      <c r="L708" s="106">
        <f t="shared" si="41"/>
        <v>0</v>
      </c>
      <c r="M708" s="271"/>
      <c r="N708" s="250"/>
      <c r="O708" s="16" t="b">
        <f t="shared" si="42"/>
        <v>1</v>
      </c>
      <c r="P708" s="228" t="b">
        <f t="shared" si="43"/>
        <v>1</v>
      </c>
      <c r="Q708" s="16" t="b">
        <f t="shared" si="44"/>
        <v>1</v>
      </c>
      <c r="R708" s="16"/>
    </row>
    <row r="709" spans="1:18" ht="15.75" x14ac:dyDescent="0.25">
      <c r="A709" s="285">
        <v>691</v>
      </c>
      <c r="B709" s="248"/>
      <c r="C709" s="249"/>
      <c r="D709" s="248"/>
      <c r="E709" s="267"/>
      <c r="F709" s="267"/>
      <c r="G709" s="267"/>
      <c r="H709" s="267"/>
      <c r="I709" s="268"/>
      <c r="J709" s="268"/>
      <c r="K709" s="268"/>
      <c r="L709" s="106">
        <f t="shared" si="41"/>
        <v>0</v>
      </c>
      <c r="M709" s="271"/>
      <c r="N709" s="250"/>
      <c r="O709" s="16" t="b">
        <f t="shared" si="42"/>
        <v>1</v>
      </c>
      <c r="P709" s="228" t="b">
        <f t="shared" si="43"/>
        <v>1</v>
      </c>
      <c r="Q709" s="16" t="b">
        <f t="shared" si="44"/>
        <v>1</v>
      </c>
      <c r="R709" s="16"/>
    </row>
    <row r="710" spans="1:18" ht="15.75" x14ac:dyDescent="0.25">
      <c r="A710" s="285">
        <v>692</v>
      </c>
      <c r="B710" s="248"/>
      <c r="C710" s="249"/>
      <c r="D710" s="248"/>
      <c r="E710" s="267"/>
      <c r="F710" s="267"/>
      <c r="G710" s="267"/>
      <c r="H710" s="267"/>
      <c r="I710" s="268"/>
      <c r="J710" s="268"/>
      <c r="K710" s="268"/>
      <c r="L710" s="106">
        <f t="shared" si="41"/>
        <v>0</v>
      </c>
      <c r="M710" s="271"/>
      <c r="N710" s="250"/>
      <c r="O710" s="16" t="b">
        <f t="shared" si="42"/>
        <v>1</v>
      </c>
      <c r="P710" s="228" t="b">
        <f t="shared" si="43"/>
        <v>1</v>
      </c>
      <c r="Q710" s="16" t="b">
        <f t="shared" si="44"/>
        <v>1</v>
      </c>
      <c r="R710" s="16"/>
    </row>
    <row r="711" spans="1:18" ht="15.75" x14ac:dyDescent="0.25">
      <c r="A711" s="285">
        <v>693</v>
      </c>
      <c r="B711" s="248"/>
      <c r="C711" s="249"/>
      <c r="D711" s="248"/>
      <c r="E711" s="267"/>
      <c r="F711" s="267"/>
      <c r="G711" s="267"/>
      <c r="H711" s="267"/>
      <c r="I711" s="268"/>
      <c r="J711" s="268"/>
      <c r="K711" s="268"/>
      <c r="L711" s="106">
        <f t="shared" si="41"/>
        <v>0</v>
      </c>
      <c r="M711" s="271"/>
      <c r="N711" s="250"/>
      <c r="O711" s="16" t="b">
        <f t="shared" si="42"/>
        <v>1</v>
      </c>
      <c r="P711" s="228" t="b">
        <f t="shared" si="43"/>
        <v>1</v>
      </c>
      <c r="Q711" s="16" t="b">
        <f t="shared" si="44"/>
        <v>1</v>
      </c>
      <c r="R711" s="16"/>
    </row>
    <row r="712" spans="1:18" ht="15.75" x14ac:dyDescent="0.25">
      <c r="A712" s="285">
        <v>694</v>
      </c>
      <c r="B712" s="248"/>
      <c r="C712" s="249"/>
      <c r="D712" s="248"/>
      <c r="E712" s="267"/>
      <c r="F712" s="267"/>
      <c r="G712" s="267"/>
      <c r="H712" s="267"/>
      <c r="I712" s="268"/>
      <c r="J712" s="268"/>
      <c r="K712" s="268"/>
      <c r="L712" s="106">
        <f t="shared" si="41"/>
        <v>0</v>
      </c>
      <c r="M712" s="271"/>
      <c r="N712" s="250"/>
      <c r="O712" s="16" t="b">
        <f t="shared" si="42"/>
        <v>1</v>
      </c>
      <c r="P712" s="228" t="b">
        <f t="shared" si="43"/>
        <v>1</v>
      </c>
      <c r="Q712" s="16" t="b">
        <f t="shared" si="44"/>
        <v>1</v>
      </c>
      <c r="R712" s="16"/>
    </row>
    <row r="713" spans="1:18" ht="15.75" x14ac:dyDescent="0.25">
      <c r="A713" s="285">
        <v>695</v>
      </c>
      <c r="B713" s="248"/>
      <c r="C713" s="249"/>
      <c r="D713" s="248"/>
      <c r="E713" s="267"/>
      <c r="F713" s="267"/>
      <c r="G713" s="267"/>
      <c r="H713" s="267"/>
      <c r="I713" s="268"/>
      <c r="J713" s="268"/>
      <c r="K713" s="268"/>
      <c r="L713" s="106">
        <f t="shared" si="41"/>
        <v>0</v>
      </c>
      <c r="M713" s="271"/>
      <c r="N713" s="250"/>
      <c r="O713" s="16" t="b">
        <f t="shared" si="42"/>
        <v>1</v>
      </c>
      <c r="P713" s="228" t="b">
        <f t="shared" si="43"/>
        <v>1</v>
      </c>
      <c r="Q713" s="16" t="b">
        <f t="shared" si="44"/>
        <v>1</v>
      </c>
      <c r="R713" s="16"/>
    </row>
    <row r="714" spans="1:18" ht="15.75" x14ac:dyDescent="0.25">
      <c r="A714" s="285">
        <v>696</v>
      </c>
      <c r="B714" s="248"/>
      <c r="C714" s="249"/>
      <c r="D714" s="248"/>
      <c r="E714" s="267"/>
      <c r="F714" s="267"/>
      <c r="G714" s="267"/>
      <c r="H714" s="267"/>
      <c r="I714" s="268"/>
      <c r="J714" s="268"/>
      <c r="K714" s="268"/>
      <c r="L714" s="106">
        <f t="shared" si="41"/>
        <v>0</v>
      </c>
      <c r="M714" s="271"/>
      <c r="N714" s="250"/>
      <c r="O714" s="16" t="b">
        <f t="shared" si="42"/>
        <v>1</v>
      </c>
      <c r="P714" s="228" t="b">
        <f t="shared" si="43"/>
        <v>1</v>
      </c>
      <c r="Q714" s="16" t="b">
        <f t="shared" si="44"/>
        <v>1</v>
      </c>
      <c r="R714" s="16"/>
    </row>
    <row r="715" spans="1:18" ht="15.75" x14ac:dyDescent="0.25">
      <c r="A715" s="285">
        <v>697</v>
      </c>
      <c r="B715" s="248"/>
      <c r="C715" s="249"/>
      <c r="D715" s="248"/>
      <c r="E715" s="267"/>
      <c r="F715" s="267"/>
      <c r="G715" s="267"/>
      <c r="H715" s="267"/>
      <c r="I715" s="268"/>
      <c r="J715" s="268"/>
      <c r="K715" s="268"/>
      <c r="L715" s="106">
        <f t="shared" si="41"/>
        <v>0</v>
      </c>
      <c r="M715" s="271"/>
      <c r="N715" s="250"/>
      <c r="O715" s="16" t="b">
        <f t="shared" si="42"/>
        <v>1</v>
      </c>
      <c r="P715" s="228" t="b">
        <f t="shared" si="43"/>
        <v>1</v>
      </c>
      <c r="Q715" s="16" t="b">
        <f t="shared" si="44"/>
        <v>1</v>
      </c>
      <c r="R715" s="16"/>
    </row>
    <row r="716" spans="1:18" ht="15.75" x14ac:dyDescent="0.25">
      <c r="A716" s="285">
        <v>698</v>
      </c>
      <c r="B716" s="248"/>
      <c r="C716" s="249"/>
      <c r="D716" s="248"/>
      <c r="E716" s="267"/>
      <c r="F716" s="267"/>
      <c r="G716" s="267"/>
      <c r="H716" s="267"/>
      <c r="I716" s="268"/>
      <c r="J716" s="268"/>
      <c r="K716" s="268"/>
      <c r="L716" s="106">
        <f t="shared" si="41"/>
        <v>0</v>
      </c>
      <c r="M716" s="271"/>
      <c r="N716" s="250"/>
      <c r="O716" s="16" t="b">
        <f t="shared" si="42"/>
        <v>1</v>
      </c>
      <c r="P716" s="228" t="b">
        <f t="shared" si="43"/>
        <v>1</v>
      </c>
      <c r="Q716" s="16" t="b">
        <f t="shared" si="44"/>
        <v>1</v>
      </c>
      <c r="R716" s="16"/>
    </row>
    <row r="717" spans="1:18" ht="15.75" x14ac:dyDescent="0.25">
      <c r="A717" s="285">
        <v>699</v>
      </c>
      <c r="B717" s="248"/>
      <c r="C717" s="249"/>
      <c r="D717" s="248"/>
      <c r="E717" s="267"/>
      <c r="F717" s="267"/>
      <c r="G717" s="267"/>
      <c r="H717" s="267"/>
      <c r="I717" s="268"/>
      <c r="J717" s="268"/>
      <c r="K717" s="268"/>
      <c r="L717" s="106">
        <f t="shared" si="41"/>
        <v>0</v>
      </c>
      <c r="M717" s="271"/>
      <c r="N717" s="250"/>
      <c r="O717" s="16" t="b">
        <f t="shared" si="42"/>
        <v>1</v>
      </c>
      <c r="P717" s="228" t="b">
        <f t="shared" si="43"/>
        <v>1</v>
      </c>
      <c r="Q717" s="16" t="b">
        <f t="shared" si="44"/>
        <v>1</v>
      </c>
      <c r="R717" s="16"/>
    </row>
    <row r="718" spans="1:18" ht="15.75" x14ac:dyDescent="0.25">
      <c r="A718" s="285">
        <v>700</v>
      </c>
      <c r="B718" s="248"/>
      <c r="C718" s="249"/>
      <c r="D718" s="248"/>
      <c r="E718" s="267"/>
      <c r="F718" s="267"/>
      <c r="G718" s="267"/>
      <c r="H718" s="267"/>
      <c r="I718" s="268"/>
      <c r="J718" s="268"/>
      <c r="K718" s="268"/>
      <c r="L718" s="106">
        <f t="shared" si="41"/>
        <v>0</v>
      </c>
      <c r="M718" s="271"/>
      <c r="N718" s="250"/>
      <c r="O718" s="16" t="b">
        <f t="shared" si="42"/>
        <v>1</v>
      </c>
      <c r="P718" s="228" t="b">
        <f t="shared" si="43"/>
        <v>1</v>
      </c>
      <c r="Q718" s="16" t="b">
        <f t="shared" si="44"/>
        <v>1</v>
      </c>
      <c r="R718" s="16"/>
    </row>
    <row r="719" spans="1:18" ht="15.75" x14ac:dyDescent="0.25">
      <c r="A719" s="285">
        <v>701</v>
      </c>
      <c r="B719" s="248"/>
      <c r="C719" s="249"/>
      <c r="D719" s="248"/>
      <c r="E719" s="267"/>
      <c r="F719" s="267"/>
      <c r="G719" s="267"/>
      <c r="H719" s="267"/>
      <c r="I719" s="268"/>
      <c r="J719" s="268"/>
      <c r="K719" s="268"/>
      <c r="L719" s="106">
        <f t="shared" si="41"/>
        <v>0</v>
      </c>
      <c r="M719" s="271"/>
      <c r="N719" s="250"/>
      <c r="O719" s="16" t="b">
        <f t="shared" si="42"/>
        <v>1</v>
      </c>
      <c r="P719" s="228" t="b">
        <f t="shared" si="43"/>
        <v>1</v>
      </c>
      <c r="Q719" s="16" t="b">
        <f t="shared" si="44"/>
        <v>1</v>
      </c>
      <c r="R719" s="16"/>
    </row>
    <row r="720" spans="1:18" ht="15.75" x14ac:dyDescent="0.25">
      <c r="A720" s="285">
        <v>702</v>
      </c>
      <c r="B720" s="248"/>
      <c r="C720" s="249"/>
      <c r="D720" s="248"/>
      <c r="E720" s="267"/>
      <c r="F720" s="267"/>
      <c r="G720" s="267"/>
      <c r="H720" s="267"/>
      <c r="I720" s="268"/>
      <c r="J720" s="268"/>
      <c r="K720" s="268"/>
      <c r="L720" s="106">
        <f t="shared" si="41"/>
        <v>0</v>
      </c>
      <c r="M720" s="271"/>
      <c r="N720" s="250"/>
      <c r="O720" s="16" t="b">
        <f t="shared" si="42"/>
        <v>1</v>
      </c>
      <c r="P720" s="228" t="b">
        <f t="shared" si="43"/>
        <v>1</v>
      </c>
      <c r="Q720" s="16" t="b">
        <f t="shared" si="44"/>
        <v>1</v>
      </c>
      <c r="R720" s="16"/>
    </row>
    <row r="721" spans="1:18" ht="15.75" x14ac:dyDescent="0.25">
      <c r="A721" s="285">
        <v>703</v>
      </c>
      <c r="B721" s="248"/>
      <c r="C721" s="249"/>
      <c r="D721" s="248"/>
      <c r="E721" s="267"/>
      <c r="F721" s="267"/>
      <c r="G721" s="267"/>
      <c r="H721" s="267"/>
      <c r="I721" s="268"/>
      <c r="J721" s="268"/>
      <c r="K721" s="268"/>
      <c r="L721" s="106">
        <f t="shared" si="41"/>
        <v>0</v>
      </c>
      <c r="M721" s="271"/>
      <c r="N721" s="250"/>
      <c r="O721" s="16" t="b">
        <f t="shared" si="42"/>
        <v>1</v>
      </c>
      <c r="P721" s="228" t="b">
        <f t="shared" si="43"/>
        <v>1</v>
      </c>
      <c r="Q721" s="16" t="b">
        <f t="shared" si="44"/>
        <v>1</v>
      </c>
      <c r="R721" s="16"/>
    </row>
    <row r="722" spans="1:18" ht="15.75" x14ac:dyDescent="0.25">
      <c r="A722" s="285">
        <v>704</v>
      </c>
      <c r="B722" s="248"/>
      <c r="C722" s="249"/>
      <c r="D722" s="248"/>
      <c r="E722" s="267"/>
      <c r="F722" s="267"/>
      <c r="G722" s="267"/>
      <c r="H722" s="267"/>
      <c r="I722" s="268"/>
      <c r="J722" s="268"/>
      <c r="K722" s="268"/>
      <c r="L722" s="106">
        <f t="shared" si="41"/>
        <v>0</v>
      </c>
      <c r="M722" s="271"/>
      <c r="N722" s="250"/>
      <c r="O722" s="16" t="b">
        <f t="shared" si="42"/>
        <v>1</v>
      </c>
      <c r="P722" s="228" t="b">
        <f t="shared" si="43"/>
        <v>1</v>
      </c>
      <c r="Q722" s="16" t="b">
        <f t="shared" si="44"/>
        <v>1</v>
      </c>
      <c r="R722" s="16"/>
    </row>
    <row r="723" spans="1:18" ht="15.75" x14ac:dyDescent="0.25">
      <c r="A723" s="285">
        <v>705</v>
      </c>
      <c r="B723" s="248"/>
      <c r="C723" s="249"/>
      <c r="D723" s="248"/>
      <c r="E723" s="267"/>
      <c r="F723" s="267"/>
      <c r="G723" s="267"/>
      <c r="H723" s="267"/>
      <c r="I723" s="268"/>
      <c r="J723" s="268"/>
      <c r="K723" s="268"/>
      <c r="L723" s="106">
        <f t="shared" si="41"/>
        <v>0</v>
      </c>
      <c r="M723" s="271"/>
      <c r="N723" s="250"/>
      <c r="O723" s="16" t="b">
        <f t="shared" si="42"/>
        <v>1</v>
      </c>
      <c r="P723" s="228" t="b">
        <f t="shared" si="43"/>
        <v>1</v>
      </c>
      <c r="Q723" s="16" t="b">
        <f t="shared" si="44"/>
        <v>1</v>
      </c>
      <c r="R723" s="16"/>
    </row>
    <row r="724" spans="1:18" ht="15.75" x14ac:dyDescent="0.25">
      <c r="A724" s="285">
        <v>706</v>
      </c>
      <c r="B724" s="248"/>
      <c r="C724" s="249"/>
      <c r="D724" s="248"/>
      <c r="E724" s="267"/>
      <c r="F724" s="267"/>
      <c r="G724" s="267"/>
      <c r="H724" s="267"/>
      <c r="I724" s="268"/>
      <c r="J724" s="268"/>
      <c r="K724" s="268"/>
      <c r="L724" s="106">
        <f t="shared" si="41"/>
        <v>0</v>
      </c>
      <c r="M724" s="271"/>
      <c r="N724" s="250"/>
      <c r="O724" s="16" t="b">
        <f t="shared" si="42"/>
        <v>1</v>
      </c>
      <c r="P724" s="228" t="b">
        <f t="shared" si="43"/>
        <v>1</v>
      </c>
      <c r="Q724" s="16" t="b">
        <f t="shared" si="44"/>
        <v>1</v>
      </c>
      <c r="R724" s="16"/>
    </row>
    <row r="725" spans="1:18" ht="15.75" x14ac:dyDescent="0.25">
      <c r="A725" s="285">
        <v>707</v>
      </c>
      <c r="B725" s="248"/>
      <c r="C725" s="249"/>
      <c r="D725" s="248"/>
      <c r="E725" s="267"/>
      <c r="F725" s="267"/>
      <c r="G725" s="267"/>
      <c r="H725" s="267"/>
      <c r="I725" s="268"/>
      <c r="J725" s="268"/>
      <c r="K725" s="268"/>
      <c r="L725" s="106">
        <f t="shared" ref="L725:L788" si="45">SUM(I725:K725)</f>
        <v>0</v>
      </c>
      <c r="M725" s="271"/>
      <c r="N725" s="250"/>
      <c r="O725" s="16" t="b">
        <f t="shared" ref="O725:O788" si="46">IF(ISBLANK(B725),TRUE,IF(OR(ISBLANK(C725),ISBLANK(D725),ISBLANK(E725),ISBLANK(F725),ISBLANK(G725),ISBLANK(H725),ISBLANK(I725),ISBLANK(J725),ISBLANK(K725),ISBLANK(L725),ISBLANK(M725),ISBLANK(N725)),FALSE,TRUE))</f>
        <v>1</v>
      </c>
      <c r="P725" s="228" t="b">
        <f t="shared" ref="P725:P788" si="47">IF(OR(AND(B725="N/A",D725="N/A"),AND(B725&lt;&gt;"N/A",D725&lt;&gt;"N/A"),AND(ISBLANK(B725),ISBLANK(D725)),AND(NOT(ISBLANK(B725)),NOT(ISBLANK(D725)))),TRUE,FALSE)</f>
        <v>1</v>
      </c>
      <c r="Q725" s="16" t="b">
        <f t="shared" ref="Q725:Q788" si="48">IF(OR(AND(B725="N/A",D725="N/A",C725=0,E725=0),AND(ISBLANK(B725),ISBLANK(D725),ISBLANK(C725),ISBLANK(E725)),AND(AND(NOT(ISBLANK(B725)),B725&lt;&gt;"N/A"),AND(NOT(ISBLANK(D725)),D725&lt;&gt;"N/A"),C725&lt;&gt;0,E725&lt;&gt;0)),TRUE,FALSE)</f>
        <v>1</v>
      </c>
      <c r="R725" s="16"/>
    </row>
    <row r="726" spans="1:18" ht="15.75" x14ac:dyDescent="0.25">
      <c r="A726" s="285">
        <v>708</v>
      </c>
      <c r="B726" s="248"/>
      <c r="C726" s="249"/>
      <c r="D726" s="248"/>
      <c r="E726" s="267"/>
      <c r="F726" s="267"/>
      <c r="G726" s="267"/>
      <c r="H726" s="267"/>
      <c r="I726" s="268"/>
      <c r="J726" s="268"/>
      <c r="K726" s="268"/>
      <c r="L726" s="106">
        <f t="shared" si="45"/>
        <v>0</v>
      </c>
      <c r="M726" s="271"/>
      <c r="N726" s="250"/>
      <c r="O726" s="16" t="b">
        <f t="shared" si="46"/>
        <v>1</v>
      </c>
      <c r="P726" s="228" t="b">
        <f t="shared" si="47"/>
        <v>1</v>
      </c>
      <c r="Q726" s="16" t="b">
        <f t="shared" si="48"/>
        <v>1</v>
      </c>
      <c r="R726" s="16"/>
    </row>
    <row r="727" spans="1:18" ht="15.75" x14ac:dyDescent="0.25">
      <c r="A727" s="285">
        <v>709</v>
      </c>
      <c r="B727" s="248"/>
      <c r="C727" s="249"/>
      <c r="D727" s="248"/>
      <c r="E727" s="267"/>
      <c r="F727" s="267"/>
      <c r="G727" s="267"/>
      <c r="H727" s="267"/>
      <c r="I727" s="268"/>
      <c r="J727" s="268"/>
      <c r="K727" s="268"/>
      <c r="L727" s="106">
        <f t="shared" si="45"/>
        <v>0</v>
      </c>
      <c r="M727" s="271"/>
      <c r="N727" s="250"/>
      <c r="O727" s="16" t="b">
        <f t="shared" si="46"/>
        <v>1</v>
      </c>
      <c r="P727" s="228" t="b">
        <f t="shared" si="47"/>
        <v>1</v>
      </c>
      <c r="Q727" s="16" t="b">
        <f t="shared" si="48"/>
        <v>1</v>
      </c>
      <c r="R727" s="16"/>
    </row>
    <row r="728" spans="1:18" ht="15.75" x14ac:dyDescent="0.25">
      <c r="A728" s="285">
        <v>710</v>
      </c>
      <c r="B728" s="248"/>
      <c r="C728" s="249"/>
      <c r="D728" s="248"/>
      <c r="E728" s="267"/>
      <c r="F728" s="267"/>
      <c r="G728" s="267"/>
      <c r="H728" s="267"/>
      <c r="I728" s="268"/>
      <c r="J728" s="268"/>
      <c r="K728" s="268"/>
      <c r="L728" s="106">
        <f t="shared" si="45"/>
        <v>0</v>
      </c>
      <c r="M728" s="271"/>
      <c r="N728" s="250"/>
      <c r="O728" s="16" t="b">
        <f t="shared" si="46"/>
        <v>1</v>
      </c>
      <c r="P728" s="228" t="b">
        <f t="shared" si="47"/>
        <v>1</v>
      </c>
      <c r="Q728" s="16" t="b">
        <f t="shared" si="48"/>
        <v>1</v>
      </c>
      <c r="R728" s="16"/>
    </row>
    <row r="729" spans="1:18" ht="15.75" x14ac:dyDescent="0.25">
      <c r="A729" s="285">
        <v>711</v>
      </c>
      <c r="B729" s="248"/>
      <c r="C729" s="249"/>
      <c r="D729" s="248"/>
      <c r="E729" s="267"/>
      <c r="F729" s="267"/>
      <c r="G729" s="267"/>
      <c r="H729" s="267"/>
      <c r="I729" s="268"/>
      <c r="J729" s="268"/>
      <c r="K729" s="268"/>
      <c r="L729" s="106">
        <f t="shared" si="45"/>
        <v>0</v>
      </c>
      <c r="M729" s="271"/>
      <c r="N729" s="250"/>
      <c r="O729" s="16" t="b">
        <f t="shared" si="46"/>
        <v>1</v>
      </c>
      <c r="P729" s="228" t="b">
        <f t="shared" si="47"/>
        <v>1</v>
      </c>
      <c r="Q729" s="16" t="b">
        <f t="shared" si="48"/>
        <v>1</v>
      </c>
      <c r="R729" s="16"/>
    </row>
    <row r="730" spans="1:18" ht="15.75" x14ac:dyDescent="0.25">
      <c r="A730" s="285">
        <v>712</v>
      </c>
      <c r="B730" s="248"/>
      <c r="C730" s="249"/>
      <c r="D730" s="248"/>
      <c r="E730" s="267"/>
      <c r="F730" s="267"/>
      <c r="G730" s="267"/>
      <c r="H730" s="267"/>
      <c r="I730" s="268"/>
      <c r="J730" s="268"/>
      <c r="K730" s="268"/>
      <c r="L730" s="106">
        <f t="shared" si="45"/>
        <v>0</v>
      </c>
      <c r="M730" s="271"/>
      <c r="N730" s="250"/>
      <c r="O730" s="16" t="b">
        <f t="shared" si="46"/>
        <v>1</v>
      </c>
      <c r="P730" s="228" t="b">
        <f t="shared" si="47"/>
        <v>1</v>
      </c>
      <c r="Q730" s="16" t="b">
        <f t="shared" si="48"/>
        <v>1</v>
      </c>
      <c r="R730" s="16"/>
    </row>
    <row r="731" spans="1:18" ht="15.75" x14ac:dyDescent="0.25">
      <c r="A731" s="285">
        <v>713</v>
      </c>
      <c r="B731" s="248"/>
      <c r="C731" s="249"/>
      <c r="D731" s="248"/>
      <c r="E731" s="267"/>
      <c r="F731" s="267"/>
      <c r="G731" s="267"/>
      <c r="H731" s="267"/>
      <c r="I731" s="268"/>
      <c r="J731" s="268"/>
      <c r="K731" s="268"/>
      <c r="L731" s="106">
        <f t="shared" si="45"/>
        <v>0</v>
      </c>
      <c r="M731" s="271"/>
      <c r="N731" s="250"/>
      <c r="O731" s="16" t="b">
        <f t="shared" si="46"/>
        <v>1</v>
      </c>
      <c r="P731" s="228" t="b">
        <f t="shared" si="47"/>
        <v>1</v>
      </c>
      <c r="Q731" s="16" t="b">
        <f t="shared" si="48"/>
        <v>1</v>
      </c>
      <c r="R731" s="16"/>
    </row>
    <row r="732" spans="1:18" ht="15.75" x14ac:dyDescent="0.25">
      <c r="A732" s="285">
        <v>714</v>
      </c>
      <c r="B732" s="248"/>
      <c r="C732" s="249"/>
      <c r="D732" s="248"/>
      <c r="E732" s="267"/>
      <c r="F732" s="267"/>
      <c r="G732" s="267"/>
      <c r="H732" s="267"/>
      <c r="I732" s="268"/>
      <c r="J732" s="268"/>
      <c r="K732" s="268"/>
      <c r="L732" s="106">
        <f t="shared" si="45"/>
        <v>0</v>
      </c>
      <c r="M732" s="271"/>
      <c r="N732" s="250"/>
      <c r="O732" s="16" t="b">
        <f t="shared" si="46"/>
        <v>1</v>
      </c>
      <c r="P732" s="228" t="b">
        <f t="shared" si="47"/>
        <v>1</v>
      </c>
      <c r="Q732" s="16" t="b">
        <f t="shared" si="48"/>
        <v>1</v>
      </c>
      <c r="R732" s="16"/>
    </row>
    <row r="733" spans="1:18" ht="15.75" x14ac:dyDescent="0.25">
      <c r="A733" s="285">
        <v>715</v>
      </c>
      <c r="B733" s="248"/>
      <c r="C733" s="249"/>
      <c r="D733" s="248"/>
      <c r="E733" s="267"/>
      <c r="F733" s="267"/>
      <c r="G733" s="267"/>
      <c r="H733" s="267"/>
      <c r="I733" s="268"/>
      <c r="J733" s="268"/>
      <c r="K733" s="268"/>
      <c r="L733" s="106">
        <f t="shared" si="45"/>
        <v>0</v>
      </c>
      <c r="M733" s="271"/>
      <c r="N733" s="250"/>
      <c r="O733" s="16" t="b">
        <f t="shared" si="46"/>
        <v>1</v>
      </c>
      <c r="P733" s="228" t="b">
        <f t="shared" si="47"/>
        <v>1</v>
      </c>
      <c r="Q733" s="16" t="b">
        <f t="shared" si="48"/>
        <v>1</v>
      </c>
      <c r="R733" s="16"/>
    </row>
    <row r="734" spans="1:18" ht="15.75" x14ac:dyDescent="0.25">
      <c r="A734" s="285">
        <v>716</v>
      </c>
      <c r="B734" s="248"/>
      <c r="C734" s="249"/>
      <c r="D734" s="248"/>
      <c r="E734" s="267"/>
      <c r="F734" s="267"/>
      <c r="G734" s="267"/>
      <c r="H734" s="267"/>
      <c r="I734" s="268"/>
      <c r="J734" s="268"/>
      <c r="K734" s="268"/>
      <c r="L734" s="106">
        <f t="shared" si="45"/>
        <v>0</v>
      </c>
      <c r="M734" s="271"/>
      <c r="N734" s="250"/>
      <c r="O734" s="16" t="b">
        <f t="shared" si="46"/>
        <v>1</v>
      </c>
      <c r="P734" s="228" t="b">
        <f t="shared" si="47"/>
        <v>1</v>
      </c>
      <c r="Q734" s="16" t="b">
        <f t="shared" si="48"/>
        <v>1</v>
      </c>
      <c r="R734" s="16"/>
    </row>
    <row r="735" spans="1:18" ht="15.75" x14ac:dyDescent="0.25">
      <c r="A735" s="285">
        <v>717</v>
      </c>
      <c r="B735" s="248"/>
      <c r="C735" s="249"/>
      <c r="D735" s="248"/>
      <c r="E735" s="267"/>
      <c r="F735" s="267"/>
      <c r="G735" s="267"/>
      <c r="H735" s="267"/>
      <c r="I735" s="268"/>
      <c r="J735" s="268"/>
      <c r="K735" s="268"/>
      <c r="L735" s="106">
        <f t="shared" si="45"/>
        <v>0</v>
      </c>
      <c r="M735" s="271"/>
      <c r="N735" s="250"/>
      <c r="O735" s="16" t="b">
        <f t="shared" si="46"/>
        <v>1</v>
      </c>
      <c r="P735" s="228" t="b">
        <f t="shared" si="47"/>
        <v>1</v>
      </c>
      <c r="Q735" s="16" t="b">
        <f t="shared" si="48"/>
        <v>1</v>
      </c>
      <c r="R735" s="16"/>
    </row>
    <row r="736" spans="1:18" ht="15.75" x14ac:dyDescent="0.25">
      <c r="A736" s="285">
        <v>718</v>
      </c>
      <c r="B736" s="248"/>
      <c r="C736" s="249"/>
      <c r="D736" s="248"/>
      <c r="E736" s="267"/>
      <c r="F736" s="267"/>
      <c r="G736" s="267"/>
      <c r="H736" s="267"/>
      <c r="I736" s="268"/>
      <c r="J736" s="268"/>
      <c r="K736" s="268"/>
      <c r="L736" s="106">
        <f t="shared" si="45"/>
        <v>0</v>
      </c>
      <c r="M736" s="271"/>
      <c r="N736" s="250"/>
      <c r="O736" s="16" t="b">
        <f t="shared" si="46"/>
        <v>1</v>
      </c>
      <c r="P736" s="228" t="b">
        <f t="shared" si="47"/>
        <v>1</v>
      </c>
      <c r="Q736" s="16" t="b">
        <f t="shared" si="48"/>
        <v>1</v>
      </c>
      <c r="R736" s="16"/>
    </row>
    <row r="737" spans="1:18" ht="15.75" x14ac:dyDescent="0.25">
      <c r="A737" s="285">
        <v>719</v>
      </c>
      <c r="B737" s="248"/>
      <c r="C737" s="249"/>
      <c r="D737" s="248"/>
      <c r="E737" s="267"/>
      <c r="F737" s="267"/>
      <c r="G737" s="267"/>
      <c r="H737" s="267"/>
      <c r="I737" s="268"/>
      <c r="J737" s="268"/>
      <c r="K737" s="268"/>
      <c r="L737" s="106">
        <f t="shared" si="45"/>
        <v>0</v>
      </c>
      <c r="M737" s="271"/>
      <c r="N737" s="250"/>
      <c r="O737" s="16" t="b">
        <f t="shared" si="46"/>
        <v>1</v>
      </c>
      <c r="P737" s="228" t="b">
        <f t="shared" si="47"/>
        <v>1</v>
      </c>
      <c r="Q737" s="16" t="b">
        <f t="shared" si="48"/>
        <v>1</v>
      </c>
      <c r="R737" s="16"/>
    </row>
    <row r="738" spans="1:18" ht="15.75" x14ac:dyDescent="0.25">
      <c r="A738" s="285">
        <v>720</v>
      </c>
      <c r="B738" s="248"/>
      <c r="C738" s="249"/>
      <c r="D738" s="248"/>
      <c r="E738" s="267"/>
      <c r="F738" s="267"/>
      <c r="G738" s="267"/>
      <c r="H738" s="267"/>
      <c r="I738" s="268"/>
      <c r="J738" s="268"/>
      <c r="K738" s="268"/>
      <c r="L738" s="106">
        <f t="shared" si="45"/>
        <v>0</v>
      </c>
      <c r="M738" s="271"/>
      <c r="N738" s="250"/>
      <c r="O738" s="16" t="b">
        <f t="shared" si="46"/>
        <v>1</v>
      </c>
      <c r="P738" s="228" t="b">
        <f t="shared" si="47"/>
        <v>1</v>
      </c>
      <c r="Q738" s="16" t="b">
        <f t="shared" si="48"/>
        <v>1</v>
      </c>
      <c r="R738" s="16"/>
    </row>
    <row r="739" spans="1:18" ht="15.75" x14ac:dyDescent="0.25">
      <c r="A739" s="285">
        <v>721</v>
      </c>
      <c r="B739" s="248"/>
      <c r="C739" s="249"/>
      <c r="D739" s="248"/>
      <c r="E739" s="267"/>
      <c r="F739" s="267"/>
      <c r="G739" s="267"/>
      <c r="H739" s="267"/>
      <c r="I739" s="268"/>
      <c r="J739" s="268"/>
      <c r="K739" s="268"/>
      <c r="L739" s="106">
        <f t="shared" si="45"/>
        <v>0</v>
      </c>
      <c r="M739" s="271"/>
      <c r="N739" s="250"/>
      <c r="O739" s="16" t="b">
        <f t="shared" si="46"/>
        <v>1</v>
      </c>
      <c r="P739" s="228" t="b">
        <f t="shared" si="47"/>
        <v>1</v>
      </c>
      <c r="Q739" s="16" t="b">
        <f t="shared" si="48"/>
        <v>1</v>
      </c>
      <c r="R739" s="16"/>
    </row>
    <row r="740" spans="1:18" ht="15.75" x14ac:dyDescent="0.25">
      <c r="A740" s="285">
        <v>722</v>
      </c>
      <c r="B740" s="248"/>
      <c r="C740" s="249"/>
      <c r="D740" s="248"/>
      <c r="E740" s="267"/>
      <c r="F740" s="267"/>
      <c r="G740" s="267"/>
      <c r="H740" s="267"/>
      <c r="I740" s="268"/>
      <c r="J740" s="268"/>
      <c r="K740" s="268"/>
      <c r="L740" s="106">
        <f t="shared" si="45"/>
        <v>0</v>
      </c>
      <c r="M740" s="271"/>
      <c r="N740" s="250"/>
      <c r="O740" s="16" t="b">
        <f t="shared" si="46"/>
        <v>1</v>
      </c>
      <c r="P740" s="228" t="b">
        <f t="shared" si="47"/>
        <v>1</v>
      </c>
      <c r="Q740" s="16" t="b">
        <f t="shared" si="48"/>
        <v>1</v>
      </c>
      <c r="R740" s="16"/>
    </row>
    <row r="741" spans="1:18" ht="15.75" x14ac:dyDescent="0.25">
      <c r="A741" s="285">
        <v>723</v>
      </c>
      <c r="B741" s="248"/>
      <c r="C741" s="249"/>
      <c r="D741" s="248"/>
      <c r="E741" s="267"/>
      <c r="F741" s="267"/>
      <c r="G741" s="267"/>
      <c r="H741" s="267"/>
      <c r="I741" s="268"/>
      <c r="J741" s="268"/>
      <c r="K741" s="268"/>
      <c r="L741" s="106">
        <f t="shared" si="45"/>
        <v>0</v>
      </c>
      <c r="M741" s="271"/>
      <c r="N741" s="250"/>
      <c r="O741" s="16" t="b">
        <f t="shared" si="46"/>
        <v>1</v>
      </c>
      <c r="P741" s="228" t="b">
        <f t="shared" si="47"/>
        <v>1</v>
      </c>
      <c r="Q741" s="16" t="b">
        <f t="shared" si="48"/>
        <v>1</v>
      </c>
      <c r="R741" s="16"/>
    </row>
    <row r="742" spans="1:18" ht="15.75" x14ac:dyDescent="0.25">
      <c r="A742" s="285">
        <v>724</v>
      </c>
      <c r="B742" s="248"/>
      <c r="C742" s="249"/>
      <c r="D742" s="248"/>
      <c r="E742" s="267"/>
      <c r="F742" s="267"/>
      <c r="G742" s="267"/>
      <c r="H742" s="267"/>
      <c r="I742" s="268"/>
      <c r="J742" s="268"/>
      <c r="K742" s="268"/>
      <c r="L742" s="106">
        <f t="shared" si="45"/>
        <v>0</v>
      </c>
      <c r="M742" s="271"/>
      <c r="N742" s="250"/>
      <c r="O742" s="16" t="b">
        <f t="shared" si="46"/>
        <v>1</v>
      </c>
      <c r="P742" s="228" t="b">
        <f t="shared" si="47"/>
        <v>1</v>
      </c>
      <c r="Q742" s="16" t="b">
        <f t="shared" si="48"/>
        <v>1</v>
      </c>
      <c r="R742" s="16"/>
    </row>
    <row r="743" spans="1:18" ht="15.75" x14ac:dyDescent="0.25">
      <c r="A743" s="285">
        <v>725</v>
      </c>
      <c r="B743" s="248"/>
      <c r="C743" s="249"/>
      <c r="D743" s="248"/>
      <c r="E743" s="267"/>
      <c r="F743" s="267"/>
      <c r="G743" s="267"/>
      <c r="H743" s="267"/>
      <c r="I743" s="268"/>
      <c r="J743" s="268"/>
      <c r="K743" s="268"/>
      <c r="L743" s="106">
        <f t="shared" si="45"/>
        <v>0</v>
      </c>
      <c r="M743" s="271"/>
      <c r="N743" s="250"/>
      <c r="O743" s="16" t="b">
        <f t="shared" si="46"/>
        <v>1</v>
      </c>
      <c r="P743" s="228" t="b">
        <f t="shared" si="47"/>
        <v>1</v>
      </c>
      <c r="Q743" s="16" t="b">
        <f t="shared" si="48"/>
        <v>1</v>
      </c>
      <c r="R743" s="16"/>
    </row>
    <row r="744" spans="1:18" ht="15.75" x14ac:dyDescent="0.25">
      <c r="A744" s="285">
        <v>726</v>
      </c>
      <c r="B744" s="248"/>
      <c r="C744" s="249"/>
      <c r="D744" s="248"/>
      <c r="E744" s="267"/>
      <c r="F744" s="267"/>
      <c r="G744" s="267"/>
      <c r="H744" s="267"/>
      <c r="I744" s="268"/>
      <c r="J744" s="268"/>
      <c r="K744" s="268"/>
      <c r="L744" s="106">
        <f t="shared" si="45"/>
        <v>0</v>
      </c>
      <c r="M744" s="271"/>
      <c r="N744" s="250"/>
      <c r="O744" s="16" t="b">
        <f t="shared" si="46"/>
        <v>1</v>
      </c>
      <c r="P744" s="228" t="b">
        <f t="shared" si="47"/>
        <v>1</v>
      </c>
      <c r="Q744" s="16" t="b">
        <f t="shared" si="48"/>
        <v>1</v>
      </c>
      <c r="R744" s="16"/>
    </row>
    <row r="745" spans="1:18" ht="15.75" x14ac:dyDescent="0.25">
      <c r="A745" s="285">
        <v>727</v>
      </c>
      <c r="B745" s="248"/>
      <c r="C745" s="249"/>
      <c r="D745" s="248"/>
      <c r="E745" s="267"/>
      <c r="F745" s="267"/>
      <c r="G745" s="267"/>
      <c r="H745" s="267"/>
      <c r="I745" s="268"/>
      <c r="J745" s="268"/>
      <c r="K745" s="268"/>
      <c r="L745" s="106">
        <f t="shared" si="45"/>
        <v>0</v>
      </c>
      <c r="M745" s="271"/>
      <c r="N745" s="250"/>
      <c r="O745" s="16" t="b">
        <f t="shared" si="46"/>
        <v>1</v>
      </c>
      <c r="P745" s="228" t="b">
        <f t="shared" si="47"/>
        <v>1</v>
      </c>
      <c r="Q745" s="16" t="b">
        <f t="shared" si="48"/>
        <v>1</v>
      </c>
      <c r="R745" s="16"/>
    </row>
    <row r="746" spans="1:18" ht="15.75" x14ac:dyDescent="0.25">
      <c r="A746" s="285">
        <v>728</v>
      </c>
      <c r="B746" s="248"/>
      <c r="C746" s="249"/>
      <c r="D746" s="248"/>
      <c r="E746" s="267"/>
      <c r="F746" s="267"/>
      <c r="G746" s="267"/>
      <c r="H746" s="267"/>
      <c r="I746" s="268"/>
      <c r="J746" s="268"/>
      <c r="K746" s="268"/>
      <c r="L746" s="106">
        <f t="shared" si="45"/>
        <v>0</v>
      </c>
      <c r="M746" s="271"/>
      <c r="N746" s="250"/>
      <c r="O746" s="16" t="b">
        <f t="shared" si="46"/>
        <v>1</v>
      </c>
      <c r="P746" s="228" t="b">
        <f t="shared" si="47"/>
        <v>1</v>
      </c>
      <c r="Q746" s="16" t="b">
        <f t="shared" si="48"/>
        <v>1</v>
      </c>
      <c r="R746" s="16"/>
    </row>
    <row r="747" spans="1:18" ht="15.75" x14ac:dyDescent="0.25">
      <c r="A747" s="285">
        <v>729</v>
      </c>
      <c r="B747" s="248"/>
      <c r="C747" s="249"/>
      <c r="D747" s="248"/>
      <c r="E747" s="267"/>
      <c r="F747" s="267"/>
      <c r="G747" s="267"/>
      <c r="H747" s="267"/>
      <c r="I747" s="268"/>
      <c r="J747" s="268"/>
      <c r="K747" s="268"/>
      <c r="L747" s="106">
        <f t="shared" si="45"/>
        <v>0</v>
      </c>
      <c r="M747" s="271"/>
      <c r="N747" s="250"/>
      <c r="O747" s="16" t="b">
        <f t="shared" si="46"/>
        <v>1</v>
      </c>
      <c r="P747" s="228" t="b">
        <f t="shared" si="47"/>
        <v>1</v>
      </c>
      <c r="Q747" s="16" t="b">
        <f t="shared" si="48"/>
        <v>1</v>
      </c>
      <c r="R747" s="16"/>
    </row>
    <row r="748" spans="1:18" ht="15.75" x14ac:dyDescent="0.25">
      <c r="A748" s="285">
        <v>730</v>
      </c>
      <c r="B748" s="248"/>
      <c r="C748" s="249"/>
      <c r="D748" s="248"/>
      <c r="E748" s="267"/>
      <c r="F748" s="267"/>
      <c r="G748" s="267"/>
      <c r="H748" s="267"/>
      <c r="I748" s="268"/>
      <c r="J748" s="268"/>
      <c r="K748" s="268"/>
      <c r="L748" s="106">
        <f t="shared" si="45"/>
        <v>0</v>
      </c>
      <c r="M748" s="271"/>
      <c r="N748" s="250"/>
      <c r="O748" s="16" t="b">
        <f t="shared" si="46"/>
        <v>1</v>
      </c>
      <c r="P748" s="228" t="b">
        <f t="shared" si="47"/>
        <v>1</v>
      </c>
      <c r="Q748" s="16" t="b">
        <f t="shared" si="48"/>
        <v>1</v>
      </c>
      <c r="R748" s="16"/>
    </row>
    <row r="749" spans="1:18" ht="15.75" x14ac:dyDescent="0.25">
      <c r="A749" s="285">
        <v>731</v>
      </c>
      <c r="B749" s="248"/>
      <c r="C749" s="249"/>
      <c r="D749" s="248"/>
      <c r="E749" s="267"/>
      <c r="F749" s="267"/>
      <c r="G749" s="267"/>
      <c r="H749" s="267"/>
      <c r="I749" s="268"/>
      <c r="J749" s="268"/>
      <c r="K749" s="268"/>
      <c r="L749" s="106">
        <f t="shared" si="45"/>
        <v>0</v>
      </c>
      <c r="M749" s="271"/>
      <c r="N749" s="250"/>
      <c r="O749" s="16" t="b">
        <f t="shared" si="46"/>
        <v>1</v>
      </c>
      <c r="P749" s="228" t="b">
        <f t="shared" si="47"/>
        <v>1</v>
      </c>
      <c r="Q749" s="16" t="b">
        <f t="shared" si="48"/>
        <v>1</v>
      </c>
      <c r="R749" s="16"/>
    </row>
    <row r="750" spans="1:18" ht="15.75" x14ac:dyDescent="0.25">
      <c r="A750" s="285">
        <v>732</v>
      </c>
      <c r="B750" s="248"/>
      <c r="C750" s="249"/>
      <c r="D750" s="248"/>
      <c r="E750" s="267"/>
      <c r="F750" s="267"/>
      <c r="G750" s="267"/>
      <c r="H750" s="267"/>
      <c r="I750" s="268"/>
      <c r="J750" s="268"/>
      <c r="K750" s="268"/>
      <c r="L750" s="106">
        <f t="shared" si="45"/>
        <v>0</v>
      </c>
      <c r="M750" s="271"/>
      <c r="N750" s="250"/>
      <c r="O750" s="16" t="b">
        <f t="shared" si="46"/>
        <v>1</v>
      </c>
      <c r="P750" s="228" t="b">
        <f t="shared" si="47"/>
        <v>1</v>
      </c>
      <c r="Q750" s="16" t="b">
        <f t="shared" si="48"/>
        <v>1</v>
      </c>
      <c r="R750" s="16"/>
    </row>
    <row r="751" spans="1:18" ht="15.75" x14ac:dyDescent="0.25">
      <c r="A751" s="285">
        <v>733</v>
      </c>
      <c r="B751" s="248"/>
      <c r="C751" s="249"/>
      <c r="D751" s="248"/>
      <c r="E751" s="267"/>
      <c r="F751" s="267"/>
      <c r="G751" s="267"/>
      <c r="H751" s="267"/>
      <c r="I751" s="268"/>
      <c r="J751" s="268"/>
      <c r="K751" s="268"/>
      <c r="L751" s="106">
        <f t="shared" si="45"/>
        <v>0</v>
      </c>
      <c r="M751" s="271"/>
      <c r="N751" s="250"/>
      <c r="O751" s="16" t="b">
        <f t="shared" si="46"/>
        <v>1</v>
      </c>
      <c r="P751" s="228" t="b">
        <f t="shared" si="47"/>
        <v>1</v>
      </c>
      <c r="Q751" s="16" t="b">
        <f t="shared" si="48"/>
        <v>1</v>
      </c>
      <c r="R751" s="16"/>
    </row>
    <row r="752" spans="1:18" ht="15.75" x14ac:dyDescent="0.25">
      <c r="A752" s="285">
        <v>734</v>
      </c>
      <c r="B752" s="248"/>
      <c r="C752" s="249"/>
      <c r="D752" s="248"/>
      <c r="E752" s="267"/>
      <c r="F752" s="267"/>
      <c r="G752" s="267"/>
      <c r="H752" s="267"/>
      <c r="I752" s="268"/>
      <c r="J752" s="268"/>
      <c r="K752" s="268"/>
      <c r="L752" s="106">
        <f t="shared" si="45"/>
        <v>0</v>
      </c>
      <c r="M752" s="271"/>
      <c r="N752" s="250"/>
      <c r="O752" s="16" t="b">
        <f t="shared" si="46"/>
        <v>1</v>
      </c>
      <c r="P752" s="228" t="b">
        <f t="shared" si="47"/>
        <v>1</v>
      </c>
      <c r="Q752" s="16" t="b">
        <f t="shared" si="48"/>
        <v>1</v>
      </c>
      <c r="R752" s="16"/>
    </row>
    <row r="753" spans="1:18" ht="15.75" x14ac:dyDescent="0.25">
      <c r="A753" s="285">
        <v>735</v>
      </c>
      <c r="B753" s="248"/>
      <c r="C753" s="249"/>
      <c r="D753" s="248"/>
      <c r="E753" s="267"/>
      <c r="F753" s="267"/>
      <c r="G753" s="267"/>
      <c r="H753" s="267"/>
      <c r="I753" s="268"/>
      <c r="J753" s="268"/>
      <c r="K753" s="268"/>
      <c r="L753" s="106">
        <f t="shared" si="45"/>
        <v>0</v>
      </c>
      <c r="M753" s="271"/>
      <c r="N753" s="250"/>
      <c r="O753" s="16" t="b">
        <f t="shared" si="46"/>
        <v>1</v>
      </c>
      <c r="P753" s="228" t="b">
        <f t="shared" si="47"/>
        <v>1</v>
      </c>
      <c r="Q753" s="16" t="b">
        <f t="shared" si="48"/>
        <v>1</v>
      </c>
      <c r="R753" s="16"/>
    </row>
    <row r="754" spans="1:18" ht="15.75" x14ac:dyDescent="0.25">
      <c r="A754" s="285">
        <v>736</v>
      </c>
      <c r="B754" s="248"/>
      <c r="C754" s="249"/>
      <c r="D754" s="248"/>
      <c r="E754" s="267"/>
      <c r="F754" s="267"/>
      <c r="G754" s="267"/>
      <c r="H754" s="267"/>
      <c r="I754" s="268"/>
      <c r="J754" s="268"/>
      <c r="K754" s="268"/>
      <c r="L754" s="106">
        <f t="shared" si="45"/>
        <v>0</v>
      </c>
      <c r="M754" s="271"/>
      <c r="N754" s="250"/>
      <c r="O754" s="16" t="b">
        <f t="shared" si="46"/>
        <v>1</v>
      </c>
      <c r="P754" s="228" t="b">
        <f t="shared" si="47"/>
        <v>1</v>
      </c>
      <c r="Q754" s="16" t="b">
        <f t="shared" si="48"/>
        <v>1</v>
      </c>
      <c r="R754" s="16"/>
    </row>
    <row r="755" spans="1:18" ht="15.75" x14ac:dyDescent="0.25">
      <c r="A755" s="285">
        <v>737</v>
      </c>
      <c r="B755" s="248"/>
      <c r="C755" s="249"/>
      <c r="D755" s="248"/>
      <c r="E755" s="267"/>
      <c r="F755" s="267"/>
      <c r="G755" s="267"/>
      <c r="H755" s="267"/>
      <c r="I755" s="268"/>
      <c r="J755" s="268"/>
      <c r="K755" s="268"/>
      <c r="L755" s="106">
        <f t="shared" si="45"/>
        <v>0</v>
      </c>
      <c r="M755" s="271"/>
      <c r="N755" s="250"/>
      <c r="O755" s="16" t="b">
        <f t="shared" si="46"/>
        <v>1</v>
      </c>
      <c r="P755" s="228" t="b">
        <f t="shared" si="47"/>
        <v>1</v>
      </c>
      <c r="Q755" s="16" t="b">
        <f t="shared" si="48"/>
        <v>1</v>
      </c>
      <c r="R755" s="16"/>
    </row>
    <row r="756" spans="1:18" ht="15.75" x14ac:dyDescent="0.25">
      <c r="A756" s="285">
        <v>738</v>
      </c>
      <c r="B756" s="248"/>
      <c r="C756" s="249"/>
      <c r="D756" s="248"/>
      <c r="E756" s="267"/>
      <c r="F756" s="267"/>
      <c r="G756" s="267"/>
      <c r="H756" s="267"/>
      <c r="I756" s="268"/>
      <c r="J756" s="268"/>
      <c r="K756" s="268"/>
      <c r="L756" s="106">
        <f t="shared" si="45"/>
        <v>0</v>
      </c>
      <c r="M756" s="271"/>
      <c r="N756" s="250"/>
      <c r="O756" s="16" t="b">
        <f t="shared" si="46"/>
        <v>1</v>
      </c>
      <c r="P756" s="228" t="b">
        <f t="shared" si="47"/>
        <v>1</v>
      </c>
      <c r="Q756" s="16" t="b">
        <f t="shared" si="48"/>
        <v>1</v>
      </c>
      <c r="R756" s="16"/>
    </row>
    <row r="757" spans="1:18" ht="15.75" x14ac:dyDescent="0.25">
      <c r="A757" s="285">
        <v>739</v>
      </c>
      <c r="B757" s="248"/>
      <c r="C757" s="249"/>
      <c r="D757" s="248"/>
      <c r="E757" s="267"/>
      <c r="F757" s="267"/>
      <c r="G757" s="267"/>
      <c r="H757" s="267"/>
      <c r="I757" s="268"/>
      <c r="J757" s="268"/>
      <c r="K757" s="268"/>
      <c r="L757" s="106">
        <f t="shared" si="45"/>
        <v>0</v>
      </c>
      <c r="M757" s="271"/>
      <c r="N757" s="250"/>
      <c r="O757" s="16" t="b">
        <f t="shared" si="46"/>
        <v>1</v>
      </c>
      <c r="P757" s="228" t="b">
        <f t="shared" si="47"/>
        <v>1</v>
      </c>
      <c r="Q757" s="16" t="b">
        <f t="shared" si="48"/>
        <v>1</v>
      </c>
      <c r="R757" s="16"/>
    </row>
    <row r="758" spans="1:18" ht="15.75" x14ac:dyDescent="0.25">
      <c r="A758" s="285">
        <v>740</v>
      </c>
      <c r="B758" s="248"/>
      <c r="C758" s="249"/>
      <c r="D758" s="248"/>
      <c r="E758" s="267"/>
      <c r="F758" s="267"/>
      <c r="G758" s="267"/>
      <c r="H758" s="267"/>
      <c r="I758" s="268"/>
      <c r="J758" s="268"/>
      <c r="K758" s="268"/>
      <c r="L758" s="106">
        <f t="shared" si="45"/>
        <v>0</v>
      </c>
      <c r="M758" s="271"/>
      <c r="N758" s="250"/>
      <c r="O758" s="16" t="b">
        <f t="shared" si="46"/>
        <v>1</v>
      </c>
      <c r="P758" s="228" t="b">
        <f t="shared" si="47"/>
        <v>1</v>
      </c>
      <c r="Q758" s="16" t="b">
        <f t="shared" si="48"/>
        <v>1</v>
      </c>
      <c r="R758" s="16"/>
    </row>
    <row r="759" spans="1:18" ht="15.75" x14ac:dyDescent="0.25">
      <c r="A759" s="285">
        <v>741</v>
      </c>
      <c r="B759" s="248"/>
      <c r="C759" s="249"/>
      <c r="D759" s="248"/>
      <c r="E759" s="267"/>
      <c r="F759" s="267"/>
      <c r="G759" s="267"/>
      <c r="H759" s="267"/>
      <c r="I759" s="268"/>
      <c r="J759" s="268"/>
      <c r="K759" s="268"/>
      <c r="L759" s="106">
        <f t="shared" si="45"/>
        <v>0</v>
      </c>
      <c r="M759" s="271"/>
      <c r="N759" s="250"/>
      <c r="O759" s="16" t="b">
        <f t="shared" si="46"/>
        <v>1</v>
      </c>
      <c r="P759" s="228" t="b">
        <f t="shared" si="47"/>
        <v>1</v>
      </c>
      <c r="Q759" s="16" t="b">
        <f t="shared" si="48"/>
        <v>1</v>
      </c>
      <c r="R759" s="16"/>
    </row>
    <row r="760" spans="1:18" ht="15.75" x14ac:dyDescent="0.25">
      <c r="A760" s="285">
        <v>742</v>
      </c>
      <c r="B760" s="248"/>
      <c r="C760" s="249"/>
      <c r="D760" s="248"/>
      <c r="E760" s="267"/>
      <c r="F760" s="267"/>
      <c r="G760" s="267"/>
      <c r="H760" s="267"/>
      <c r="I760" s="268"/>
      <c r="J760" s="268"/>
      <c r="K760" s="268"/>
      <c r="L760" s="106">
        <f t="shared" si="45"/>
        <v>0</v>
      </c>
      <c r="M760" s="271"/>
      <c r="N760" s="250"/>
      <c r="O760" s="16" t="b">
        <f t="shared" si="46"/>
        <v>1</v>
      </c>
      <c r="P760" s="228" t="b">
        <f t="shared" si="47"/>
        <v>1</v>
      </c>
      <c r="Q760" s="16" t="b">
        <f t="shared" si="48"/>
        <v>1</v>
      </c>
      <c r="R760" s="16"/>
    </row>
    <row r="761" spans="1:18" ht="15.75" x14ac:dyDescent="0.25">
      <c r="A761" s="285">
        <v>743</v>
      </c>
      <c r="B761" s="248"/>
      <c r="C761" s="249"/>
      <c r="D761" s="248"/>
      <c r="E761" s="267"/>
      <c r="F761" s="267"/>
      <c r="G761" s="267"/>
      <c r="H761" s="267"/>
      <c r="I761" s="268"/>
      <c r="J761" s="268"/>
      <c r="K761" s="268"/>
      <c r="L761" s="106">
        <f t="shared" si="45"/>
        <v>0</v>
      </c>
      <c r="M761" s="271"/>
      <c r="N761" s="250"/>
      <c r="O761" s="16" t="b">
        <f t="shared" si="46"/>
        <v>1</v>
      </c>
      <c r="P761" s="228" t="b">
        <f t="shared" si="47"/>
        <v>1</v>
      </c>
      <c r="Q761" s="16" t="b">
        <f t="shared" si="48"/>
        <v>1</v>
      </c>
      <c r="R761" s="16"/>
    </row>
    <row r="762" spans="1:18" ht="15.75" x14ac:dyDescent="0.25">
      <c r="A762" s="285">
        <v>744</v>
      </c>
      <c r="B762" s="248"/>
      <c r="C762" s="249"/>
      <c r="D762" s="248"/>
      <c r="E762" s="267"/>
      <c r="F762" s="267"/>
      <c r="G762" s="267"/>
      <c r="H762" s="267"/>
      <c r="I762" s="268"/>
      <c r="J762" s="268"/>
      <c r="K762" s="268"/>
      <c r="L762" s="106">
        <f t="shared" si="45"/>
        <v>0</v>
      </c>
      <c r="M762" s="271"/>
      <c r="N762" s="250"/>
      <c r="O762" s="16" t="b">
        <f t="shared" si="46"/>
        <v>1</v>
      </c>
      <c r="P762" s="228" t="b">
        <f t="shared" si="47"/>
        <v>1</v>
      </c>
      <c r="Q762" s="16" t="b">
        <f t="shared" si="48"/>
        <v>1</v>
      </c>
      <c r="R762" s="16"/>
    </row>
    <row r="763" spans="1:18" ht="15.75" x14ac:dyDescent="0.25">
      <c r="A763" s="285">
        <v>745</v>
      </c>
      <c r="B763" s="248"/>
      <c r="C763" s="249"/>
      <c r="D763" s="248"/>
      <c r="E763" s="267"/>
      <c r="F763" s="267"/>
      <c r="G763" s="267"/>
      <c r="H763" s="267"/>
      <c r="I763" s="268"/>
      <c r="J763" s="268"/>
      <c r="K763" s="268"/>
      <c r="L763" s="106">
        <f t="shared" si="45"/>
        <v>0</v>
      </c>
      <c r="M763" s="271"/>
      <c r="N763" s="250"/>
      <c r="O763" s="16" t="b">
        <f t="shared" si="46"/>
        <v>1</v>
      </c>
      <c r="P763" s="228" t="b">
        <f t="shared" si="47"/>
        <v>1</v>
      </c>
      <c r="Q763" s="16" t="b">
        <f t="shared" si="48"/>
        <v>1</v>
      </c>
      <c r="R763" s="16"/>
    </row>
    <row r="764" spans="1:18" ht="15.75" x14ac:dyDescent="0.25">
      <c r="A764" s="285">
        <v>746</v>
      </c>
      <c r="B764" s="248"/>
      <c r="C764" s="249"/>
      <c r="D764" s="248"/>
      <c r="E764" s="267"/>
      <c r="F764" s="267"/>
      <c r="G764" s="267"/>
      <c r="H764" s="267"/>
      <c r="I764" s="268"/>
      <c r="J764" s="268"/>
      <c r="K764" s="268"/>
      <c r="L764" s="106">
        <f t="shared" si="45"/>
        <v>0</v>
      </c>
      <c r="M764" s="271"/>
      <c r="N764" s="250"/>
      <c r="O764" s="16" t="b">
        <f t="shared" si="46"/>
        <v>1</v>
      </c>
      <c r="P764" s="228" t="b">
        <f t="shared" si="47"/>
        <v>1</v>
      </c>
      <c r="Q764" s="16" t="b">
        <f t="shared" si="48"/>
        <v>1</v>
      </c>
      <c r="R764" s="16"/>
    </row>
    <row r="765" spans="1:18" ht="15.75" x14ac:dyDescent="0.25">
      <c r="A765" s="285">
        <v>747</v>
      </c>
      <c r="B765" s="248"/>
      <c r="C765" s="249"/>
      <c r="D765" s="248"/>
      <c r="E765" s="267"/>
      <c r="F765" s="267"/>
      <c r="G765" s="267"/>
      <c r="H765" s="267"/>
      <c r="I765" s="268"/>
      <c r="J765" s="268"/>
      <c r="K765" s="268"/>
      <c r="L765" s="106">
        <f t="shared" si="45"/>
        <v>0</v>
      </c>
      <c r="M765" s="271"/>
      <c r="N765" s="250"/>
      <c r="O765" s="16" t="b">
        <f t="shared" si="46"/>
        <v>1</v>
      </c>
      <c r="P765" s="228" t="b">
        <f t="shared" si="47"/>
        <v>1</v>
      </c>
      <c r="Q765" s="16" t="b">
        <f t="shared" si="48"/>
        <v>1</v>
      </c>
      <c r="R765" s="16"/>
    </row>
    <row r="766" spans="1:18" ht="15.75" x14ac:dyDescent="0.25">
      <c r="A766" s="285">
        <v>748</v>
      </c>
      <c r="B766" s="248"/>
      <c r="C766" s="249"/>
      <c r="D766" s="248"/>
      <c r="E766" s="267"/>
      <c r="F766" s="267"/>
      <c r="G766" s="267"/>
      <c r="H766" s="267"/>
      <c r="I766" s="268"/>
      <c r="J766" s="268"/>
      <c r="K766" s="268"/>
      <c r="L766" s="106">
        <f t="shared" si="45"/>
        <v>0</v>
      </c>
      <c r="M766" s="271"/>
      <c r="N766" s="250"/>
      <c r="O766" s="16" t="b">
        <f t="shared" si="46"/>
        <v>1</v>
      </c>
      <c r="P766" s="228" t="b">
        <f t="shared" si="47"/>
        <v>1</v>
      </c>
      <c r="Q766" s="16" t="b">
        <f t="shared" si="48"/>
        <v>1</v>
      </c>
      <c r="R766" s="16"/>
    </row>
    <row r="767" spans="1:18" ht="15.75" x14ac:dyDescent="0.25">
      <c r="A767" s="285">
        <v>749</v>
      </c>
      <c r="B767" s="248"/>
      <c r="C767" s="249"/>
      <c r="D767" s="248"/>
      <c r="E767" s="267"/>
      <c r="F767" s="267"/>
      <c r="G767" s="267"/>
      <c r="H767" s="267"/>
      <c r="I767" s="268"/>
      <c r="J767" s="268"/>
      <c r="K767" s="268"/>
      <c r="L767" s="106">
        <f t="shared" si="45"/>
        <v>0</v>
      </c>
      <c r="M767" s="271"/>
      <c r="N767" s="250"/>
      <c r="O767" s="16" t="b">
        <f t="shared" si="46"/>
        <v>1</v>
      </c>
      <c r="P767" s="228" t="b">
        <f t="shared" si="47"/>
        <v>1</v>
      </c>
      <c r="Q767" s="16" t="b">
        <f t="shared" si="48"/>
        <v>1</v>
      </c>
      <c r="R767" s="16"/>
    </row>
    <row r="768" spans="1:18" ht="15.75" x14ac:dyDescent="0.25">
      <c r="A768" s="285">
        <v>750</v>
      </c>
      <c r="B768" s="248"/>
      <c r="C768" s="249"/>
      <c r="D768" s="248"/>
      <c r="E768" s="267"/>
      <c r="F768" s="267"/>
      <c r="G768" s="267"/>
      <c r="H768" s="267"/>
      <c r="I768" s="268"/>
      <c r="J768" s="268"/>
      <c r="K768" s="268"/>
      <c r="L768" s="106">
        <f t="shared" si="45"/>
        <v>0</v>
      </c>
      <c r="M768" s="271"/>
      <c r="N768" s="250"/>
      <c r="O768" s="16" t="b">
        <f t="shared" si="46"/>
        <v>1</v>
      </c>
      <c r="P768" s="228" t="b">
        <f t="shared" si="47"/>
        <v>1</v>
      </c>
      <c r="Q768" s="16" t="b">
        <f t="shared" si="48"/>
        <v>1</v>
      </c>
      <c r="R768" s="16"/>
    </row>
    <row r="769" spans="1:18" ht="15.75" x14ac:dyDescent="0.25">
      <c r="A769" s="285">
        <v>751</v>
      </c>
      <c r="B769" s="248"/>
      <c r="C769" s="249"/>
      <c r="D769" s="248"/>
      <c r="E769" s="267"/>
      <c r="F769" s="267"/>
      <c r="G769" s="267"/>
      <c r="H769" s="267"/>
      <c r="I769" s="268"/>
      <c r="J769" s="268"/>
      <c r="K769" s="268"/>
      <c r="L769" s="106">
        <f t="shared" si="45"/>
        <v>0</v>
      </c>
      <c r="M769" s="271"/>
      <c r="N769" s="250"/>
      <c r="O769" s="16" t="b">
        <f t="shared" si="46"/>
        <v>1</v>
      </c>
      <c r="P769" s="228" t="b">
        <f t="shared" si="47"/>
        <v>1</v>
      </c>
      <c r="Q769" s="16" t="b">
        <f t="shared" si="48"/>
        <v>1</v>
      </c>
      <c r="R769" s="16"/>
    </row>
    <row r="770" spans="1:18" ht="15.75" x14ac:dyDescent="0.25">
      <c r="A770" s="285">
        <v>752</v>
      </c>
      <c r="B770" s="248"/>
      <c r="C770" s="249"/>
      <c r="D770" s="248"/>
      <c r="E770" s="267"/>
      <c r="F770" s="267"/>
      <c r="G770" s="267"/>
      <c r="H770" s="267"/>
      <c r="I770" s="268"/>
      <c r="J770" s="268"/>
      <c r="K770" s="268"/>
      <c r="L770" s="106">
        <f t="shared" si="45"/>
        <v>0</v>
      </c>
      <c r="M770" s="271"/>
      <c r="N770" s="250"/>
      <c r="O770" s="16" t="b">
        <f t="shared" si="46"/>
        <v>1</v>
      </c>
      <c r="P770" s="228" t="b">
        <f t="shared" si="47"/>
        <v>1</v>
      </c>
      <c r="Q770" s="16" t="b">
        <f t="shared" si="48"/>
        <v>1</v>
      </c>
      <c r="R770" s="16"/>
    </row>
    <row r="771" spans="1:18" ht="15.75" x14ac:dyDescent="0.25">
      <c r="A771" s="285">
        <v>753</v>
      </c>
      <c r="B771" s="248"/>
      <c r="C771" s="249"/>
      <c r="D771" s="248"/>
      <c r="E771" s="267"/>
      <c r="F771" s="267"/>
      <c r="G771" s="267"/>
      <c r="H771" s="267"/>
      <c r="I771" s="268"/>
      <c r="J771" s="268"/>
      <c r="K771" s="268"/>
      <c r="L771" s="106">
        <f t="shared" si="45"/>
        <v>0</v>
      </c>
      <c r="M771" s="271"/>
      <c r="N771" s="250"/>
      <c r="O771" s="16" t="b">
        <f t="shared" si="46"/>
        <v>1</v>
      </c>
      <c r="P771" s="228" t="b">
        <f t="shared" si="47"/>
        <v>1</v>
      </c>
      <c r="Q771" s="16" t="b">
        <f t="shared" si="48"/>
        <v>1</v>
      </c>
      <c r="R771" s="16"/>
    </row>
    <row r="772" spans="1:18" ht="15.75" x14ac:dyDescent="0.25">
      <c r="A772" s="285">
        <v>754</v>
      </c>
      <c r="B772" s="248"/>
      <c r="C772" s="249"/>
      <c r="D772" s="248"/>
      <c r="E772" s="267"/>
      <c r="F772" s="267"/>
      <c r="G772" s="267"/>
      <c r="H772" s="267"/>
      <c r="I772" s="268"/>
      <c r="J772" s="268"/>
      <c r="K772" s="268"/>
      <c r="L772" s="106">
        <f t="shared" si="45"/>
        <v>0</v>
      </c>
      <c r="M772" s="271"/>
      <c r="N772" s="250"/>
      <c r="O772" s="16" t="b">
        <f t="shared" si="46"/>
        <v>1</v>
      </c>
      <c r="P772" s="228" t="b">
        <f t="shared" si="47"/>
        <v>1</v>
      </c>
      <c r="Q772" s="16" t="b">
        <f t="shared" si="48"/>
        <v>1</v>
      </c>
      <c r="R772" s="16"/>
    </row>
    <row r="773" spans="1:18" ht="15.75" x14ac:dyDescent="0.25">
      <c r="A773" s="285">
        <v>755</v>
      </c>
      <c r="B773" s="248"/>
      <c r="C773" s="249"/>
      <c r="D773" s="248"/>
      <c r="E773" s="267"/>
      <c r="F773" s="267"/>
      <c r="G773" s="267"/>
      <c r="H773" s="267"/>
      <c r="I773" s="268"/>
      <c r="J773" s="268"/>
      <c r="K773" s="268"/>
      <c r="L773" s="106">
        <f t="shared" si="45"/>
        <v>0</v>
      </c>
      <c r="M773" s="271"/>
      <c r="N773" s="250"/>
      <c r="O773" s="16" t="b">
        <f t="shared" si="46"/>
        <v>1</v>
      </c>
      <c r="P773" s="228" t="b">
        <f t="shared" si="47"/>
        <v>1</v>
      </c>
      <c r="Q773" s="16" t="b">
        <f t="shared" si="48"/>
        <v>1</v>
      </c>
      <c r="R773" s="16"/>
    </row>
    <row r="774" spans="1:18" ht="15.75" x14ac:dyDescent="0.25">
      <c r="A774" s="285">
        <v>756</v>
      </c>
      <c r="B774" s="248"/>
      <c r="C774" s="249"/>
      <c r="D774" s="248"/>
      <c r="E774" s="267"/>
      <c r="F774" s="267"/>
      <c r="G774" s="267"/>
      <c r="H774" s="267"/>
      <c r="I774" s="268"/>
      <c r="J774" s="268"/>
      <c r="K774" s="268"/>
      <c r="L774" s="106">
        <f t="shared" si="45"/>
        <v>0</v>
      </c>
      <c r="M774" s="271"/>
      <c r="N774" s="250"/>
      <c r="O774" s="16" t="b">
        <f t="shared" si="46"/>
        <v>1</v>
      </c>
      <c r="P774" s="228" t="b">
        <f t="shared" si="47"/>
        <v>1</v>
      </c>
      <c r="Q774" s="16" t="b">
        <f t="shared" si="48"/>
        <v>1</v>
      </c>
      <c r="R774" s="16"/>
    </row>
    <row r="775" spans="1:18" ht="15.75" x14ac:dyDescent="0.25">
      <c r="A775" s="285">
        <v>757</v>
      </c>
      <c r="B775" s="248"/>
      <c r="C775" s="249"/>
      <c r="D775" s="248"/>
      <c r="E775" s="267"/>
      <c r="F775" s="267"/>
      <c r="G775" s="267"/>
      <c r="H775" s="267"/>
      <c r="I775" s="268"/>
      <c r="J775" s="268"/>
      <c r="K775" s="268"/>
      <c r="L775" s="106">
        <f t="shared" si="45"/>
        <v>0</v>
      </c>
      <c r="M775" s="271"/>
      <c r="N775" s="250"/>
      <c r="O775" s="16" t="b">
        <f t="shared" si="46"/>
        <v>1</v>
      </c>
      <c r="P775" s="228" t="b">
        <f t="shared" si="47"/>
        <v>1</v>
      </c>
      <c r="Q775" s="16" t="b">
        <f t="shared" si="48"/>
        <v>1</v>
      </c>
      <c r="R775" s="16"/>
    </row>
    <row r="776" spans="1:18" ht="15.75" x14ac:dyDescent="0.25">
      <c r="A776" s="285">
        <v>758</v>
      </c>
      <c r="B776" s="248"/>
      <c r="C776" s="249"/>
      <c r="D776" s="248"/>
      <c r="E776" s="267"/>
      <c r="F776" s="267"/>
      <c r="G776" s="267"/>
      <c r="H776" s="267"/>
      <c r="I776" s="268"/>
      <c r="J776" s="268"/>
      <c r="K776" s="268"/>
      <c r="L776" s="106">
        <f t="shared" si="45"/>
        <v>0</v>
      </c>
      <c r="M776" s="271"/>
      <c r="N776" s="250"/>
      <c r="O776" s="16" t="b">
        <f t="shared" si="46"/>
        <v>1</v>
      </c>
      <c r="P776" s="228" t="b">
        <f t="shared" si="47"/>
        <v>1</v>
      </c>
      <c r="Q776" s="16" t="b">
        <f t="shared" si="48"/>
        <v>1</v>
      </c>
      <c r="R776" s="16"/>
    </row>
    <row r="777" spans="1:18" ht="15.75" x14ac:dyDescent="0.25">
      <c r="A777" s="285">
        <v>759</v>
      </c>
      <c r="B777" s="248"/>
      <c r="C777" s="249"/>
      <c r="D777" s="248"/>
      <c r="E777" s="267"/>
      <c r="F777" s="267"/>
      <c r="G777" s="267"/>
      <c r="H777" s="267"/>
      <c r="I777" s="268"/>
      <c r="J777" s="268"/>
      <c r="K777" s="268"/>
      <c r="L777" s="106">
        <f t="shared" si="45"/>
        <v>0</v>
      </c>
      <c r="M777" s="271"/>
      <c r="N777" s="250"/>
      <c r="O777" s="16" t="b">
        <f t="shared" si="46"/>
        <v>1</v>
      </c>
      <c r="P777" s="228" t="b">
        <f t="shared" si="47"/>
        <v>1</v>
      </c>
      <c r="Q777" s="16" t="b">
        <f t="shared" si="48"/>
        <v>1</v>
      </c>
      <c r="R777" s="16"/>
    </row>
    <row r="778" spans="1:18" ht="15.75" x14ac:dyDescent="0.25">
      <c r="A778" s="285">
        <v>760</v>
      </c>
      <c r="B778" s="248"/>
      <c r="C778" s="249"/>
      <c r="D778" s="248"/>
      <c r="E778" s="267"/>
      <c r="F778" s="267"/>
      <c r="G778" s="267"/>
      <c r="H778" s="267"/>
      <c r="I778" s="268"/>
      <c r="J778" s="268"/>
      <c r="K778" s="268"/>
      <c r="L778" s="106">
        <f t="shared" si="45"/>
        <v>0</v>
      </c>
      <c r="M778" s="271"/>
      <c r="N778" s="250"/>
      <c r="O778" s="16" t="b">
        <f t="shared" si="46"/>
        <v>1</v>
      </c>
      <c r="P778" s="228" t="b">
        <f t="shared" si="47"/>
        <v>1</v>
      </c>
      <c r="Q778" s="16" t="b">
        <f t="shared" si="48"/>
        <v>1</v>
      </c>
      <c r="R778" s="16"/>
    </row>
    <row r="779" spans="1:18" ht="15.75" x14ac:dyDescent="0.25">
      <c r="A779" s="285">
        <v>761</v>
      </c>
      <c r="B779" s="248"/>
      <c r="C779" s="249"/>
      <c r="D779" s="248"/>
      <c r="E779" s="267"/>
      <c r="F779" s="267"/>
      <c r="G779" s="267"/>
      <c r="H779" s="267"/>
      <c r="I779" s="268"/>
      <c r="J779" s="268"/>
      <c r="K779" s="268"/>
      <c r="L779" s="106">
        <f t="shared" si="45"/>
        <v>0</v>
      </c>
      <c r="M779" s="271"/>
      <c r="N779" s="250"/>
      <c r="O779" s="16" t="b">
        <f t="shared" si="46"/>
        <v>1</v>
      </c>
      <c r="P779" s="228" t="b">
        <f t="shared" si="47"/>
        <v>1</v>
      </c>
      <c r="Q779" s="16" t="b">
        <f t="shared" si="48"/>
        <v>1</v>
      </c>
      <c r="R779" s="16"/>
    </row>
    <row r="780" spans="1:18" ht="15.75" x14ac:dyDescent="0.25">
      <c r="A780" s="285">
        <v>762</v>
      </c>
      <c r="B780" s="248"/>
      <c r="C780" s="249"/>
      <c r="D780" s="248"/>
      <c r="E780" s="267"/>
      <c r="F780" s="267"/>
      <c r="G780" s="267"/>
      <c r="H780" s="267"/>
      <c r="I780" s="268"/>
      <c r="J780" s="268"/>
      <c r="K780" s="268"/>
      <c r="L780" s="106">
        <f t="shared" si="45"/>
        <v>0</v>
      </c>
      <c r="M780" s="271"/>
      <c r="N780" s="250"/>
      <c r="O780" s="16" t="b">
        <f t="shared" si="46"/>
        <v>1</v>
      </c>
      <c r="P780" s="228" t="b">
        <f t="shared" si="47"/>
        <v>1</v>
      </c>
      <c r="Q780" s="16" t="b">
        <f t="shared" si="48"/>
        <v>1</v>
      </c>
      <c r="R780" s="16"/>
    </row>
    <row r="781" spans="1:18" ht="15.75" x14ac:dyDescent="0.25">
      <c r="A781" s="285">
        <v>763</v>
      </c>
      <c r="B781" s="248"/>
      <c r="C781" s="249"/>
      <c r="D781" s="248"/>
      <c r="E781" s="267"/>
      <c r="F781" s="267"/>
      <c r="G781" s="267"/>
      <c r="H781" s="267"/>
      <c r="I781" s="268"/>
      <c r="J781" s="268"/>
      <c r="K781" s="268"/>
      <c r="L781" s="106">
        <f t="shared" si="45"/>
        <v>0</v>
      </c>
      <c r="M781" s="271"/>
      <c r="N781" s="250"/>
      <c r="O781" s="16" t="b">
        <f t="shared" si="46"/>
        <v>1</v>
      </c>
      <c r="P781" s="228" t="b">
        <f t="shared" si="47"/>
        <v>1</v>
      </c>
      <c r="Q781" s="16" t="b">
        <f t="shared" si="48"/>
        <v>1</v>
      </c>
      <c r="R781" s="16"/>
    </row>
    <row r="782" spans="1:18" ht="15.75" x14ac:dyDescent="0.25">
      <c r="A782" s="285">
        <v>764</v>
      </c>
      <c r="B782" s="248"/>
      <c r="C782" s="249"/>
      <c r="D782" s="248"/>
      <c r="E782" s="267"/>
      <c r="F782" s="267"/>
      <c r="G782" s="267"/>
      <c r="H782" s="267"/>
      <c r="I782" s="268"/>
      <c r="J782" s="268"/>
      <c r="K782" s="268"/>
      <c r="L782" s="106">
        <f t="shared" si="45"/>
        <v>0</v>
      </c>
      <c r="M782" s="271"/>
      <c r="N782" s="250"/>
      <c r="O782" s="16" t="b">
        <f t="shared" si="46"/>
        <v>1</v>
      </c>
      <c r="P782" s="228" t="b">
        <f t="shared" si="47"/>
        <v>1</v>
      </c>
      <c r="Q782" s="16" t="b">
        <f t="shared" si="48"/>
        <v>1</v>
      </c>
      <c r="R782" s="16"/>
    </row>
    <row r="783" spans="1:18" ht="15.75" x14ac:dyDescent="0.25">
      <c r="A783" s="285">
        <v>765</v>
      </c>
      <c r="B783" s="248"/>
      <c r="C783" s="249"/>
      <c r="D783" s="248"/>
      <c r="E783" s="267"/>
      <c r="F783" s="267"/>
      <c r="G783" s="267"/>
      <c r="H783" s="267"/>
      <c r="I783" s="268"/>
      <c r="J783" s="268"/>
      <c r="K783" s="268"/>
      <c r="L783" s="106">
        <f t="shared" si="45"/>
        <v>0</v>
      </c>
      <c r="M783" s="271"/>
      <c r="N783" s="250"/>
      <c r="O783" s="16" t="b">
        <f t="shared" si="46"/>
        <v>1</v>
      </c>
      <c r="P783" s="228" t="b">
        <f t="shared" si="47"/>
        <v>1</v>
      </c>
      <c r="Q783" s="16" t="b">
        <f t="shared" si="48"/>
        <v>1</v>
      </c>
      <c r="R783" s="16"/>
    </row>
    <row r="784" spans="1:18" ht="15.75" x14ac:dyDescent="0.25">
      <c r="A784" s="285">
        <v>766</v>
      </c>
      <c r="B784" s="248"/>
      <c r="C784" s="249"/>
      <c r="D784" s="248"/>
      <c r="E784" s="267"/>
      <c r="F784" s="267"/>
      <c r="G784" s="267"/>
      <c r="H784" s="267"/>
      <c r="I784" s="268"/>
      <c r="J784" s="268"/>
      <c r="K784" s="268"/>
      <c r="L784" s="106">
        <f t="shared" si="45"/>
        <v>0</v>
      </c>
      <c r="M784" s="271"/>
      <c r="N784" s="250"/>
      <c r="O784" s="16" t="b">
        <f t="shared" si="46"/>
        <v>1</v>
      </c>
      <c r="P784" s="228" t="b">
        <f t="shared" si="47"/>
        <v>1</v>
      </c>
      <c r="Q784" s="16" t="b">
        <f t="shared" si="48"/>
        <v>1</v>
      </c>
      <c r="R784" s="16"/>
    </row>
    <row r="785" spans="1:18" ht="15.75" x14ac:dyDescent="0.25">
      <c r="A785" s="285">
        <v>767</v>
      </c>
      <c r="B785" s="248"/>
      <c r="C785" s="249"/>
      <c r="D785" s="248"/>
      <c r="E785" s="267"/>
      <c r="F785" s="267"/>
      <c r="G785" s="267"/>
      <c r="H785" s="267"/>
      <c r="I785" s="268"/>
      <c r="J785" s="268"/>
      <c r="K785" s="268"/>
      <c r="L785" s="106">
        <f t="shared" si="45"/>
        <v>0</v>
      </c>
      <c r="M785" s="271"/>
      <c r="N785" s="250"/>
      <c r="O785" s="16" t="b">
        <f t="shared" si="46"/>
        <v>1</v>
      </c>
      <c r="P785" s="228" t="b">
        <f t="shared" si="47"/>
        <v>1</v>
      </c>
      <c r="Q785" s="16" t="b">
        <f t="shared" si="48"/>
        <v>1</v>
      </c>
      <c r="R785" s="16"/>
    </row>
    <row r="786" spans="1:18" ht="15.75" x14ac:dyDescent="0.25">
      <c r="A786" s="285">
        <v>768</v>
      </c>
      <c r="B786" s="248"/>
      <c r="C786" s="249"/>
      <c r="D786" s="248"/>
      <c r="E786" s="267"/>
      <c r="F786" s="267"/>
      <c r="G786" s="267"/>
      <c r="H786" s="267"/>
      <c r="I786" s="268"/>
      <c r="J786" s="268"/>
      <c r="K786" s="268"/>
      <c r="L786" s="106">
        <f t="shared" si="45"/>
        <v>0</v>
      </c>
      <c r="M786" s="271"/>
      <c r="N786" s="250"/>
      <c r="O786" s="16" t="b">
        <f t="shared" si="46"/>
        <v>1</v>
      </c>
      <c r="P786" s="228" t="b">
        <f t="shared" si="47"/>
        <v>1</v>
      </c>
      <c r="Q786" s="16" t="b">
        <f t="shared" si="48"/>
        <v>1</v>
      </c>
      <c r="R786" s="16"/>
    </row>
    <row r="787" spans="1:18" ht="15.75" x14ac:dyDescent="0.25">
      <c r="A787" s="285">
        <v>769</v>
      </c>
      <c r="B787" s="248"/>
      <c r="C787" s="249"/>
      <c r="D787" s="248"/>
      <c r="E787" s="267"/>
      <c r="F787" s="267"/>
      <c r="G787" s="267"/>
      <c r="H787" s="267"/>
      <c r="I787" s="268"/>
      <c r="J787" s="268"/>
      <c r="K787" s="268"/>
      <c r="L787" s="106">
        <f t="shared" si="45"/>
        <v>0</v>
      </c>
      <c r="M787" s="271"/>
      <c r="N787" s="250"/>
      <c r="O787" s="16" t="b">
        <f t="shared" si="46"/>
        <v>1</v>
      </c>
      <c r="P787" s="228" t="b">
        <f t="shared" si="47"/>
        <v>1</v>
      </c>
      <c r="Q787" s="16" t="b">
        <f t="shared" si="48"/>
        <v>1</v>
      </c>
      <c r="R787" s="16"/>
    </row>
    <row r="788" spans="1:18" ht="15.75" x14ac:dyDescent="0.25">
      <c r="A788" s="285">
        <v>770</v>
      </c>
      <c r="B788" s="248"/>
      <c r="C788" s="249"/>
      <c r="D788" s="248"/>
      <c r="E788" s="267"/>
      <c r="F788" s="267"/>
      <c r="G788" s="267"/>
      <c r="H788" s="267"/>
      <c r="I788" s="268"/>
      <c r="J788" s="268"/>
      <c r="K788" s="268"/>
      <c r="L788" s="106">
        <f t="shared" si="45"/>
        <v>0</v>
      </c>
      <c r="M788" s="271"/>
      <c r="N788" s="250"/>
      <c r="O788" s="16" t="b">
        <f t="shared" si="46"/>
        <v>1</v>
      </c>
      <c r="P788" s="228" t="b">
        <f t="shared" si="47"/>
        <v>1</v>
      </c>
      <c r="Q788" s="16" t="b">
        <f t="shared" si="48"/>
        <v>1</v>
      </c>
      <c r="R788" s="16"/>
    </row>
    <row r="789" spans="1:18" ht="15.75" x14ac:dyDescent="0.25">
      <c r="A789" s="285">
        <v>771</v>
      </c>
      <c r="B789" s="248"/>
      <c r="C789" s="249"/>
      <c r="D789" s="248"/>
      <c r="E789" s="267"/>
      <c r="F789" s="267"/>
      <c r="G789" s="267"/>
      <c r="H789" s="267"/>
      <c r="I789" s="268"/>
      <c r="J789" s="268"/>
      <c r="K789" s="268"/>
      <c r="L789" s="106">
        <f t="shared" ref="L789:L852" si="49">SUM(I789:K789)</f>
        <v>0</v>
      </c>
      <c r="M789" s="271"/>
      <c r="N789" s="250"/>
      <c r="O789" s="16" t="b">
        <f t="shared" ref="O789:O852" si="50">IF(ISBLANK(B789),TRUE,IF(OR(ISBLANK(C789),ISBLANK(D789),ISBLANK(E789),ISBLANK(F789),ISBLANK(G789),ISBLANK(H789),ISBLANK(I789),ISBLANK(J789),ISBLANK(K789),ISBLANK(L789),ISBLANK(M789),ISBLANK(N789)),FALSE,TRUE))</f>
        <v>1</v>
      </c>
      <c r="P789" s="228" t="b">
        <f t="shared" ref="P789:P852" si="51">IF(OR(AND(B789="N/A",D789="N/A"),AND(B789&lt;&gt;"N/A",D789&lt;&gt;"N/A"),AND(ISBLANK(B789),ISBLANK(D789)),AND(NOT(ISBLANK(B789)),NOT(ISBLANK(D789)))),TRUE,FALSE)</f>
        <v>1</v>
      </c>
      <c r="Q789" s="16" t="b">
        <f t="shared" ref="Q789:Q852" si="52">IF(OR(AND(B789="N/A",D789="N/A",C789=0,E789=0),AND(ISBLANK(B789),ISBLANK(D789),ISBLANK(C789),ISBLANK(E789)),AND(AND(NOT(ISBLANK(B789)),B789&lt;&gt;"N/A"),AND(NOT(ISBLANK(D789)),D789&lt;&gt;"N/A"),C789&lt;&gt;0,E789&lt;&gt;0)),TRUE,FALSE)</f>
        <v>1</v>
      </c>
      <c r="R789" s="16"/>
    </row>
    <row r="790" spans="1:18" ht="15.75" x14ac:dyDescent="0.25">
      <c r="A790" s="285">
        <v>772</v>
      </c>
      <c r="B790" s="248"/>
      <c r="C790" s="249"/>
      <c r="D790" s="248"/>
      <c r="E790" s="267"/>
      <c r="F790" s="267"/>
      <c r="G790" s="267"/>
      <c r="H790" s="267"/>
      <c r="I790" s="268"/>
      <c r="J790" s="268"/>
      <c r="K790" s="268"/>
      <c r="L790" s="106">
        <f t="shared" si="49"/>
        <v>0</v>
      </c>
      <c r="M790" s="271"/>
      <c r="N790" s="250"/>
      <c r="O790" s="16" t="b">
        <f t="shared" si="50"/>
        <v>1</v>
      </c>
      <c r="P790" s="228" t="b">
        <f t="shared" si="51"/>
        <v>1</v>
      </c>
      <c r="Q790" s="16" t="b">
        <f t="shared" si="52"/>
        <v>1</v>
      </c>
      <c r="R790" s="16"/>
    </row>
    <row r="791" spans="1:18" ht="15.75" x14ac:dyDescent="0.25">
      <c r="A791" s="285">
        <v>773</v>
      </c>
      <c r="B791" s="248"/>
      <c r="C791" s="249"/>
      <c r="D791" s="248"/>
      <c r="E791" s="267"/>
      <c r="F791" s="267"/>
      <c r="G791" s="267"/>
      <c r="H791" s="267"/>
      <c r="I791" s="268"/>
      <c r="J791" s="268"/>
      <c r="K791" s="268"/>
      <c r="L791" s="106">
        <f t="shared" si="49"/>
        <v>0</v>
      </c>
      <c r="M791" s="271"/>
      <c r="N791" s="250"/>
      <c r="O791" s="16" t="b">
        <f t="shared" si="50"/>
        <v>1</v>
      </c>
      <c r="P791" s="228" t="b">
        <f t="shared" si="51"/>
        <v>1</v>
      </c>
      <c r="Q791" s="16" t="b">
        <f t="shared" si="52"/>
        <v>1</v>
      </c>
      <c r="R791" s="16"/>
    </row>
    <row r="792" spans="1:18" ht="15.75" x14ac:dyDescent="0.25">
      <c r="A792" s="285">
        <v>774</v>
      </c>
      <c r="B792" s="248"/>
      <c r="C792" s="249"/>
      <c r="D792" s="248"/>
      <c r="E792" s="267"/>
      <c r="F792" s="267"/>
      <c r="G792" s="267"/>
      <c r="H792" s="267"/>
      <c r="I792" s="268"/>
      <c r="J792" s="268"/>
      <c r="K792" s="268"/>
      <c r="L792" s="106">
        <f t="shared" si="49"/>
        <v>0</v>
      </c>
      <c r="M792" s="271"/>
      <c r="N792" s="250"/>
      <c r="O792" s="16" t="b">
        <f t="shared" si="50"/>
        <v>1</v>
      </c>
      <c r="P792" s="228" t="b">
        <f t="shared" si="51"/>
        <v>1</v>
      </c>
      <c r="Q792" s="16" t="b">
        <f t="shared" si="52"/>
        <v>1</v>
      </c>
      <c r="R792" s="16"/>
    </row>
    <row r="793" spans="1:18" ht="15.75" x14ac:dyDescent="0.25">
      <c r="A793" s="285">
        <v>775</v>
      </c>
      <c r="B793" s="248"/>
      <c r="C793" s="249"/>
      <c r="D793" s="248"/>
      <c r="E793" s="267"/>
      <c r="F793" s="267"/>
      <c r="G793" s="267"/>
      <c r="H793" s="267"/>
      <c r="I793" s="268"/>
      <c r="J793" s="268"/>
      <c r="K793" s="268"/>
      <c r="L793" s="106">
        <f t="shared" si="49"/>
        <v>0</v>
      </c>
      <c r="M793" s="271"/>
      <c r="N793" s="250"/>
      <c r="O793" s="16" t="b">
        <f t="shared" si="50"/>
        <v>1</v>
      </c>
      <c r="P793" s="228" t="b">
        <f t="shared" si="51"/>
        <v>1</v>
      </c>
      <c r="Q793" s="16" t="b">
        <f t="shared" si="52"/>
        <v>1</v>
      </c>
      <c r="R793" s="16"/>
    </row>
    <row r="794" spans="1:18" ht="15.75" x14ac:dyDescent="0.25">
      <c r="A794" s="285">
        <v>776</v>
      </c>
      <c r="B794" s="248"/>
      <c r="C794" s="249"/>
      <c r="D794" s="248"/>
      <c r="E794" s="267"/>
      <c r="F794" s="267"/>
      <c r="G794" s="267"/>
      <c r="H794" s="267"/>
      <c r="I794" s="268"/>
      <c r="J794" s="268"/>
      <c r="K794" s="268"/>
      <c r="L794" s="106">
        <f t="shared" si="49"/>
        <v>0</v>
      </c>
      <c r="M794" s="271"/>
      <c r="N794" s="250"/>
      <c r="O794" s="16" t="b">
        <f t="shared" si="50"/>
        <v>1</v>
      </c>
      <c r="P794" s="228" t="b">
        <f t="shared" si="51"/>
        <v>1</v>
      </c>
      <c r="Q794" s="16" t="b">
        <f t="shared" si="52"/>
        <v>1</v>
      </c>
      <c r="R794" s="16"/>
    </row>
    <row r="795" spans="1:18" ht="15.75" x14ac:dyDescent="0.25">
      <c r="A795" s="285">
        <v>777</v>
      </c>
      <c r="B795" s="248"/>
      <c r="C795" s="249"/>
      <c r="D795" s="248"/>
      <c r="E795" s="267"/>
      <c r="F795" s="267"/>
      <c r="G795" s="267"/>
      <c r="H795" s="267"/>
      <c r="I795" s="268"/>
      <c r="J795" s="268"/>
      <c r="K795" s="268"/>
      <c r="L795" s="106">
        <f t="shared" si="49"/>
        <v>0</v>
      </c>
      <c r="M795" s="271"/>
      <c r="N795" s="250"/>
      <c r="O795" s="16" t="b">
        <f t="shared" si="50"/>
        <v>1</v>
      </c>
      <c r="P795" s="228" t="b">
        <f t="shared" si="51"/>
        <v>1</v>
      </c>
      <c r="Q795" s="16" t="b">
        <f t="shared" si="52"/>
        <v>1</v>
      </c>
      <c r="R795" s="16"/>
    </row>
    <row r="796" spans="1:18" ht="15.75" x14ac:dyDescent="0.25">
      <c r="A796" s="285">
        <v>778</v>
      </c>
      <c r="B796" s="248"/>
      <c r="C796" s="249"/>
      <c r="D796" s="248"/>
      <c r="E796" s="267"/>
      <c r="F796" s="267"/>
      <c r="G796" s="267"/>
      <c r="H796" s="267"/>
      <c r="I796" s="268"/>
      <c r="J796" s="268"/>
      <c r="K796" s="268"/>
      <c r="L796" s="106">
        <f t="shared" si="49"/>
        <v>0</v>
      </c>
      <c r="M796" s="271"/>
      <c r="N796" s="250"/>
      <c r="O796" s="16" t="b">
        <f t="shared" si="50"/>
        <v>1</v>
      </c>
      <c r="P796" s="228" t="b">
        <f t="shared" si="51"/>
        <v>1</v>
      </c>
      <c r="Q796" s="16" t="b">
        <f t="shared" si="52"/>
        <v>1</v>
      </c>
      <c r="R796" s="16"/>
    </row>
    <row r="797" spans="1:18" ht="15.75" x14ac:dyDescent="0.25">
      <c r="A797" s="285">
        <v>779</v>
      </c>
      <c r="B797" s="248"/>
      <c r="C797" s="249"/>
      <c r="D797" s="248"/>
      <c r="E797" s="267"/>
      <c r="F797" s="267"/>
      <c r="G797" s="267"/>
      <c r="H797" s="267"/>
      <c r="I797" s="268"/>
      <c r="J797" s="268"/>
      <c r="K797" s="268"/>
      <c r="L797" s="106">
        <f t="shared" si="49"/>
        <v>0</v>
      </c>
      <c r="M797" s="271"/>
      <c r="N797" s="250"/>
      <c r="O797" s="16" t="b">
        <f t="shared" si="50"/>
        <v>1</v>
      </c>
      <c r="P797" s="228" t="b">
        <f t="shared" si="51"/>
        <v>1</v>
      </c>
      <c r="Q797" s="16" t="b">
        <f t="shared" si="52"/>
        <v>1</v>
      </c>
      <c r="R797" s="16"/>
    </row>
    <row r="798" spans="1:18" ht="15.75" x14ac:dyDescent="0.25">
      <c r="A798" s="285">
        <v>780</v>
      </c>
      <c r="B798" s="248"/>
      <c r="C798" s="249"/>
      <c r="D798" s="248"/>
      <c r="E798" s="267"/>
      <c r="F798" s="267"/>
      <c r="G798" s="267"/>
      <c r="H798" s="267"/>
      <c r="I798" s="268"/>
      <c r="J798" s="268"/>
      <c r="K798" s="268"/>
      <c r="L798" s="106">
        <f t="shared" si="49"/>
        <v>0</v>
      </c>
      <c r="M798" s="271"/>
      <c r="N798" s="250"/>
      <c r="O798" s="16" t="b">
        <f t="shared" si="50"/>
        <v>1</v>
      </c>
      <c r="P798" s="228" t="b">
        <f t="shared" si="51"/>
        <v>1</v>
      </c>
      <c r="Q798" s="16" t="b">
        <f t="shared" si="52"/>
        <v>1</v>
      </c>
      <c r="R798" s="16"/>
    </row>
    <row r="799" spans="1:18" ht="15.75" x14ac:dyDescent="0.25">
      <c r="A799" s="285">
        <v>781</v>
      </c>
      <c r="B799" s="248"/>
      <c r="C799" s="249"/>
      <c r="D799" s="248"/>
      <c r="E799" s="267"/>
      <c r="F799" s="267"/>
      <c r="G799" s="267"/>
      <c r="H799" s="267"/>
      <c r="I799" s="268"/>
      <c r="J799" s="268"/>
      <c r="K799" s="268"/>
      <c r="L799" s="106">
        <f t="shared" si="49"/>
        <v>0</v>
      </c>
      <c r="M799" s="271"/>
      <c r="N799" s="250"/>
      <c r="O799" s="16" t="b">
        <f t="shared" si="50"/>
        <v>1</v>
      </c>
      <c r="P799" s="228" t="b">
        <f t="shared" si="51"/>
        <v>1</v>
      </c>
      <c r="Q799" s="16" t="b">
        <f t="shared" si="52"/>
        <v>1</v>
      </c>
      <c r="R799" s="16"/>
    </row>
    <row r="800" spans="1:18" ht="15.75" x14ac:dyDescent="0.25">
      <c r="A800" s="285">
        <v>782</v>
      </c>
      <c r="B800" s="248"/>
      <c r="C800" s="249"/>
      <c r="D800" s="248"/>
      <c r="E800" s="267"/>
      <c r="F800" s="267"/>
      <c r="G800" s="267"/>
      <c r="H800" s="267"/>
      <c r="I800" s="268"/>
      <c r="J800" s="268"/>
      <c r="K800" s="268"/>
      <c r="L800" s="106">
        <f t="shared" si="49"/>
        <v>0</v>
      </c>
      <c r="M800" s="271"/>
      <c r="N800" s="250"/>
      <c r="O800" s="16" t="b">
        <f t="shared" si="50"/>
        <v>1</v>
      </c>
      <c r="P800" s="228" t="b">
        <f t="shared" si="51"/>
        <v>1</v>
      </c>
      <c r="Q800" s="16" t="b">
        <f t="shared" si="52"/>
        <v>1</v>
      </c>
      <c r="R800" s="16"/>
    </row>
    <row r="801" spans="1:18" ht="15.75" x14ac:dyDescent="0.25">
      <c r="A801" s="285">
        <v>783</v>
      </c>
      <c r="B801" s="248"/>
      <c r="C801" s="249"/>
      <c r="D801" s="248"/>
      <c r="E801" s="267"/>
      <c r="F801" s="267"/>
      <c r="G801" s="267"/>
      <c r="H801" s="267"/>
      <c r="I801" s="268"/>
      <c r="J801" s="268"/>
      <c r="K801" s="268"/>
      <c r="L801" s="106">
        <f t="shared" si="49"/>
        <v>0</v>
      </c>
      <c r="M801" s="271"/>
      <c r="N801" s="250"/>
      <c r="O801" s="16" t="b">
        <f t="shared" si="50"/>
        <v>1</v>
      </c>
      <c r="P801" s="228" t="b">
        <f t="shared" si="51"/>
        <v>1</v>
      </c>
      <c r="Q801" s="16" t="b">
        <f t="shared" si="52"/>
        <v>1</v>
      </c>
      <c r="R801" s="16"/>
    </row>
    <row r="802" spans="1:18" ht="15.75" x14ac:dyDescent="0.25">
      <c r="A802" s="285">
        <v>784</v>
      </c>
      <c r="B802" s="248"/>
      <c r="C802" s="249"/>
      <c r="D802" s="248"/>
      <c r="E802" s="267"/>
      <c r="F802" s="267"/>
      <c r="G802" s="267"/>
      <c r="H802" s="267"/>
      <c r="I802" s="268"/>
      <c r="J802" s="268"/>
      <c r="K802" s="268"/>
      <c r="L802" s="106">
        <f t="shared" si="49"/>
        <v>0</v>
      </c>
      <c r="M802" s="271"/>
      <c r="N802" s="250"/>
      <c r="O802" s="16" t="b">
        <f t="shared" si="50"/>
        <v>1</v>
      </c>
      <c r="P802" s="228" t="b">
        <f t="shared" si="51"/>
        <v>1</v>
      </c>
      <c r="Q802" s="16" t="b">
        <f t="shared" si="52"/>
        <v>1</v>
      </c>
      <c r="R802" s="16"/>
    </row>
    <row r="803" spans="1:18" ht="15.75" x14ac:dyDescent="0.25">
      <c r="A803" s="285">
        <v>785</v>
      </c>
      <c r="B803" s="248"/>
      <c r="C803" s="249"/>
      <c r="D803" s="248"/>
      <c r="E803" s="267"/>
      <c r="F803" s="267"/>
      <c r="G803" s="267"/>
      <c r="H803" s="267"/>
      <c r="I803" s="268"/>
      <c r="J803" s="268"/>
      <c r="K803" s="268"/>
      <c r="L803" s="106">
        <f t="shared" si="49"/>
        <v>0</v>
      </c>
      <c r="M803" s="271"/>
      <c r="N803" s="250"/>
      <c r="O803" s="16" t="b">
        <f t="shared" si="50"/>
        <v>1</v>
      </c>
      <c r="P803" s="228" t="b">
        <f t="shared" si="51"/>
        <v>1</v>
      </c>
      <c r="Q803" s="16" t="b">
        <f t="shared" si="52"/>
        <v>1</v>
      </c>
      <c r="R803" s="16"/>
    </row>
    <row r="804" spans="1:18" ht="15.75" x14ac:dyDescent="0.25">
      <c r="A804" s="285">
        <v>786</v>
      </c>
      <c r="B804" s="248"/>
      <c r="C804" s="249"/>
      <c r="D804" s="248"/>
      <c r="E804" s="267"/>
      <c r="F804" s="267"/>
      <c r="G804" s="267"/>
      <c r="H804" s="267"/>
      <c r="I804" s="268"/>
      <c r="J804" s="268"/>
      <c r="K804" s="268"/>
      <c r="L804" s="106">
        <f t="shared" si="49"/>
        <v>0</v>
      </c>
      <c r="M804" s="271"/>
      <c r="N804" s="250"/>
      <c r="O804" s="16" t="b">
        <f t="shared" si="50"/>
        <v>1</v>
      </c>
      <c r="P804" s="228" t="b">
        <f t="shared" si="51"/>
        <v>1</v>
      </c>
      <c r="Q804" s="16" t="b">
        <f t="shared" si="52"/>
        <v>1</v>
      </c>
      <c r="R804" s="16"/>
    </row>
    <row r="805" spans="1:18" ht="15.75" x14ac:dyDescent="0.25">
      <c r="A805" s="285">
        <v>787</v>
      </c>
      <c r="B805" s="248"/>
      <c r="C805" s="249"/>
      <c r="D805" s="248"/>
      <c r="E805" s="267"/>
      <c r="F805" s="267"/>
      <c r="G805" s="267"/>
      <c r="H805" s="267"/>
      <c r="I805" s="268"/>
      <c r="J805" s="268"/>
      <c r="K805" s="268"/>
      <c r="L805" s="106">
        <f t="shared" si="49"/>
        <v>0</v>
      </c>
      <c r="M805" s="271"/>
      <c r="N805" s="250"/>
      <c r="O805" s="16" t="b">
        <f t="shared" si="50"/>
        <v>1</v>
      </c>
      <c r="P805" s="228" t="b">
        <f t="shared" si="51"/>
        <v>1</v>
      </c>
      <c r="Q805" s="16" t="b">
        <f t="shared" si="52"/>
        <v>1</v>
      </c>
      <c r="R805" s="16"/>
    </row>
    <row r="806" spans="1:18" ht="15.75" x14ac:dyDescent="0.25">
      <c r="A806" s="285">
        <v>788</v>
      </c>
      <c r="B806" s="248"/>
      <c r="C806" s="249"/>
      <c r="D806" s="248"/>
      <c r="E806" s="267"/>
      <c r="F806" s="267"/>
      <c r="G806" s="267"/>
      <c r="H806" s="267"/>
      <c r="I806" s="268"/>
      <c r="J806" s="268"/>
      <c r="K806" s="268"/>
      <c r="L806" s="106">
        <f t="shared" si="49"/>
        <v>0</v>
      </c>
      <c r="M806" s="271"/>
      <c r="N806" s="250"/>
      <c r="O806" s="16" t="b">
        <f t="shared" si="50"/>
        <v>1</v>
      </c>
      <c r="P806" s="228" t="b">
        <f t="shared" si="51"/>
        <v>1</v>
      </c>
      <c r="Q806" s="16" t="b">
        <f t="shared" si="52"/>
        <v>1</v>
      </c>
      <c r="R806" s="16"/>
    </row>
    <row r="807" spans="1:18" ht="15.75" x14ac:dyDescent="0.25">
      <c r="A807" s="285">
        <v>789</v>
      </c>
      <c r="B807" s="248"/>
      <c r="C807" s="249"/>
      <c r="D807" s="248"/>
      <c r="E807" s="267"/>
      <c r="F807" s="267"/>
      <c r="G807" s="267"/>
      <c r="H807" s="267"/>
      <c r="I807" s="268"/>
      <c r="J807" s="268"/>
      <c r="K807" s="268"/>
      <c r="L807" s="106">
        <f t="shared" si="49"/>
        <v>0</v>
      </c>
      <c r="M807" s="271"/>
      <c r="N807" s="250"/>
      <c r="O807" s="16" t="b">
        <f t="shared" si="50"/>
        <v>1</v>
      </c>
      <c r="P807" s="228" t="b">
        <f t="shared" si="51"/>
        <v>1</v>
      </c>
      <c r="Q807" s="16" t="b">
        <f t="shared" si="52"/>
        <v>1</v>
      </c>
      <c r="R807" s="16"/>
    </row>
    <row r="808" spans="1:18" ht="15.75" x14ac:dyDescent="0.25">
      <c r="A808" s="285">
        <v>790</v>
      </c>
      <c r="B808" s="248"/>
      <c r="C808" s="249"/>
      <c r="D808" s="248"/>
      <c r="E808" s="267"/>
      <c r="F808" s="267"/>
      <c r="G808" s="267"/>
      <c r="H808" s="267"/>
      <c r="I808" s="268"/>
      <c r="J808" s="268"/>
      <c r="K808" s="268"/>
      <c r="L808" s="106">
        <f t="shared" si="49"/>
        <v>0</v>
      </c>
      <c r="M808" s="271"/>
      <c r="N808" s="250"/>
      <c r="O808" s="16" t="b">
        <f t="shared" si="50"/>
        <v>1</v>
      </c>
      <c r="P808" s="228" t="b">
        <f t="shared" si="51"/>
        <v>1</v>
      </c>
      <c r="Q808" s="16" t="b">
        <f t="shared" si="52"/>
        <v>1</v>
      </c>
      <c r="R808" s="16"/>
    </row>
    <row r="809" spans="1:18" ht="15.75" x14ac:dyDescent="0.25">
      <c r="A809" s="285">
        <v>791</v>
      </c>
      <c r="B809" s="248"/>
      <c r="C809" s="249"/>
      <c r="D809" s="248"/>
      <c r="E809" s="267"/>
      <c r="F809" s="267"/>
      <c r="G809" s="267"/>
      <c r="H809" s="267"/>
      <c r="I809" s="268"/>
      <c r="J809" s="268"/>
      <c r="K809" s="268"/>
      <c r="L809" s="106">
        <f t="shared" si="49"/>
        <v>0</v>
      </c>
      <c r="M809" s="271"/>
      <c r="N809" s="250"/>
      <c r="O809" s="16" t="b">
        <f t="shared" si="50"/>
        <v>1</v>
      </c>
      <c r="P809" s="228" t="b">
        <f t="shared" si="51"/>
        <v>1</v>
      </c>
      <c r="Q809" s="16" t="b">
        <f t="shared" si="52"/>
        <v>1</v>
      </c>
      <c r="R809" s="16"/>
    </row>
    <row r="810" spans="1:18" ht="15.75" x14ac:dyDescent="0.25">
      <c r="A810" s="285">
        <v>792</v>
      </c>
      <c r="B810" s="248"/>
      <c r="C810" s="249"/>
      <c r="D810" s="248"/>
      <c r="E810" s="267"/>
      <c r="F810" s="267"/>
      <c r="G810" s="267"/>
      <c r="H810" s="267"/>
      <c r="I810" s="268"/>
      <c r="J810" s="268"/>
      <c r="K810" s="268"/>
      <c r="L810" s="106">
        <f t="shared" si="49"/>
        <v>0</v>
      </c>
      <c r="M810" s="271"/>
      <c r="N810" s="250"/>
      <c r="O810" s="16" t="b">
        <f t="shared" si="50"/>
        <v>1</v>
      </c>
      <c r="P810" s="228" t="b">
        <f t="shared" si="51"/>
        <v>1</v>
      </c>
      <c r="Q810" s="16" t="b">
        <f t="shared" si="52"/>
        <v>1</v>
      </c>
      <c r="R810" s="16"/>
    </row>
    <row r="811" spans="1:18" ht="15.75" x14ac:dyDescent="0.25">
      <c r="A811" s="285">
        <v>793</v>
      </c>
      <c r="B811" s="248"/>
      <c r="C811" s="249"/>
      <c r="D811" s="248"/>
      <c r="E811" s="267"/>
      <c r="F811" s="267"/>
      <c r="G811" s="267"/>
      <c r="H811" s="267"/>
      <c r="I811" s="268"/>
      <c r="J811" s="268"/>
      <c r="K811" s="268"/>
      <c r="L811" s="106">
        <f t="shared" si="49"/>
        <v>0</v>
      </c>
      <c r="M811" s="271"/>
      <c r="N811" s="250"/>
      <c r="O811" s="16" t="b">
        <f t="shared" si="50"/>
        <v>1</v>
      </c>
      <c r="P811" s="228" t="b">
        <f t="shared" si="51"/>
        <v>1</v>
      </c>
      <c r="Q811" s="16" t="b">
        <f t="shared" si="52"/>
        <v>1</v>
      </c>
      <c r="R811" s="16"/>
    </row>
    <row r="812" spans="1:18" ht="15.75" x14ac:dyDescent="0.25">
      <c r="A812" s="285">
        <v>794</v>
      </c>
      <c r="B812" s="248"/>
      <c r="C812" s="249"/>
      <c r="D812" s="248"/>
      <c r="E812" s="267"/>
      <c r="F812" s="267"/>
      <c r="G812" s="267"/>
      <c r="H812" s="267"/>
      <c r="I812" s="268"/>
      <c r="J812" s="268"/>
      <c r="K812" s="268"/>
      <c r="L812" s="106">
        <f t="shared" si="49"/>
        <v>0</v>
      </c>
      <c r="M812" s="271"/>
      <c r="N812" s="250"/>
      <c r="O812" s="16" t="b">
        <f t="shared" si="50"/>
        <v>1</v>
      </c>
      <c r="P812" s="228" t="b">
        <f t="shared" si="51"/>
        <v>1</v>
      </c>
      <c r="Q812" s="16" t="b">
        <f t="shared" si="52"/>
        <v>1</v>
      </c>
      <c r="R812" s="16"/>
    </row>
    <row r="813" spans="1:18" ht="15.75" x14ac:dyDescent="0.25">
      <c r="A813" s="285">
        <v>795</v>
      </c>
      <c r="B813" s="248"/>
      <c r="C813" s="249"/>
      <c r="D813" s="248"/>
      <c r="E813" s="267"/>
      <c r="F813" s="267"/>
      <c r="G813" s="267"/>
      <c r="H813" s="267"/>
      <c r="I813" s="268"/>
      <c r="J813" s="268"/>
      <c r="K813" s="268"/>
      <c r="L813" s="106">
        <f t="shared" si="49"/>
        <v>0</v>
      </c>
      <c r="M813" s="271"/>
      <c r="N813" s="250"/>
      <c r="O813" s="16" t="b">
        <f t="shared" si="50"/>
        <v>1</v>
      </c>
      <c r="P813" s="228" t="b">
        <f t="shared" si="51"/>
        <v>1</v>
      </c>
      <c r="Q813" s="16" t="b">
        <f t="shared" si="52"/>
        <v>1</v>
      </c>
      <c r="R813" s="16"/>
    </row>
    <row r="814" spans="1:18" ht="15.75" x14ac:dyDescent="0.25">
      <c r="A814" s="285">
        <v>796</v>
      </c>
      <c r="B814" s="248"/>
      <c r="C814" s="249"/>
      <c r="D814" s="248"/>
      <c r="E814" s="267"/>
      <c r="F814" s="267"/>
      <c r="G814" s="267"/>
      <c r="H814" s="267"/>
      <c r="I814" s="268"/>
      <c r="J814" s="268"/>
      <c r="K814" s="268"/>
      <c r="L814" s="106">
        <f t="shared" si="49"/>
        <v>0</v>
      </c>
      <c r="M814" s="271"/>
      <c r="N814" s="250"/>
      <c r="O814" s="16" t="b">
        <f t="shared" si="50"/>
        <v>1</v>
      </c>
      <c r="P814" s="228" t="b">
        <f t="shared" si="51"/>
        <v>1</v>
      </c>
      <c r="Q814" s="16" t="b">
        <f t="shared" si="52"/>
        <v>1</v>
      </c>
      <c r="R814" s="16"/>
    </row>
    <row r="815" spans="1:18" ht="15.75" x14ac:dyDescent="0.25">
      <c r="A815" s="285">
        <v>797</v>
      </c>
      <c r="B815" s="248"/>
      <c r="C815" s="249"/>
      <c r="D815" s="248"/>
      <c r="E815" s="267"/>
      <c r="F815" s="267"/>
      <c r="G815" s="267"/>
      <c r="H815" s="267"/>
      <c r="I815" s="268"/>
      <c r="J815" s="268"/>
      <c r="K815" s="268"/>
      <c r="L815" s="106">
        <f t="shared" si="49"/>
        <v>0</v>
      </c>
      <c r="M815" s="271"/>
      <c r="N815" s="250"/>
      <c r="O815" s="16" t="b">
        <f t="shared" si="50"/>
        <v>1</v>
      </c>
      <c r="P815" s="228" t="b">
        <f t="shared" si="51"/>
        <v>1</v>
      </c>
      <c r="Q815" s="16" t="b">
        <f t="shared" si="52"/>
        <v>1</v>
      </c>
      <c r="R815" s="16"/>
    </row>
    <row r="816" spans="1:18" ht="15.75" x14ac:dyDescent="0.25">
      <c r="A816" s="285">
        <v>798</v>
      </c>
      <c r="B816" s="248"/>
      <c r="C816" s="249"/>
      <c r="D816" s="248"/>
      <c r="E816" s="267"/>
      <c r="F816" s="267"/>
      <c r="G816" s="267"/>
      <c r="H816" s="267"/>
      <c r="I816" s="268"/>
      <c r="J816" s="268"/>
      <c r="K816" s="268"/>
      <c r="L816" s="106">
        <f t="shared" si="49"/>
        <v>0</v>
      </c>
      <c r="M816" s="271"/>
      <c r="N816" s="250"/>
      <c r="O816" s="16" t="b">
        <f t="shared" si="50"/>
        <v>1</v>
      </c>
      <c r="P816" s="228" t="b">
        <f t="shared" si="51"/>
        <v>1</v>
      </c>
      <c r="Q816" s="16" t="b">
        <f t="shared" si="52"/>
        <v>1</v>
      </c>
      <c r="R816" s="16"/>
    </row>
    <row r="817" spans="1:18" ht="15.75" x14ac:dyDescent="0.25">
      <c r="A817" s="285">
        <v>799</v>
      </c>
      <c r="B817" s="248"/>
      <c r="C817" s="249"/>
      <c r="D817" s="248"/>
      <c r="E817" s="267"/>
      <c r="F817" s="267"/>
      <c r="G817" s="267"/>
      <c r="H817" s="267"/>
      <c r="I817" s="268"/>
      <c r="J817" s="268"/>
      <c r="K817" s="268"/>
      <c r="L817" s="106">
        <f t="shared" si="49"/>
        <v>0</v>
      </c>
      <c r="M817" s="271"/>
      <c r="N817" s="250"/>
      <c r="O817" s="16" t="b">
        <f t="shared" si="50"/>
        <v>1</v>
      </c>
      <c r="P817" s="228" t="b">
        <f t="shared" si="51"/>
        <v>1</v>
      </c>
      <c r="Q817" s="16" t="b">
        <f t="shared" si="52"/>
        <v>1</v>
      </c>
      <c r="R817" s="16"/>
    </row>
    <row r="818" spans="1:18" ht="15.75" x14ac:dyDescent="0.25">
      <c r="A818" s="285">
        <v>800</v>
      </c>
      <c r="B818" s="248"/>
      <c r="C818" s="249"/>
      <c r="D818" s="248"/>
      <c r="E818" s="267"/>
      <c r="F818" s="267"/>
      <c r="G818" s="267"/>
      <c r="H818" s="267"/>
      <c r="I818" s="268"/>
      <c r="J818" s="268"/>
      <c r="K818" s="268"/>
      <c r="L818" s="106">
        <f t="shared" si="49"/>
        <v>0</v>
      </c>
      <c r="M818" s="271"/>
      <c r="N818" s="250"/>
      <c r="O818" s="16" t="b">
        <f t="shared" si="50"/>
        <v>1</v>
      </c>
      <c r="P818" s="228" t="b">
        <f t="shared" si="51"/>
        <v>1</v>
      </c>
      <c r="Q818" s="16" t="b">
        <f t="shared" si="52"/>
        <v>1</v>
      </c>
      <c r="R818" s="16"/>
    </row>
    <row r="819" spans="1:18" ht="15.75" x14ac:dyDescent="0.25">
      <c r="A819" s="285">
        <v>801</v>
      </c>
      <c r="B819" s="248"/>
      <c r="C819" s="249"/>
      <c r="D819" s="248"/>
      <c r="E819" s="267"/>
      <c r="F819" s="267"/>
      <c r="G819" s="267"/>
      <c r="H819" s="267"/>
      <c r="I819" s="268"/>
      <c r="J819" s="268"/>
      <c r="K819" s="268"/>
      <c r="L819" s="106">
        <f t="shared" si="49"/>
        <v>0</v>
      </c>
      <c r="M819" s="271"/>
      <c r="N819" s="250"/>
      <c r="O819" s="16" t="b">
        <f t="shared" si="50"/>
        <v>1</v>
      </c>
      <c r="P819" s="228" t="b">
        <f t="shared" si="51"/>
        <v>1</v>
      </c>
      <c r="Q819" s="16" t="b">
        <f t="shared" si="52"/>
        <v>1</v>
      </c>
      <c r="R819" s="16"/>
    </row>
    <row r="820" spans="1:18" ht="15.75" x14ac:dyDescent="0.25">
      <c r="A820" s="285">
        <v>802</v>
      </c>
      <c r="B820" s="248"/>
      <c r="C820" s="249"/>
      <c r="D820" s="248"/>
      <c r="E820" s="267"/>
      <c r="F820" s="267"/>
      <c r="G820" s="267"/>
      <c r="H820" s="267"/>
      <c r="I820" s="268"/>
      <c r="J820" s="268"/>
      <c r="K820" s="268"/>
      <c r="L820" s="106">
        <f t="shared" si="49"/>
        <v>0</v>
      </c>
      <c r="M820" s="271"/>
      <c r="N820" s="250"/>
      <c r="O820" s="16" t="b">
        <f t="shared" si="50"/>
        <v>1</v>
      </c>
      <c r="P820" s="228" t="b">
        <f t="shared" si="51"/>
        <v>1</v>
      </c>
      <c r="Q820" s="16" t="b">
        <f t="shared" si="52"/>
        <v>1</v>
      </c>
      <c r="R820" s="16"/>
    </row>
    <row r="821" spans="1:18" ht="15.75" x14ac:dyDescent="0.25">
      <c r="A821" s="285">
        <v>803</v>
      </c>
      <c r="B821" s="248"/>
      <c r="C821" s="249"/>
      <c r="D821" s="248"/>
      <c r="E821" s="267"/>
      <c r="F821" s="267"/>
      <c r="G821" s="267"/>
      <c r="H821" s="267"/>
      <c r="I821" s="268"/>
      <c r="J821" s="268"/>
      <c r="K821" s="268"/>
      <c r="L821" s="106">
        <f t="shared" si="49"/>
        <v>0</v>
      </c>
      <c r="M821" s="271"/>
      <c r="N821" s="250"/>
      <c r="O821" s="16" t="b">
        <f t="shared" si="50"/>
        <v>1</v>
      </c>
      <c r="P821" s="228" t="b">
        <f t="shared" si="51"/>
        <v>1</v>
      </c>
      <c r="Q821" s="16" t="b">
        <f t="shared" si="52"/>
        <v>1</v>
      </c>
      <c r="R821" s="16"/>
    </row>
    <row r="822" spans="1:18" ht="15.75" x14ac:dyDescent="0.25">
      <c r="A822" s="285">
        <v>804</v>
      </c>
      <c r="B822" s="248"/>
      <c r="C822" s="249"/>
      <c r="D822" s="248"/>
      <c r="E822" s="267"/>
      <c r="F822" s="267"/>
      <c r="G822" s="267"/>
      <c r="H822" s="267"/>
      <c r="I822" s="268"/>
      <c r="J822" s="268"/>
      <c r="K822" s="268"/>
      <c r="L822" s="106">
        <f t="shared" si="49"/>
        <v>0</v>
      </c>
      <c r="M822" s="271"/>
      <c r="N822" s="250"/>
      <c r="O822" s="16" t="b">
        <f t="shared" si="50"/>
        <v>1</v>
      </c>
      <c r="P822" s="228" t="b">
        <f t="shared" si="51"/>
        <v>1</v>
      </c>
      <c r="Q822" s="16" t="b">
        <f t="shared" si="52"/>
        <v>1</v>
      </c>
      <c r="R822" s="16"/>
    </row>
    <row r="823" spans="1:18" ht="15.75" x14ac:dyDescent="0.25">
      <c r="A823" s="285">
        <v>805</v>
      </c>
      <c r="B823" s="248"/>
      <c r="C823" s="249"/>
      <c r="D823" s="248"/>
      <c r="E823" s="267"/>
      <c r="F823" s="267"/>
      <c r="G823" s="267"/>
      <c r="H823" s="267"/>
      <c r="I823" s="268"/>
      <c r="J823" s="268"/>
      <c r="K823" s="268"/>
      <c r="L823" s="106">
        <f t="shared" si="49"/>
        <v>0</v>
      </c>
      <c r="M823" s="271"/>
      <c r="N823" s="250"/>
      <c r="O823" s="16" t="b">
        <f t="shared" si="50"/>
        <v>1</v>
      </c>
      <c r="P823" s="228" t="b">
        <f t="shared" si="51"/>
        <v>1</v>
      </c>
      <c r="Q823" s="16" t="b">
        <f t="shared" si="52"/>
        <v>1</v>
      </c>
      <c r="R823" s="16"/>
    </row>
    <row r="824" spans="1:18" ht="15.75" x14ac:dyDescent="0.25">
      <c r="A824" s="285">
        <v>806</v>
      </c>
      <c r="B824" s="248"/>
      <c r="C824" s="249"/>
      <c r="D824" s="248"/>
      <c r="E824" s="267"/>
      <c r="F824" s="267"/>
      <c r="G824" s="267"/>
      <c r="H824" s="267"/>
      <c r="I824" s="268"/>
      <c r="J824" s="268"/>
      <c r="K824" s="268"/>
      <c r="L824" s="106">
        <f t="shared" si="49"/>
        <v>0</v>
      </c>
      <c r="M824" s="271"/>
      <c r="N824" s="250"/>
      <c r="O824" s="16" t="b">
        <f t="shared" si="50"/>
        <v>1</v>
      </c>
      <c r="P824" s="228" t="b">
        <f t="shared" si="51"/>
        <v>1</v>
      </c>
      <c r="Q824" s="16" t="b">
        <f t="shared" si="52"/>
        <v>1</v>
      </c>
      <c r="R824" s="16"/>
    </row>
    <row r="825" spans="1:18" ht="15.75" x14ac:dyDescent="0.25">
      <c r="A825" s="285">
        <v>807</v>
      </c>
      <c r="B825" s="248"/>
      <c r="C825" s="249"/>
      <c r="D825" s="248"/>
      <c r="E825" s="267"/>
      <c r="F825" s="267"/>
      <c r="G825" s="267"/>
      <c r="H825" s="267"/>
      <c r="I825" s="268"/>
      <c r="J825" s="268"/>
      <c r="K825" s="268"/>
      <c r="L825" s="106">
        <f t="shared" si="49"/>
        <v>0</v>
      </c>
      <c r="M825" s="271"/>
      <c r="N825" s="250"/>
      <c r="O825" s="16" t="b">
        <f t="shared" si="50"/>
        <v>1</v>
      </c>
      <c r="P825" s="228" t="b">
        <f t="shared" si="51"/>
        <v>1</v>
      </c>
      <c r="Q825" s="16" t="b">
        <f t="shared" si="52"/>
        <v>1</v>
      </c>
      <c r="R825" s="16"/>
    </row>
    <row r="826" spans="1:18" ht="15.75" x14ac:dyDescent="0.25">
      <c r="A826" s="285">
        <v>808</v>
      </c>
      <c r="B826" s="248"/>
      <c r="C826" s="249"/>
      <c r="D826" s="248"/>
      <c r="E826" s="267"/>
      <c r="F826" s="267"/>
      <c r="G826" s="267"/>
      <c r="H826" s="267"/>
      <c r="I826" s="268"/>
      <c r="J826" s="268"/>
      <c r="K826" s="268"/>
      <c r="L826" s="106">
        <f t="shared" si="49"/>
        <v>0</v>
      </c>
      <c r="M826" s="271"/>
      <c r="N826" s="250"/>
      <c r="O826" s="16" t="b">
        <f t="shared" si="50"/>
        <v>1</v>
      </c>
      <c r="P826" s="228" t="b">
        <f t="shared" si="51"/>
        <v>1</v>
      </c>
      <c r="Q826" s="16" t="b">
        <f t="shared" si="52"/>
        <v>1</v>
      </c>
      <c r="R826" s="16"/>
    </row>
    <row r="827" spans="1:18" ht="15.75" x14ac:dyDescent="0.25">
      <c r="A827" s="285">
        <v>809</v>
      </c>
      <c r="B827" s="248"/>
      <c r="C827" s="249"/>
      <c r="D827" s="248"/>
      <c r="E827" s="267"/>
      <c r="F827" s="267"/>
      <c r="G827" s="267"/>
      <c r="H827" s="267"/>
      <c r="I827" s="268"/>
      <c r="J827" s="268"/>
      <c r="K827" s="268"/>
      <c r="L827" s="106">
        <f t="shared" si="49"/>
        <v>0</v>
      </c>
      <c r="M827" s="271"/>
      <c r="N827" s="250"/>
      <c r="O827" s="16" t="b">
        <f t="shared" si="50"/>
        <v>1</v>
      </c>
      <c r="P827" s="228" t="b">
        <f t="shared" si="51"/>
        <v>1</v>
      </c>
      <c r="Q827" s="16" t="b">
        <f t="shared" si="52"/>
        <v>1</v>
      </c>
      <c r="R827" s="16"/>
    </row>
    <row r="828" spans="1:18" ht="15.75" x14ac:dyDescent="0.25">
      <c r="A828" s="285">
        <v>810</v>
      </c>
      <c r="B828" s="248"/>
      <c r="C828" s="249"/>
      <c r="D828" s="248"/>
      <c r="E828" s="267"/>
      <c r="F828" s="267"/>
      <c r="G828" s="267"/>
      <c r="H828" s="267"/>
      <c r="I828" s="268"/>
      <c r="J828" s="268"/>
      <c r="K828" s="268"/>
      <c r="L828" s="106">
        <f t="shared" si="49"/>
        <v>0</v>
      </c>
      <c r="M828" s="271"/>
      <c r="N828" s="250"/>
      <c r="O828" s="16" t="b">
        <f t="shared" si="50"/>
        <v>1</v>
      </c>
      <c r="P828" s="228" t="b">
        <f t="shared" si="51"/>
        <v>1</v>
      </c>
      <c r="Q828" s="16" t="b">
        <f t="shared" si="52"/>
        <v>1</v>
      </c>
      <c r="R828" s="16"/>
    </row>
    <row r="829" spans="1:18" ht="15.75" x14ac:dyDescent="0.25">
      <c r="A829" s="285">
        <v>811</v>
      </c>
      <c r="B829" s="248"/>
      <c r="C829" s="249"/>
      <c r="D829" s="248"/>
      <c r="E829" s="267"/>
      <c r="F829" s="267"/>
      <c r="G829" s="267"/>
      <c r="H829" s="267"/>
      <c r="I829" s="268"/>
      <c r="J829" s="268"/>
      <c r="K829" s="268"/>
      <c r="L829" s="106">
        <f t="shared" si="49"/>
        <v>0</v>
      </c>
      <c r="M829" s="271"/>
      <c r="N829" s="250"/>
      <c r="O829" s="16" t="b">
        <f t="shared" si="50"/>
        <v>1</v>
      </c>
      <c r="P829" s="228" t="b">
        <f t="shared" si="51"/>
        <v>1</v>
      </c>
      <c r="Q829" s="16" t="b">
        <f t="shared" si="52"/>
        <v>1</v>
      </c>
      <c r="R829" s="16"/>
    </row>
    <row r="830" spans="1:18" ht="15.75" x14ac:dyDescent="0.25">
      <c r="A830" s="285">
        <v>812</v>
      </c>
      <c r="B830" s="248"/>
      <c r="C830" s="249"/>
      <c r="D830" s="248"/>
      <c r="E830" s="267"/>
      <c r="F830" s="267"/>
      <c r="G830" s="267"/>
      <c r="H830" s="267"/>
      <c r="I830" s="268"/>
      <c r="J830" s="268"/>
      <c r="K830" s="268"/>
      <c r="L830" s="106">
        <f t="shared" si="49"/>
        <v>0</v>
      </c>
      <c r="M830" s="271"/>
      <c r="N830" s="250"/>
      <c r="O830" s="16" t="b">
        <f t="shared" si="50"/>
        <v>1</v>
      </c>
      <c r="P830" s="228" t="b">
        <f t="shared" si="51"/>
        <v>1</v>
      </c>
      <c r="Q830" s="16" t="b">
        <f t="shared" si="52"/>
        <v>1</v>
      </c>
      <c r="R830" s="16"/>
    </row>
    <row r="831" spans="1:18" ht="15.75" x14ac:dyDescent="0.25">
      <c r="A831" s="285">
        <v>813</v>
      </c>
      <c r="B831" s="248"/>
      <c r="C831" s="249"/>
      <c r="D831" s="248"/>
      <c r="E831" s="267"/>
      <c r="F831" s="267"/>
      <c r="G831" s="267"/>
      <c r="H831" s="267"/>
      <c r="I831" s="268"/>
      <c r="J831" s="268"/>
      <c r="K831" s="268"/>
      <c r="L831" s="106">
        <f t="shared" si="49"/>
        <v>0</v>
      </c>
      <c r="M831" s="271"/>
      <c r="N831" s="250"/>
      <c r="O831" s="16" t="b">
        <f t="shared" si="50"/>
        <v>1</v>
      </c>
      <c r="P831" s="228" t="b">
        <f t="shared" si="51"/>
        <v>1</v>
      </c>
      <c r="Q831" s="16" t="b">
        <f t="shared" si="52"/>
        <v>1</v>
      </c>
      <c r="R831" s="16"/>
    </row>
    <row r="832" spans="1:18" ht="15.75" x14ac:dyDescent="0.25">
      <c r="A832" s="285">
        <v>814</v>
      </c>
      <c r="B832" s="248"/>
      <c r="C832" s="249"/>
      <c r="D832" s="248"/>
      <c r="E832" s="267"/>
      <c r="F832" s="267"/>
      <c r="G832" s="267"/>
      <c r="H832" s="267"/>
      <c r="I832" s="268"/>
      <c r="J832" s="268"/>
      <c r="K832" s="268"/>
      <c r="L832" s="106">
        <f t="shared" si="49"/>
        <v>0</v>
      </c>
      <c r="M832" s="271"/>
      <c r="N832" s="250"/>
      <c r="O832" s="16" t="b">
        <f t="shared" si="50"/>
        <v>1</v>
      </c>
      <c r="P832" s="228" t="b">
        <f t="shared" si="51"/>
        <v>1</v>
      </c>
      <c r="Q832" s="16" t="b">
        <f t="shared" si="52"/>
        <v>1</v>
      </c>
      <c r="R832" s="16"/>
    </row>
    <row r="833" spans="1:18" ht="15.75" x14ac:dyDescent="0.25">
      <c r="A833" s="285">
        <v>815</v>
      </c>
      <c r="B833" s="248"/>
      <c r="C833" s="249"/>
      <c r="D833" s="248"/>
      <c r="E833" s="267"/>
      <c r="F833" s="267"/>
      <c r="G833" s="267"/>
      <c r="H833" s="267"/>
      <c r="I833" s="268"/>
      <c r="J833" s="268"/>
      <c r="K833" s="268"/>
      <c r="L833" s="106">
        <f t="shared" si="49"/>
        <v>0</v>
      </c>
      <c r="M833" s="271"/>
      <c r="N833" s="250"/>
      <c r="O833" s="16" t="b">
        <f t="shared" si="50"/>
        <v>1</v>
      </c>
      <c r="P833" s="228" t="b">
        <f t="shared" si="51"/>
        <v>1</v>
      </c>
      <c r="Q833" s="16" t="b">
        <f t="shared" si="52"/>
        <v>1</v>
      </c>
      <c r="R833" s="16"/>
    </row>
    <row r="834" spans="1:18" ht="15.75" x14ac:dyDescent="0.25">
      <c r="A834" s="285">
        <v>816</v>
      </c>
      <c r="B834" s="248"/>
      <c r="C834" s="249"/>
      <c r="D834" s="248"/>
      <c r="E834" s="267"/>
      <c r="F834" s="267"/>
      <c r="G834" s="267"/>
      <c r="H834" s="267"/>
      <c r="I834" s="268"/>
      <c r="J834" s="268"/>
      <c r="K834" s="268"/>
      <c r="L834" s="106">
        <f t="shared" si="49"/>
        <v>0</v>
      </c>
      <c r="M834" s="271"/>
      <c r="N834" s="250"/>
      <c r="O834" s="16" t="b">
        <f t="shared" si="50"/>
        <v>1</v>
      </c>
      <c r="P834" s="228" t="b">
        <f t="shared" si="51"/>
        <v>1</v>
      </c>
      <c r="Q834" s="16" t="b">
        <f t="shared" si="52"/>
        <v>1</v>
      </c>
      <c r="R834" s="16"/>
    </row>
    <row r="835" spans="1:18" ht="15.75" x14ac:dyDescent="0.25">
      <c r="A835" s="285">
        <v>817</v>
      </c>
      <c r="B835" s="248"/>
      <c r="C835" s="249"/>
      <c r="D835" s="248"/>
      <c r="E835" s="267"/>
      <c r="F835" s="267"/>
      <c r="G835" s="267"/>
      <c r="H835" s="267"/>
      <c r="I835" s="268"/>
      <c r="J835" s="268"/>
      <c r="K835" s="268"/>
      <c r="L835" s="106">
        <f t="shared" si="49"/>
        <v>0</v>
      </c>
      <c r="M835" s="271"/>
      <c r="N835" s="250"/>
      <c r="O835" s="16" t="b">
        <f t="shared" si="50"/>
        <v>1</v>
      </c>
      <c r="P835" s="228" t="b">
        <f t="shared" si="51"/>
        <v>1</v>
      </c>
      <c r="Q835" s="16" t="b">
        <f t="shared" si="52"/>
        <v>1</v>
      </c>
      <c r="R835" s="16"/>
    </row>
    <row r="836" spans="1:18" ht="15.75" x14ac:dyDescent="0.25">
      <c r="A836" s="285">
        <v>818</v>
      </c>
      <c r="B836" s="248"/>
      <c r="C836" s="249"/>
      <c r="D836" s="248"/>
      <c r="E836" s="267"/>
      <c r="F836" s="267"/>
      <c r="G836" s="267"/>
      <c r="H836" s="267"/>
      <c r="I836" s="268"/>
      <c r="J836" s="268"/>
      <c r="K836" s="268"/>
      <c r="L836" s="106">
        <f t="shared" si="49"/>
        <v>0</v>
      </c>
      <c r="M836" s="271"/>
      <c r="N836" s="250"/>
      <c r="O836" s="16" t="b">
        <f t="shared" si="50"/>
        <v>1</v>
      </c>
      <c r="P836" s="228" t="b">
        <f t="shared" si="51"/>
        <v>1</v>
      </c>
      <c r="Q836" s="16" t="b">
        <f t="shared" si="52"/>
        <v>1</v>
      </c>
      <c r="R836" s="16"/>
    </row>
    <row r="837" spans="1:18" ht="15.75" x14ac:dyDescent="0.25">
      <c r="A837" s="285">
        <v>819</v>
      </c>
      <c r="B837" s="248"/>
      <c r="C837" s="249"/>
      <c r="D837" s="248"/>
      <c r="E837" s="267"/>
      <c r="F837" s="267"/>
      <c r="G837" s="267"/>
      <c r="H837" s="267"/>
      <c r="I837" s="268"/>
      <c r="J837" s="268"/>
      <c r="K837" s="268"/>
      <c r="L837" s="106">
        <f t="shared" si="49"/>
        <v>0</v>
      </c>
      <c r="M837" s="271"/>
      <c r="N837" s="250"/>
      <c r="O837" s="16" t="b">
        <f t="shared" si="50"/>
        <v>1</v>
      </c>
      <c r="P837" s="228" t="b">
        <f t="shared" si="51"/>
        <v>1</v>
      </c>
      <c r="Q837" s="16" t="b">
        <f t="shared" si="52"/>
        <v>1</v>
      </c>
      <c r="R837" s="16"/>
    </row>
    <row r="838" spans="1:18" ht="15.75" x14ac:dyDescent="0.25">
      <c r="A838" s="285">
        <v>820</v>
      </c>
      <c r="B838" s="248"/>
      <c r="C838" s="249"/>
      <c r="D838" s="248"/>
      <c r="E838" s="267"/>
      <c r="F838" s="267"/>
      <c r="G838" s="267"/>
      <c r="H838" s="267"/>
      <c r="I838" s="268"/>
      <c r="J838" s="268"/>
      <c r="K838" s="268"/>
      <c r="L838" s="106">
        <f t="shared" si="49"/>
        <v>0</v>
      </c>
      <c r="M838" s="271"/>
      <c r="N838" s="250"/>
      <c r="O838" s="16" t="b">
        <f t="shared" si="50"/>
        <v>1</v>
      </c>
      <c r="P838" s="228" t="b">
        <f t="shared" si="51"/>
        <v>1</v>
      </c>
      <c r="Q838" s="16" t="b">
        <f t="shared" si="52"/>
        <v>1</v>
      </c>
      <c r="R838" s="16"/>
    </row>
    <row r="839" spans="1:18" ht="15.75" x14ac:dyDescent="0.25">
      <c r="A839" s="285">
        <v>821</v>
      </c>
      <c r="B839" s="248"/>
      <c r="C839" s="249"/>
      <c r="D839" s="248"/>
      <c r="E839" s="267"/>
      <c r="F839" s="267"/>
      <c r="G839" s="267"/>
      <c r="H839" s="267"/>
      <c r="I839" s="268"/>
      <c r="J839" s="268"/>
      <c r="K839" s="268"/>
      <c r="L839" s="106">
        <f t="shared" si="49"/>
        <v>0</v>
      </c>
      <c r="M839" s="271"/>
      <c r="N839" s="250"/>
      <c r="O839" s="16" t="b">
        <f t="shared" si="50"/>
        <v>1</v>
      </c>
      <c r="P839" s="228" t="b">
        <f t="shared" si="51"/>
        <v>1</v>
      </c>
      <c r="Q839" s="16" t="b">
        <f t="shared" si="52"/>
        <v>1</v>
      </c>
      <c r="R839" s="16"/>
    </row>
    <row r="840" spans="1:18" ht="15.75" x14ac:dyDescent="0.25">
      <c r="A840" s="285">
        <v>822</v>
      </c>
      <c r="B840" s="248"/>
      <c r="C840" s="249"/>
      <c r="D840" s="248"/>
      <c r="E840" s="267"/>
      <c r="F840" s="267"/>
      <c r="G840" s="267"/>
      <c r="H840" s="267"/>
      <c r="I840" s="268"/>
      <c r="J840" s="268"/>
      <c r="K840" s="268"/>
      <c r="L840" s="106">
        <f t="shared" si="49"/>
        <v>0</v>
      </c>
      <c r="M840" s="271"/>
      <c r="N840" s="250"/>
      <c r="O840" s="16" t="b">
        <f t="shared" si="50"/>
        <v>1</v>
      </c>
      <c r="P840" s="228" t="b">
        <f t="shared" si="51"/>
        <v>1</v>
      </c>
      <c r="Q840" s="16" t="b">
        <f t="shared" si="52"/>
        <v>1</v>
      </c>
      <c r="R840" s="16"/>
    </row>
    <row r="841" spans="1:18" ht="15.75" x14ac:dyDescent="0.25">
      <c r="A841" s="285">
        <v>823</v>
      </c>
      <c r="B841" s="248"/>
      <c r="C841" s="249"/>
      <c r="D841" s="248"/>
      <c r="E841" s="267"/>
      <c r="F841" s="267"/>
      <c r="G841" s="267"/>
      <c r="H841" s="267"/>
      <c r="I841" s="268"/>
      <c r="J841" s="268"/>
      <c r="K841" s="268"/>
      <c r="L841" s="106">
        <f t="shared" si="49"/>
        <v>0</v>
      </c>
      <c r="M841" s="271"/>
      <c r="N841" s="250"/>
      <c r="O841" s="16" t="b">
        <f t="shared" si="50"/>
        <v>1</v>
      </c>
      <c r="P841" s="228" t="b">
        <f t="shared" si="51"/>
        <v>1</v>
      </c>
      <c r="Q841" s="16" t="b">
        <f t="shared" si="52"/>
        <v>1</v>
      </c>
      <c r="R841" s="16"/>
    </row>
    <row r="842" spans="1:18" ht="15.75" x14ac:dyDescent="0.25">
      <c r="A842" s="285">
        <v>824</v>
      </c>
      <c r="B842" s="248"/>
      <c r="C842" s="249"/>
      <c r="D842" s="248"/>
      <c r="E842" s="267"/>
      <c r="F842" s="267"/>
      <c r="G842" s="267"/>
      <c r="H842" s="267"/>
      <c r="I842" s="268"/>
      <c r="J842" s="268"/>
      <c r="K842" s="268"/>
      <c r="L842" s="106">
        <f t="shared" si="49"/>
        <v>0</v>
      </c>
      <c r="M842" s="271"/>
      <c r="N842" s="250"/>
      <c r="O842" s="16" t="b">
        <f t="shared" si="50"/>
        <v>1</v>
      </c>
      <c r="P842" s="228" t="b">
        <f t="shared" si="51"/>
        <v>1</v>
      </c>
      <c r="Q842" s="16" t="b">
        <f t="shared" si="52"/>
        <v>1</v>
      </c>
      <c r="R842" s="16"/>
    </row>
    <row r="843" spans="1:18" ht="15.75" x14ac:dyDescent="0.25">
      <c r="A843" s="285">
        <v>825</v>
      </c>
      <c r="B843" s="248"/>
      <c r="C843" s="249"/>
      <c r="D843" s="248"/>
      <c r="E843" s="267"/>
      <c r="F843" s="267"/>
      <c r="G843" s="267"/>
      <c r="H843" s="267"/>
      <c r="I843" s="268"/>
      <c r="J843" s="268"/>
      <c r="K843" s="268"/>
      <c r="L843" s="106">
        <f t="shared" si="49"/>
        <v>0</v>
      </c>
      <c r="M843" s="271"/>
      <c r="N843" s="250"/>
      <c r="O843" s="16" t="b">
        <f t="shared" si="50"/>
        <v>1</v>
      </c>
      <c r="P843" s="228" t="b">
        <f t="shared" si="51"/>
        <v>1</v>
      </c>
      <c r="Q843" s="16" t="b">
        <f t="shared" si="52"/>
        <v>1</v>
      </c>
      <c r="R843" s="16"/>
    </row>
    <row r="844" spans="1:18" ht="15.75" x14ac:dyDescent="0.25">
      <c r="A844" s="285">
        <v>826</v>
      </c>
      <c r="B844" s="248"/>
      <c r="C844" s="249"/>
      <c r="D844" s="248"/>
      <c r="E844" s="267"/>
      <c r="F844" s="267"/>
      <c r="G844" s="267"/>
      <c r="H844" s="267"/>
      <c r="I844" s="268"/>
      <c r="J844" s="268"/>
      <c r="K844" s="268"/>
      <c r="L844" s="106">
        <f t="shared" si="49"/>
        <v>0</v>
      </c>
      <c r="M844" s="271"/>
      <c r="N844" s="250"/>
      <c r="O844" s="16" t="b">
        <f t="shared" si="50"/>
        <v>1</v>
      </c>
      <c r="P844" s="228" t="b">
        <f t="shared" si="51"/>
        <v>1</v>
      </c>
      <c r="Q844" s="16" t="b">
        <f t="shared" si="52"/>
        <v>1</v>
      </c>
      <c r="R844" s="16"/>
    </row>
    <row r="845" spans="1:18" ht="15.75" x14ac:dyDescent="0.25">
      <c r="A845" s="285">
        <v>827</v>
      </c>
      <c r="B845" s="248"/>
      <c r="C845" s="249"/>
      <c r="D845" s="248"/>
      <c r="E845" s="267"/>
      <c r="F845" s="267"/>
      <c r="G845" s="267"/>
      <c r="H845" s="267"/>
      <c r="I845" s="268"/>
      <c r="J845" s="268"/>
      <c r="K845" s="268"/>
      <c r="L845" s="106">
        <f t="shared" si="49"/>
        <v>0</v>
      </c>
      <c r="M845" s="271"/>
      <c r="N845" s="250"/>
      <c r="O845" s="16" t="b">
        <f t="shared" si="50"/>
        <v>1</v>
      </c>
      <c r="P845" s="228" t="b">
        <f t="shared" si="51"/>
        <v>1</v>
      </c>
      <c r="Q845" s="16" t="b">
        <f t="shared" si="52"/>
        <v>1</v>
      </c>
      <c r="R845" s="16"/>
    </row>
    <row r="846" spans="1:18" ht="15.75" x14ac:dyDescent="0.25">
      <c r="A846" s="285">
        <v>828</v>
      </c>
      <c r="B846" s="248"/>
      <c r="C846" s="249"/>
      <c r="D846" s="248"/>
      <c r="E846" s="267"/>
      <c r="F846" s="267"/>
      <c r="G846" s="267"/>
      <c r="H846" s="267"/>
      <c r="I846" s="268"/>
      <c r="J846" s="268"/>
      <c r="K846" s="268"/>
      <c r="L846" s="106">
        <f t="shared" si="49"/>
        <v>0</v>
      </c>
      <c r="M846" s="271"/>
      <c r="N846" s="250"/>
      <c r="O846" s="16" t="b">
        <f t="shared" si="50"/>
        <v>1</v>
      </c>
      <c r="P846" s="228" t="b">
        <f t="shared" si="51"/>
        <v>1</v>
      </c>
      <c r="Q846" s="16" t="b">
        <f t="shared" si="52"/>
        <v>1</v>
      </c>
      <c r="R846" s="16"/>
    </row>
    <row r="847" spans="1:18" ht="15.75" x14ac:dyDescent="0.25">
      <c r="A847" s="285">
        <v>829</v>
      </c>
      <c r="B847" s="248"/>
      <c r="C847" s="249"/>
      <c r="D847" s="248"/>
      <c r="E847" s="267"/>
      <c r="F847" s="267"/>
      <c r="G847" s="267"/>
      <c r="H847" s="267"/>
      <c r="I847" s="268"/>
      <c r="J847" s="268"/>
      <c r="K847" s="268"/>
      <c r="L847" s="106">
        <f t="shared" si="49"/>
        <v>0</v>
      </c>
      <c r="M847" s="271"/>
      <c r="N847" s="250"/>
      <c r="O847" s="16" t="b">
        <f t="shared" si="50"/>
        <v>1</v>
      </c>
      <c r="P847" s="228" t="b">
        <f t="shared" si="51"/>
        <v>1</v>
      </c>
      <c r="Q847" s="16" t="b">
        <f t="shared" si="52"/>
        <v>1</v>
      </c>
      <c r="R847" s="16"/>
    </row>
    <row r="848" spans="1:18" ht="15.75" x14ac:dyDescent="0.25">
      <c r="A848" s="285">
        <v>830</v>
      </c>
      <c r="B848" s="248"/>
      <c r="C848" s="249"/>
      <c r="D848" s="248"/>
      <c r="E848" s="267"/>
      <c r="F848" s="267"/>
      <c r="G848" s="267"/>
      <c r="H848" s="267"/>
      <c r="I848" s="268"/>
      <c r="J848" s="268"/>
      <c r="K848" s="268"/>
      <c r="L848" s="106">
        <f t="shared" si="49"/>
        <v>0</v>
      </c>
      <c r="M848" s="271"/>
      <c r="N848" s="250"/>
      <c r="O848" s="16" t="b">
        <f t="shared" si="50"/>
        <v>1</v>
      </c>
      <c r="P848" s="228" t="b">
        <f t="shared" si="51"/>
        <v>1</v>
      </c>
      <c r="Q848" s="16" t="b">
        <f t="shared" si="52"/>
        <v>1</v>
      </c>
      <c r="R848" s="16"/>
    </row>
    <row r="849" spans="1:18" ht="15.75" x14ac:dyDescent="0.25">
      <c r="A849" s="285">
        <v>831</v>
      </c>
      <c r="B849" s="248"/>
      <c r="C849" s="249"/>
      <c r="D849" s="248"/>
      <c r="E849" s="267"/>
      <c r="F849" s="267"/>
      <c r="G849" s="267"/>
      <c r="H849" s="267"/>
      <c r="I849" s="268"/>
      <c r="J849" s="268"/>
      <c r="K849" s="268"/>
      <c r="L849" s="106">
        <f t="shared" si="49"/>
        <v>0</v>
      </c>
      <c r="M849" s="271"/>
      <c r="N849" s="250"/>
      <c r="O849" s="16" t="b">
        <f t="shared" si="50"/>
        <v>1</v>
      </c>
      <c r="P849" s="228" t="b">
        <f t="shared" si="51"/>
        <v>1</v>
      </c>
      <c r="Q849" s="16" t="b">
        <f t="shared" si="52"/>
        <v>1</v>
      </c>
      <c r="R849" s="16"/>
    </row>
    <row r="850" spans="1:18" ht="15.75" x14ac:dyDescent="0.25">
      <c r="A850" s="285">
        <v>832</v>
      </c>
      <c r="B850" s="248"/>
      <c r="C850" s="249"/>
      <c r="D850" s="248"/>
      <c r="E850" s="267"/>
      <c r="F850" s="267"/>
      <c r="G850" s="267"/>
      <c r="H850" s="267"/>
      <c r="I850" s="268"/>
      <c r="J850" s="268"/>
      <c r="K850" s="268"/>
      <c r="L850" s="106">
        <f t="shared" si="49"/>
        <v>0</v>
      </c>
      <c r="M850" s="271"/>
      <c r="N850" s="250"/>
      <c r="O850" s="16" t="b">
        <f t="shared" si="50"/>
        <v>1</v>
      </c>
      <c r="P850" s="228" t="b">
        <f t="shared" si="51"/>
        <v>1</v>
      </c>
      <c r="Q850" s="16" t="b">
        <f t="shared" si="52"/>
        <v>1</v>
      </c>
      <c r="R850" s="16"/>
    </row>
    <row r="851" spans="1:18" ht="15.75" x14ac:dyDescent="0.25">
      <c r="A851" s="285">
        <v>833</v>
      </c>
      <c r="B851" s="248"/>
      <c r="C851" s="249"/>
      <c r="D851" s="248"/>
      <c r="E851" s="267"/>
      <c r="F851" s="267"/>
      <c r="G851" s="267"/>
      <c r="H851" s="267"/>
      <c r="I851" s="268"/>
      <c r="J851" s="268"/>
      <c r="K851" s="268"/>
      <c r="L851" s="106">
        <f t="shared" si="49"/>
        <v>0</v>
      </c>
      <c r="M851" s="271"/>
      <c r="N851" s="250"/>
      <c r="O851" s="16" t="b">
        <f t="shared" si="50"/>
        <v>1</v>
      </c>
      <c r="P851" s="228" t="b">
        <f t="shared" si="51"/>
        <v>1</v>
      </c>
      <c r="Q851" s="16" t="b">
        <f t="shared" si="52"/>
        <v>1</v>
      </c>
      <c r="R851" s="16"/>
    </row>
    <row r="852" spans="1:18" ht="15.75" x14ac:dyDescent="0.25">
      <c r="A852" s="285">
        <v>834</v>
      </c>
      <c r="B852" s="248"/>
      <c r="C852" s="249"/>
      <c r="D852" s="248"/>
      <c r="E852" s="267"/>
      <c r="F852" s="267"/>
      <c r="G852" s="267"/>
      <c r="H852" s="267"/>
      <c r="I852" s="268"/>
      <c r="J852" s="268"/>
      <c r="K852" s="268"/>
      <c r="L852" s="106">
        <f t="shared" si="49"/>
        <v>0</v>
      </c>
      <c r="M852" s="271"/>
      <c r="N852" s="250"/>
      <c r="O852" s="16" t="b">
        <f t="shared" si="50"/>
        <v>1</v>
      </c>
      <c r="P852" s="228" t="b">
        <f t="shared" si="51"/>
        <v>1</v>
      </c>
      <c r="Q852" s="16" t="b">
        <f t="shared" si="52"/>
        <v>1</v>
      </c>
      <c r="R852" s="16"/>
    </row>
    <row r="853" spans="1:18" ht="15.75" x14ac:dyDescent="0.25">
      <c r="A853" s="285">
        <v>835</v>
      </c>
      <c r="B853" s="248"/>
      <c r="C853" s="249"/>
      <c r="D853" s="248"/>
      <c r="E853" s="267"/>
      <c r="F853" s="267"/>
      <c r="G853" s="267"/>
      <c r="H853" s="267"/>
      <c r="I853" s="268"/>
      <c r="J853" s="268"/>
      <c r="K853" s="268"/>
      <c r="L853" s="106">
        <f t="shared" ref="L853:L916" si="53">SUM(I853:K853)</f>
        <v>0</v>
      </c>
      <c r="M853" s="271"/>
      <c r="N853" s="250"/>
      <c r="O853" s="16" t="b">
        <f t="shared" ref="O853:O916" si="54">IF(ISBLANK(B853),TRUE,IF(OR(ISBLANK(C853),ISBLANK(D853),ISBLANK(E853),ISBLANK(F853),ISBLANK(G853),ISBLANK(H853),ISBLANK(I853),ISBLANK(J853),ISBLANK(K853),ISBLANK(L853),ISBLANK(M853),ISBLANK(N853)),FALSE,TRUE))</f>
        <v>1</v>
      </c>
      <c r="P853" s="228" t="b">
        <f t="shared" ref="P853:P916" si="55">IF(OR(AND(B853="N/A",D853="N/A"),AND(B853&lt;&gt;"N/A",D853&lt;&gt;"N/A"),AND(ISBLANK(B853),ISBLANK(D853)),AND(NOT(ISBLANK(B853)),NOT(ISBLANK(D853)))),TRUE,FALSE)</f>
        <v>1</v>
      </c>
      <c r="Q853" s="16" t="b">
        <f t="shared" ref="Q853:Q916" si="56">IF(OR(AND(B853="N/A",D853="N/A",C853=0,E853=0),AND(ISBLANK(B853),ISBLANK(D853),ISBLANK(C853),ISBLANK(E853)),AND(AND(NOT(ISBLANK(B853)),B853&lt;&gt;"N/A"),AND(NOT(ISBLANK(D853)),D853&lt;&gt;"N/A"),C853&lt;&gt;0,E853&lt;&gt;0)),TRUE,FALSE)</f>
        <v>1</v>
      </c>
      <c r="R853" s="16"/>
    </row>
    <row r="854" spans="1:18" ht="15.75" x14ac:dyDescent="0.25">
      <c r="A854" s="285">
        <v>836</v>
      </c>
      <c r="B854" s="248"/>
      <c r="C854" s="249"/>
      <c r="D854" s="248"/>
      <c r="E854" s="267"/>
      <c r="F854" s="267"/>
      <c r="G854" s="267"/>
      <c r="H854" s="267"/>
      <c r="I854" s="268"/>
      <c r="J854" s="268"/>
      <c r="K854" s="268"/>
      <c r="L854" s="106">
        <f t="shared" si="53"/>
        <v>0</v>
      </c>
      <c r="M854" s="271"/>
      <c r="N854" s="250"/>
      <c r="O854" s="16" t="b">
        <f t="shared" si="54"/>
        <v>1</v>
      </c>
      <c r="P854" s="228" t="b">
        <f t="shared" si="55"/>
        <v>1</v>
      </c>
      <c r="Q854" s="16" t="b">
        <f t="shared" si="56"/>
        <v>1</v>
      </c>
      <c r="R854" s="16"/>
    </row>
    <row r="855" spans="1:18" ht="15.75" x14ac:dyDescent="0.25">
      <c r="A855" s="285">
        <v>837</v>
      </c>
      <c r="B855" s="248"/>
      <c r="C855" s="249"/>
      <c r="D855" s="248"/>
      <c r="E855" s="267"/>
      <c r="F855" s="267"/>
      <c r="G855" s="267"/>
      <c r="H855" s="267"/>
      <c r="I855" s="268"/>
      <c r="J855" s="268"/>
      <c r="K855" s="268"/>
      <c r="L855" s="106">
        <f t="shared" si="53"/>
        <v>0</v>
      </c>
      <c r="M855" s="271"/>
      <c r="N855" s="250"/>
      <c r="O855" s="16" t="b">
        <f t="shared" si="54"/>
        <v>1</v>
      </c>
      <c r="P855" s="228" t="b">
        <f t="shared" si="55"/>
        <v>1</v>
      </c>
      <c r="Q855" s="16" t="b">
        <f t="shared" si="56"/>
        <v>1</v>
      </c>
      <c r="R855" s="16"/>
    </row>
    <row r="856" spans="1:18" ht="15.75" x14ac:dyDescent="0.25">
      <c r="A856" s="285">
        <v>838</v>
      </c>
      <c r="B856" s="248"/>
      <c r="C856" s="249"/>
      <c r="D856" s="248"/>
      <c r="E856" s="267"/>
      <c r="F856" s="267"/>
      <c r="G856" s="267"/>
      <c r="H856" s="267"/>
      <c r="I856" s="268"/>
      <c r="J856" s="268"/>
      <c r="K856" s="268"/>
      <c r="L856" s="106">
        <f t="shared" si="53"/>
        <v>0</v>
      </c>
      <c r="M856" s="271"/>
      <c r="N856" s="250"/>
      <c r="O856" s="16" t="b">
        <f t="shared" si="54"/>
        <v>1</v>
      </c>
      <c r="P856" s="228" t="b">
        <f t="shared" si="55"/>
        <v>1</v>
      </c>
      <c r="Q856" s="16" t="b">
        <f t="shared" si="56"/>
        <v>1</v>
      </c>
      <c r="R856" s="16"/>
    </row>
    <row r="857" spans="1:18" ht="15.75" x14ac:dyDescent="0.25">
      <c r="A857" s="285">
        <v>839</v>
      </c>
      <c r="B857" s="248"/>
      <c r="C857" s="249"/>
      <c r="D857" s="248"/>
      <c r="E857" s="267"/>
      <c r="F857" s="267"/>
      <c r="G857" s="267"/>
      <c r="H857" s="267"/>
      <c r="I857" s="268"/>
      <c r="J857" s="268"/>
      <c r="K857" s="268"/>
      <c r="L857" s="106">
        <f t="shared" si="53"/>
        <v>0</v>
      </c>
      <c r="M857" s="271"/>
      <c r="N857" s="250"/>
      <c r="O857" s="16" t="b">
        <f t="shared" si="54"/>
        <v>1</v>
      </c>
      <c r="P857" s="228" t="b">
        <f t="shared" si="55"/>
        <v>1</v>
      </c>
      <c r="Q857" s="16" t="b">
        <f t="shared" si="56"/>
        <v>1</v>
      </c>
      <c r="R857" s="16"/>
    </row>
    <row r="858" spans="1:18" ht="15.75" x14ac:dyDescent="0.25">
      <c r="A858" s="285">
        <v>840</v>
      </c>
      <c r="B858" s="248"/>
      <c r="C858" s="249"/>
      <c r="D858" s="248"/>
      <c r="E858" s="267"/>
      <c r="F858" s="267"/>
      <c r="G858" s="267"/>
      <c r="H858" s="267"/>
      <c r="I858" s="268"/>
      <c r="J858" s="268"/>
      <c r="K858" s="268"/>
      <c r="L858" s="106">
        <f t="shared" si="53"/>
        <v>0</v>
      </c>
      <c r="M858" s="271"/>
      <c r="N858" s="250"/>
      <c r="O858" s="16" t="b">
        <f t="shared" si="54"/>
        <v>1</v>
      </c>
      <c r="P858" s="228" t="b">
        <f t="shared" si="55"/>
        <v>1</v>
      </c>
      <c r="Q858" s="16" t="b">
        <f t="shared" si="56"/>
        <v>1</v>
      </c>
      <c r="R858" s="16"/>
    </row>
    <row r="859" spans="1:18" ht="15.75" x14ac:dyDescent="0.25">
      <c r="A859" s="285">
        <v>841</v>
      </c>
      <c r="B859" s="248"/>
      <c r="C859" s="249"/>
      <c r="D859" s="248"/>
      <c r="E859" s="267"/>
      <c r="F859" s="267"/>
      <c r="G859" s="267"/>
      <c r="H859" s="267"/>
      <c r="I859" s="268"/>
      <c r="J859" s="268"/>
      <c r="K859" s="268"/>
      <c r="L859" s="106">
        <f t="shared" si="53"/>
        <v>0</v>
      </c>
      <c r="M859" s="271"/>
      <c r="N859" s="250"/>
      <c r="O859" s="16" t="b">
        <f t="shared" si="54"/>
        <v>1</v>
      </c>
      <c r="P859" s="228" t="b">
        <f t="shared" si="55"/>
        <v>1</v>
      </c>
      <c r="Q859" s="16" t="b">
        <f t="shared" si="56"/>
        <v>1</v>
      </c>
      <c r="R859" s="16"/>
    </row>
    <row r="860" spans="1:18" ht="15.75" x14ac:dyDescent="0.25">
      <c r="A860" s="285">
        <v>842</v>
      </c>
      <c r="B860" s="248"/>
      <c r="C860" s="249"/>
      <c r="D860" s="248"/>
      <c r="E860" s="267"/>
      <c r="F860" s="267"/>
      <c r="G860" s="267"/>
      <c r="H860" s="267"/>
      <c r="I860" s="268"/>
      <c r="J860" s="268"/>
      <c r="K860" s="268"/>
      <c r="L860" s="106">
        <f t="shared" si="53"/>
        <v>0</v>
      </c>
      <c r="M860" s="271"/>
      <c r="N860" s="250"/>
      <c r="O860" s="16" t="b">
        <f t="shared" si="54"/>
        <v>1</v>
      </c>
      <c r="P860" s="228" t="b">
        <f t="shared" si="55"/>
        <v>1</v>
      </c>
      <c r="Q860" s="16" t="b">
        <f t="shared" si="56"/>
        <v>1</v>
      </c>
      <c r="R860" s="16"/>
    </row>
    <row r="861" spans="1:18" ht="15.75" x14ac:dyDescent="0.25">
      <c r="A861" s="285">
        <v>843</v>
      </c>
      <c r="B861" s="248"/>
      <c r="C861" s="249"/>
      <c r="D861" s="248"/>
      <c r="E861" s="267"/>
      <c r="F861" s="267"/>
      <c r="G861" s="267"/>
      <c r="H861" s="267"/>
      <c r="I861" s="268"/>
      <c r="J861" s="268"/>
      <c r="K861" s="268"/>
      <c r="L861" s="106">
        <f t="shared" si="53"/>
        <v>0</v>
      </c>
      <c r="M861" s="271"/>
      <c r="N861" s="250"/>
      <c r="O861" s="16" t="b">
        <f t="shared" si="54"/>
        <v>1</v>
      </c>
      <c r="P861" s="228" t="b">
        <f t="shared" si="55"/>
        <v>1</v>
      </c>
      <c r="Q861" s="16" t="b">
        <f t="shared" si="56"/>
        <v>1</v>
      </c>
      <c r="R861" s="16"/>
    </row>
    <row r="862" spans="1:18" ht="15.75" x14ac:dyDescent="0.25">
      <c r="A862" s="285">
        <v>844</v>
      </c>
      <c r="B862" s="248"/>
      <c r="C862" s="249"/>
      <c r="D862" s="248"/>
      <c r="E862" s="267"/>
      <c r="F862" s="267"/>
      <c r="G862" s="267"/>
      <c r="H862" s="267"/>
      <c r="I862" s="268"/>
      <c r="J862" s="268"/>
      <c r="K862" s="268"/>
      <c r="L862" s="106">
        <f t="shared" si="53"/>
        <v>0</v>
      </c>
      <c r="M862" s="271"/>
      <c r="N862" s="250"/>
      <c r="O862" s="16" t="b">
        <f t="shared" si="54"/>
        <v>1</v>
      </c>
      <c r="P862" s="228" t="b">
        <f t="shared" si="55"/>
        <v>1</v>
      </c>
      <c r="Q862" s="16" t="b">
        <f t="shared" si="56"/>
        <v>1</v>
      </c>
      <c r="R862" s="16"/>
    </row>
    <row r="863" spans="1:18" ht="15.75" x14ac:dyDescent="0.25">
      <c r="A863" s="285">
        <v>845</v>
      </c>
      <c r="B863" s="248"/>
      <c r="C863" s="249"/>
      <c r="D863" s="248"/>
      <c r="E863" s="267"/>
      <c r="F863" s="267"/>
      <c r="G863" s="267"/>
      <c r="H863" s="267"/>
      <c r="I863" s="268"/>
      <c r="J863" s="268"/>
      <c r="K863" s="268"/>
      <c r="L863" s="106">
        <f t="shared" si="53"/>
        <v>0</v>
      </c>
      <c r="M863" s="271"/>
      <c r="N863" s="250"/>
      <c r="O863" s="16" t="b">
        <f t="shared" si="54"/>
        <v>1</v>
      </c>
      <c r="P863" s="228" t="b">
        <f t="shared" si="55"/>
        <v>1</v>
      </c>
      <c r="Q863" s="16" t="b">
        <f t="shared" si="56"/>
        <v>1</v>
      </c>
      <c r="R863" s="16"/>
    </row>
    <row r="864" spans="1:18" ht="15.75" x14ac:dyDescent="0.25">
      <c r="A864" s="285">
        <v>846</v>
      </c>
      <c r="B864" s="248"/>
      <c r="C864" s="249"/>
      <c r="D864" s="248"/>
      <c r="E864" s="267"/>
      <c r="F864" s="267"/>
      <c r="G864" s="267"/>
      <c r="H864" s="267"/>
      <c r="I864" s="268"/>
      <c r="J864" s="268"/>
      <c r="K864" s="268"/>
      <c r="L864" s="106">
        <f t="shared" si="53"/>
        <v>0</v>
      </c>
      <c r="M864" s="271"/>
      <c r="N864" s="250"/>
      <c r="O864" s="16" t="b">
        <f t="shared" si="54"/>
        <v>1</v>
      </c>
      <c r="P864" s="228" t="b">
        <f t="shared" si="55"/>
        <v>1</v>
      </c>
      <c r="Q864" s="16" t="b">
        <f t="shared" si="56"/>
        <v>1</v>
      </c>
      <c r="R864" s="16"/>
    </row>
    <row r="865" spans="1:18" ht="15.75" x14ac:dyDescent="0.25">
      <c r="A865" s="285">
        <v>847</v>
      </c>
      <c r="B865" s="248"/>
      <c r="C865" s="249"/>
      <c r="D865" s="248"/>
      <c r="E865" s="267"/>
      <c r="F865" s="267"/>
      <c r="G865" s="267"/>
      <c r="H865" s="267"/>
      <c r="I865" s="268"/>
      <c r="J865" s="268"/>
      <c r="K865" s="268"/>
      <c r="L865" s="106">
        <f t="shared" si="53"/>
        <v>0</v>
      </c>
      <c r="M865" s="271"/>
      <c r="N865" s="250"/>
      <c r="O865" s="16" t="b">
        <f t="shared" si="54"/>
        <v>1</v>
      </c>
      <c r="P865" s="228" t="b">
        <f t="shared" si="55"/>
        <v>1</v>
      </c>
      <c r="Q865" s="16" t="b">
        <f t="shared" si="56"/>
        <v>1</v>
      </c>
      <c r="R865" s="16"/>
    </row>
    <row r="866" spans="1:18" ht="15.75" x14ac:dyDescent="0.25">
      <c r="A866" s="285">
        <v>848</v>
      </c>
      <c r="B866" s="248"/>
      <c r="C866" s="249"/>
      <c r="D866" s="248"/>
      <c r="E866" s="267"/>
      <c r="F866" s="267"/>
      <c r="G866" s="267"/>
      <c r="H866" s="267"/>
      <c r="I866" s="268"/>
      <c r="J866" s="268"/>
      <c r="K866" s="268"/>
      <c r="L866" s="106">
        <f t="shared" si="53"/>
        <v>0</v>
      </c>
      <c r="M866" s="271"/>
      <c r="N866" s="250"/>
      <c r="O866" s="16" t="b">
        <f t="shared" si="54"/>
        <v>1</v>
      </c>
      <c r="P866" s="228" t="b">
        <f t="shared" si="55"/>
        <v>1</v>
      </c>
      <c r="Q866" s="16" t="b">
        <f t="shared" si="56"/>
        <v>1</v>
      </c>
      <c r="R866" s="16"/>
    </row>
    <row r="867" spans="1:18" ht="15.75" x14ac:dyDescent="0.25">
      <c r="A867" s="285">
        <v>849</v>
      </c>
      <c r="B867" s="248"/>
      <c r="C867" s="249"/>
      <c r="D867" s="248"/>
      <c r="E867" s="267"/>
      <c r="F867" s="267"/>
      <c r="G867" s="267"/>
      <c r="H867" s="267"/>
      <c r="I867" s="268"/>
      <c r="J867" s="268"/>
      <c r="K867" s="268"/>
      <c r="L867" s="106">
        <f t="shared" si="53"/>
        <v>0</v>
      </c>
      <c r="M867" s="271"/>
      <c r="N867" s="250"/>
      <c r="O867" s="16" t="b">
        <f t="shared" si="54"/>
        <v>1</v>
      </c>
      <c r="P867" s="228" t="b">
        <f t="shared" si="55"/>
        <v>1</v>
      </c>
      <c r="Q867" s="16" t="b">
        <f t="shared" si="56"/>
        <v>1</v>
      </c>
      <c r="R867" s="16"/>
    </row>
    <row r="868" spans="1:18" ht="15.75" x14ac:dyDescent="0.25">
      <c r="A868" s="285">
        <v>850</v>
      </c>
      <c r="B868" s="248"/>
      <c r="C868" s="249"/>
      <c r="D868" s="248"/>
      <c r="E868" s="267"/>
      <c r="F868" s="267"/>
      <c r="G868" s="267"/>
      <c r="H868" s="267"/>
      <c r="I868" s="268"/>
      <c r="J868" s="268"/>
      <c r="K868" s="268"/>
      <c r="L868" s="106">
        <f t="shared" si="53"/>
        <v>0</v>
      </c>
      <c r="M868" s="271"/>
      <c r="N868" s="250"/>
      <c r="O868" s="16" t="b">
        <f t="shared" si="54"/>
        <v>1</v>
      </c>
      <c r="P868" s="228" t="b">
        <f t="shared" si="55"/>
        <v>1</v>
      </c>
      <c r="Q868" s="16" t="b">
        <f t="shared" si="56"/>
        <v>1</v>
      </c>
      <c r="R868" s="16"/>
    </row>
    <row r="869" spans="1:18" ht="15.75" x14ac:dyDescent="0.25">
      <c r="A869" s="285">
        <v>851</v>
      </c>
      <c r="B869" s="248"/>
      <c r="C869" s="249"/>
      <c r="D869" s="248"/>
      <c r="E869" s="267"/>
      <c r="F869" s="267"/>
      <c r="G869" s="267"/>
      <c r="H869" s="267"/>
      <c r="I869" s="268"/>
      <c r="J869" s="268"/>
      <c r="K869" s="268"/>
      <c r="L869" s="106">
        <f t="shared" si="53"/>
        <v>0</v>
      </c>
      <c r="M869" s="271"/>
      <c r="N869" s="250"/>
      <c r="O869" s="16" t="b">
        <f t="shared" si="54"/>
        <v>1</v>
      </c>
      <c r="P869" s="228" t="b">
        <f t="shared" si="55"/>
        <v>1</v>
      </c>
      <c r="Q869" s="16" t="b">
        <f t="shared" si="56"/>
        <v>1</v>
      </c>
      <c r="R869" s="16"/>
    </row>
    <row r="870" spans="1:18" ht="15.75" x14ac:dyDescent="0.25">
      <c r="A870" s="285">
        <v>852</v>
      </c>
      <c r="B870" s="248"/>
      <c r="C870" s="249"/>
      <c r="D870" s="248"/>
      <c r="E870" s="267"/>
      <c r="F870" s="267"/>
      <c r="G870" s="267"/>
      <c r="H870" s="267"/>
      <c r="I870" s="268"/>
      <c r="J870" s="268"/>
      <c r="K870" s="268"/>
      <c r="L870" s="106">
        <f t="shared" si="53"/>
        <v>0</v>
      </c>
      <c r="M870" s="271"/>
      <c r="N870" s="250"/>
      <c r="O870" s="16" t="b">
        <f t="shared" si="54"/>
        <v>1</v>
      </c>
      <c r="P870" s="228" t="b">
        <f t="shared" si="55"/>
        <v>1</v>
      </c>
      <c r="Q870" s="16" t="b">
        <f t="shared" si="56"/>
        <v>1</v>
      </c>
      <c r="R870" s="16"/>
    </row>
    <row r="871" spans="1:18" ht="15.75" x14ac:dyDescent="0.25">
      <c r="A871" s="285">
        <v>853</v>
      </c>
      <c r="B871" s="248"/>
      <c r="C871" s="249"/>
      <c r="D871" s="248"/>
      <c r="E871" s="267"/>
      <c r="F871" s="267"/>
      <c r="G871" s="267"/>
      <c r="H871" s="267"/>
      <c r="I871" s="268"/>
      <c r="J871" s="268"/>
      <c r="K871" s="268"/>
      <c r="L871" s="106">
        <f t="shared" si="53"/>
        <v>0</v>
      </c>
      <c r="M871" s="271"/>
      <c r="N871" s="250"/>
      <c r="O871" s="16" t="b">
        <f t="shared" si="54"/>
        <v>1</v>
      </c>
      <c r="P871" s="228" t="b">
        <f t="shared" si="55"/>
        <v>1</v>
      </c>
      <c r="Q871" s="16" t="b">
        <f t="shared" si="56"/>
        <v>1</v>
      </c>
      <c r="R871" s="16"/>
    </row>
    <row r="872" spans="1:18" ht="15.75" x14ac:dyDescent="0.25">
      <c r="A872" s="285">
        <v>854</v>
      </c>
      <c r="B872" s="248"/>
      <c r="C872" s="249"/>
      <c r="D872" s="248"/>
      <c r="E872" s="267"/>
      <c r="F872" s="267"/>
      <c r="G872" s="267"/>
      <c r="H872" s="267"/>
      <c r="I872" s="268"/>
      <c r="J872" s="268"/>
      <c r="K872" s="268"/>
      <c r="L872" s="106">
        <f t="shared" si="53"/>
        <v>0</v>
      </c>
      <c r="M872" s="271"/>
      <c r="N872" s="250"/>
      <c r="O872" s="16" t="b">
        <f t="shared" si="54"/>
        <v>1</v>
      </c>
      <c r="P872" s="228" t="b">
        <f t="shared" si="55"/>
        <v>1</v>
      </c>
      <c r="Q872" s="16" t="b">
        <f t="shared" si="56"/>
        <v>1</v>
      </c>
      <c r="R872" s="16"/>
    </row>
    <row r="873" spans="1:18" ht="15.75" x14ac:dyDescent="0.25">
      <c r="A873" s="285">
        <v>855</v>
      </c>
      <c r="B873" s="248"/>
      <c r="C873" s="249"/>
      <c r="D873" s="248"/>
      <c r="E873" s="267"/>
      <c r="F873" s="267"/>
      <c r="G873" s="267"/>
      <c r="H873" s="267"/>
      <c r="I873" s="268"/>
      <c r="J873" s="268"/>
      <c r="K873" s="268"/>
      <c r="L873" s="106">
        <f t="shared" si="53"/>
        <v>0</v>
      </c>
      <c r="M873" s="271"/>
      <c r="N873" s="250"/>
      <c r="O873" s="16" t="b">
        <f t="shared" si="54"/>
        <v>1</v>
      </c>
      <c r="P873" s="228" t="b">
        <f t="shared" si="55"/>
        <v>1</v>
      </c>
      <c r="Q873" s="16" t="b">
        <f t="shared" si="56"/>
        <v>1</v>
      </c>
      <c r="R873" s="16"/>
    </row>
    <row r="874" spans="1:18" ht="15.75" x14ac:dyDescent="0.25">
      <c r="A874" s="285">
        <v>856</v>
      </c>
      <c r="B874" s="248"/>
      <c r="C874" s="249"/>
      <c r="D874" s="248"/>
      <c r="E874" s="267"/>
      <c r="F874" s="267"/>
      <c r="G874" s="267"/>
      <c r="H874" s="267"/>
      <c r="I874" s="268"/>
      <c r="J874" s="268"/>
      <c r="K874" s="268"/>
      <c r="L874" s="106">
        <f t="shared" si="53"/>
        <v>0</v>
      </c>
      <c r="M874" s="271"/>
      <c r="N874" s="250"/>
      <c r="O874" s="16" t="b">
        <f t="shared" si="54"/>
        <v>1</v>
      </c>
      <c r="P874" s="228" t="b">
        <f t="shared" si="55"/>
        <v>1</v>
      </c>
      <c r="Q874" s="16" t="b">
        <f t="shared" si="56"/>
        <v>1</v>
      </c>
      <c r="R874" s="16"/>
    </row>
    <row r="875" spans="1:18" ht="15.75" x14ac:dyDescent="0.25">
      <c r="A875" s="285">
        <v>857</v>
      </c>
      <c r="B875" s="248"/>
      <c r="C875" s="249"/>
      <c r="D875" s="248"/>
      <c r="E875" s="267"/>
      <c r="F875" s="267"/>
      <c r="G875" s="267"/>
      <c r="H875" s="267"/>
      <c r="I875" s="268"/>
      <c r="J875" s="268"/>
      <c r="K875" s="268"/>
      <c r="L875" s="106">
        <f t="shared" si="53"/>
        <v>0</v>
      </c>
      <c r="M875" s="271"/>
      <c r="N875" s="250"/>
      <c r="O875" s="16" t="b">
        <f t="shared" si="54"/>
        <v>1</v>
      </c>
      <c r="P875" s="228" t="b">
        <f t="shared" si="55"/>
        <v>1</v>
      </c>
      <c r="Q875" s="16" t="b">
        <f t="shared" si="56"/>
        <v>1</v>
      </c>
      <c r="R875" s="16"/>
    </row>
    <row r="876" spans="1:18" ht="15.75" x14ac:dyDescent="0.25">
      <c r="A876" s="285">
        <v>858</v>
      </c>
      <c r="B876" s="248"/>
      <c r="C876" s="249"/>
      <c r="D876" s="248"/>
      <c r="E876" s="267"/>
      <c r="F876" s="267"/>
      <c r="G876" s="267"/>
      <c r="H876" s="267"/>
      <c r="I876" s="268"/>
      <c r="J876" s="268"/>
      <c r="K876" s="268"/>
      <c r="L876" s="106">
        <f t="shared" si="53"/>
        <v>0</v>
      </c>
      <c r="M876" s="271"/>
      <c r="N876" s="250"/>
      <c r="O876" s="16" t="b">
        <f t="shared" si="54"/>
        <v>1</v>
      </c>
      <c r="P876" s="228" t="b">
        <f t="shared" si="55"/>
        <v>1</v>
      </c>
      <c r="Q876" s="16" t="b">
        <f t="shared" si="56"/>
        <v>1</v>
      </c>
      <c r="R876" s="16"/>
    </row>
    <row r="877" spans="1:18" ht="15.75" x14ac:dyDescent="0.25">
      <c r="A877" s="285">
        <v>859</v>
      </c>
      <c r="B877" s="248"/>
      <c r="C877" s="249"/>
      <c r="D877" s="248"/>
      <c r="E877" s="267"/>
      <c r="F877" s="267"/>
      <c r="G877" s="267"/>
      <c r="H877" s="267"/>
      <c r="I877" s="268"/>
      <c r="J877" s="268"/>
      <c r="K877" s="268"/>
      <c r="L877" s="106">
        <f t="shared" si="53"/>
        <v>0</v>
      </c>
      <c r="M877" s="271"/>
      <c r="N877" s="250"/>
      <c r="O877" s="16" t="b">
        <f t="shared" si="54"/>
        <v>1</v>
      </c>
      <c r="P877" s="228" t="b">
        <f t="shared" si="55"/>
        <v>1</v>
      </c>
      <c r="Q877" s="16" t="b">
        <f t="shared" si="56"/>
        <v>1</v>
      </c>
      <c r="R877" s="16"/>
    </row>
    <row r="878" spans="1:18" ht="15.75" x14ac:dyDescent="0.25">
      <c r="A878" s="285">
        <v>860</v>
      </c>
      <c r="B878" s="248"/>
      <c r="C878" s="249"/>
      <c r="D878" s="248"/>
      <c r="E878" s="267"/>
      <c r="F878" s="267"/>
      <c r="G878" s="267"/>
      <c r="H878" s="267"/>
      <c r="I878" s="268"/>
      <c r="J878" s="268"/>
      <c r="K878" s="268"/>
      <c r="L878" s="106">
        <f t="shared" si="53"/>
        <v>0</v>
      </c>
      <c r="M878" s="271"/>
      <c r="N878" s="250"/>
      <c r="O878" s="16" t="b">
        <f t="shared" si="54"/>
        <v>1</v>
      </c>
      <c r="P878" s="228" t="b">
        <f t="shared" si="55"/>
        <v>1</v>
      </c>
      <c r="Q878" s="16" t="b">
        <f t="shared" si="56"/>
        <v>1</v>
      </c>
      <c r="R878" s="16"/>
    </row>
    <row r="879" spans="1:18" ht="15.75" x14ac:dyDescent="0.25">
      <c r="A879" s="285">
        <v>861</v>
      </c>
      <c r="B879" s="248"/>
      <c r="C879" s="249"/>
      <c r="D879" s="248"/>
      <c r="E879" s="267"/>
      <c r="F879" s="267"/>
      <c r="G879" s="267"/>
      <c r="H879" s="267"/>
      <c r="I879" s="268"/>
      <c r="J879" s="268"/>
      <c r="K879" s="268"/>
      <c r="L879" s="106">
        <f t="shared" si="53"/>
        <v>0</v>
      </c>
      <c r="M879" s="271"/>
      <c r="N879" s="250"/>
      <c r="O879" s="16" t="b">
        <f t="shared" si="54"/>
        <v>1</v>
      </c>
      <c r="P879" s="228" t="b">
        <f t="shared" si="55"/>
        <v>1</v>
      </c>
      <c r="Q879" s="16" t="b">
        <f t="shared" si="56"/>
        <v>1</v>
      </c>
      <c r="R879" s="16"/>
    </row>
    <row r="880" spans="1:18" ht="15.75" x14ac:dyDescent="0.25">
      <c r="A880" s="285">
        <v>862</v>
      </c>
      <c r="B880" s="248"/>
      <c r="C880" s="249"/>
      <c r="D880" s="248"/>
      <c r="E880" s="267"/>
      <c r="F880" s="267"/>
      <c r="G880" s="267"/>
      <c r="H880" s="267"/>
      <c r="I880" s="268"/>
      <c r="J880" s="268"/>
      <c r="K880" s="268"/>
      <c r="L880" s="106">
        <f t="shared" si="53"/>
        <v>0</v>
      </c>
      <c r="M880" s="271"/>
      <c r="N880" s="250"/>
      <c r="O880" s="16" t="b">
        <f t="shared" si="54"/>
        <v>1</v>
      </c>
      <c r="P880" s="228" t="b">
        <f t="shared" si="55"/>
        <v>1</v>
      </c>
      <c r="Q880" s="16" t="b">
        <f t="shared" si="56"/>
        <v>1</v>
      </c>
      <c r="R880" s="16"/>
    </row>
    <row r="881" spans="1:18" ht="15.75" x14ac:dyDescent="0.25">
      <c r="A881" s="285">
        <v>863</v>
      </c>
      <c r="B881" s="248"/>
      <c r="C881" s="249"/>
      <c r="D881" s="248"/>
      <c r="E881" s="267"/>
      <c r="F881" s="267"/>
      <c r="G881" s="267"/>
      <c r="H881" s="267"/>
      <c r="I881" s="268"/>
      <c r="J881" s="268"/>
      <c r="K881" s="268"/>
      <c r="L881" s="106">
        <f t="shared" si="53"/>
        <v>0</v>
      </c>
      <c r="M881" s="271"/>
      <c r="N881" s="250"/>
      <c r="O881" s="16" t="b">
        <f t="shared" si="54"/>
        <v>1</v>
      </c>
      <c r="P881" s="228" t="b">
        <f t="shared" si="55"/>
        <v>1</v>
      </c>
      <c r="Q881" s="16" t="b">
        <f t="shared" si="56"/>
        <v>1</v>
      </c>
      <c r="R881" s="16"/>
    </row>
    <row r="882" spans="1:18" ht="15.75" x14ac:dyDescent="0.25">
      <c r="A882" s="285">
        <v>864</v>
      </c>
      <c r="B882" s="248"/>
      <c r="C882" s="249"/>
      <c r="D882" s="248"/>
      <c r="E882" s="267"/>
      <c r="F882" s="267"/>
      <c r="G882" s="267"/>
      <c r="H882" s="267"/>
      <c r="I882" s="268"/>
      <c r="J882" s="268"/>
      <c r="K882" s="268"/>
      <c r="L882" s="106">
        <f t="shared" si="53"/>
        <v>0</v>
      </c>
      <c r="M882" s="271"/>
      <c r="N882" s="250"/>
      <c r="O882" s="16" t="b">
        <f t="shared" si="54"/>
        <v>1</v>
      </c>
      <c r="P882" s="228" t="b">
        <f t="shared" si="55"/>
        <v>1</v>
      </c>
      <c r="Q882" s="16" t="b">
        <f t="shared" si="56"/>
        <v>1</v>
      </c>
      <c r="R882" s="16"/>
    </row>
    <row r="883" spans="1:18" ht="15.75" x14ac:dyDescent="0.25">
      <c r="A883" s="285">
        <v>865</v>
      </c>
      <c r="B883" s="248"/>
      <c r="C883" s="249"/>
      <c r="D883" s="248"/>
      <c r="E883" s="267"/>
      <c r="F883" s="267"/>
      <c r="G883" s="267"/>
      <c r="H883" s="267"/>
      <c r="I883" s="268"/>
      <c r="J883" s="268"/>
      <c r="K883" s="268"/>
      <c r="L883" s="106">
        <f t="shared" si="53"/>
        <v>0</v>
      </c>
      <c r="M883" s="271"/>
      <c r="N883" s="250"/>
      <c r="O883" s="16" t="b">
        <f t="shared" si="54"/>
        <v>1</v>
      </c>
      <c r="P883" s="228" t="b">
        <f t="shared" si="55"/>
        <v>1</v>
      </c>
      <c r="Q883" s="16" t="b">
        <f t="shared" si="56"/>
        <v>1</v>
      </c>
      <c r="R883" s="16"/>
    </row>
    <row r="884" spans="1:18" ht="15.75" x14ac:dyDescent="0.25">
      <c r="A884" s="285">
        <v>866</v>
      </c>
      <c r="B884" s="248"/>
      <c r="C884" s="249"/>
      <c r="D884" s="248"/>
      <c r="E884" s="267"/>
      <c r="F884" s="267"/>
      <c r="G884" s="267"/>
      <c r="H884" s="267"/>
      <c r="I884" s="268"/>
      <c r="J884" s="268"/>
      <c r="K884" s="268"/>
      <c r="L884" s="106">
        <f t="shared" si="53"/>
        <v>0</v>
      </c>
      <c r="M884" s="271"/>
      <c r="N884" s="250"/>
      <c r="O884" s="16" t="b">
        <f t="shared" si="54"/>
        <v>1</v>
      </c>
      <c r="P884" s="228" t="b">
        <f t="shared" si="55"/>
        <v>1</v>
      </c>
      <c r="Q884" s="16" t="b">
        <f t="shared" si="56"/>
        <v>1</v>
      </c>
      <c r="R884" s="16"/>
    </row>
    <row r="885" spans="1:18" ht="15.75" x14ac:dyDescent="0.25">
      <c r="A885" s="285">
        <v>867</v>
      </c>
      <c r="B885" s="248"/>
      <c r="C885" s="249"/>
      <c r="D885" s="248"/>
      <c r="E885" s="267"/>
      <c r="F885" s="267"/>
      <c r="G885" s="267"/>
      <c r="H885" s="267"/>
      <c r="I885" s="268"/>
      <c r="J885" s="268"/>
      <c r="K885" s="268"/>
      <c r="L885" s="106">
        <f t="shared" si="53"/>
        <v>0</v>
      </c>
      <c r="M885" s="271"/>
      <c r="N885" s="250"/>
      <c r="O885" s="16" t="b">
        <f t="shared" si="54"/>
        <v>1</v>
      </c>
      <c r="P885" s="228" t="b">
        <f t="shared" si="55"/>
        <v>1</v>
      </c>
      <c r="Q885" s="16" t="b">
        <f t="shared" si="56"/>
        <v>1</v>
      </c>
      <c r="R885" s="16"/>
    </row>
    <row r="886" spans="1:18" ht="15.75" x14ac:dyDescent="0.25">
      <c r="A886" s="285">
        <v>868</v>
      </c>
      <c r="B886" s="248"/>
      <c r="C886" s="249"/>
      <c r="D886" s="248"/>
      <c r="E886" s="267"/>
      <c r="F886" s="267"/>
      <c r="G886" s="267"/>
      <c r="H886" s="267"/>
      <c r="I886" s="268"/>
      <c r="J886" s="268"/>
      <c r="K886" s="268"/>
      <c r="L886" s="106">
        <f t="shared" si="53"/>
        <v>0</v>
      </c>
      <c r="M886" s="271"/>
      <c r="N886" s="250"/>
      <c r="O886" s="16" t="b">
        <f t="shared" si="54"/>
        <v>1</v>
      </c>
      <c r="P886" s="228" t="b">
        <f t="shared" si="55"/>
        <v>1</v>
      </c>
      <c r="Q886" s="16" t="b">
        <f t="shared" si="56"/>
        <v>1</v>
      </c>
      <c r="R886" s="16"/>
    </row>
    <row r="887" spans="1:18" ht="15.75" x14ac:dyDescent="0.25">
      <c r="A887" s="285">
        <v>869</v>
      </c>
      <c r="B887" s="248"/>
      <c r="C887" s="249"/>
      <c r="D887" s="248"/>
      <c r="E887" s="267"/>
      <c r="F887" s="267"/>
      <c r="G887" s="267"/>
      <c r="H887" s="267"/>
      <c r="I887" s="268"/>
      <c r="J887" s="268"/>
      <c r="K887" s="268"/>
      <c r="L887" s="106">
        <f t="shared" si="53"/>
        <v>0</v>
      </c>
      <c r="M887" s="271"/>
      <c r="N887" s="250"/>
      <c r="O887" s="16" t="b">
        <f t="shared" si="54"/>
        <v>1</v>
      </c>
      <c r="P887" s="228" t="b">
        <f t="shared" si="55"/>
        <v>1</v>
      </c>
      <c r="Q887" s="16" t="b">
        <f t="shared" si="56"/>
        <v>1</v>
      </c>
      <c r="R887" s="16"/>
    </row>
    <row r="888" spans="1:18" ht="15.75" x14ac:dyDescent="0.25">
      <c r="A888" s="285">
        <v>870</v>
      </c>
      <c r="B888" s="248"/>
      <c r="C888" s="249"/>
      <c r="D888" s="248"/>
      <c r="E888" s="267"/>
      <c r="F888" s="267"/>
      <c r="G888" s="267"/>
      <c r="H888" s="267"/>
      <c r="I888" s="268"/>
      <c r="J888" s="268"/>
      <c r="K888" s="268"/>
      <c r="L888" s="106">
        <f t="shared" si="53"/>
        <v>0</v>
      </c>
      <c r="M888" s="271"/>
      <c r="N888" s="250"/>
      <c r="O888" s="16" t="b">
        <f t="shared" si="54"/>
        <v>1</v>
      </c>
      <c r="P888" s="228" t="b">
        <f t="shared" si="55"/>
        <v>1</v>
      </c>
      <c r="Q888" s="16" t="b">
        <f t="shared" si="56"/>
        <v>1</v>
      </c>
      <c r="R888" s="16"/>
    </row>
    <row r="889" spans="1:18" ht="15.75" x14ac:dyDescent="0.25">
      <c r="A889" s="285">
        <v>871</v>
      </c>
      <c r="B889" s="248"/>
      <c r="C889" s="249"/>
      <c r="D889" s="248"/>
      <c r="E889" s="267"/>
      <c r="F889" s="267"/>
      <c r="G889" s="267"/>
      <c r="H889" s="267"/>
      <c r="I889" s="268"/>
      <c r="J889" s="268"/>
      <c r="K889" s="268"/>
      <c r="L889" s="106">
        <f t="shared" si="53"/>
        <v>0</v>
      </c>
      <c r="M889" s="271"/>
      <c r="N889" s="250"/>
      <c r="O889" s="16" t="b">
        <f t="shared" si="54"/>
        <v>1</v>
      </c>
      <c r="P889" s="228" t="b">
        <f t="shared" si="55"/>
        <v>1</v>
      </c>
      <c r="Q889" s="16" t="b">
        <f t="shared" si="56"/>
        <v>1</v>
      </c>
      <c r="R889" s="16"/>
    </row>
    <row r="890" spans="1:18" ht="15.75" x14ac:dyDescent="0.25">
      <c r="A890" s="285">
        <v>872</v>
      </c>
      <c r="B890" s="248"/>
      <c r="C890" s="249"/>
      <c r="D890" s="248"/>
      <c r="E890" s="267"/>
      <c r="F890" s="267"/>
      <c r="G890" s="267"/>
      <c r="H890" s="267"/>
      <c r="I890" s="268"/>
      <c r="J890" s="268"/>
      <c r="K890" s="268"/>
      <c r="L890" s="106">
        <f t="shared" si="53"/>
        <v>0</v>
      </c>
      <c r="M890" s="271"/>
      <c r="N890" s="250"/>
      <c r="O890" s="16" t="b">
        <f t="shared" si="54"/>
        <v>1</v>
      </c>
      <c r="P890" s="228" t="b">
        <f t="shared" si="55"/>
        <v>1</v>
      </c>
      <c r="Q890" s="16" t="b">
        <f t="shared" si="56"/>
        <v>1</v>
      </c>
      <c r="R890" s="16"/>
    </row>
    <row r="891" spans="1:18" ht="15.75" x14ac:dyDescent="0.25">
      <c r="A891" s="285">
        <v>873</v>
      </c>
      <c r="B891" s="248"/>
      <c r="C891" s="249"/>
      <c r="D891" s="248"/>
      <c r="E891" s="267"/>
      <c r="F891" s="267"/>
      <c r="G891" s="267"/>
      <c r="H891" s="267"/>
      <c r="I891" s="268"/>
      <c r="J891" s="268"/>
      <c r="K891" s="268"/>
      <c r="L891" s="106">
        <f t="shared" si="53"/>
        <v>0</v>
      </c>
      <c r="M891" s="271"/>
      <c r="N891" s="250"/>
      <c r="O891" s="16" t="b">
        <f t="shared" si="54"/>
        <v>1</v>
      </c>
      <c r="P891" s="228" t="b">
        <f t="shared" si="55"/>
        <v>1</v>
      </c>
      <c r="Q891" s="16" t="b">
        <f t="shared" si="56"/>
        <v>1</v>
      </c>
      <c r="R891" s="16"/>
    </row>
    <row r="892" spans="1:18" ht="15.75" x14ac:dyDescent="0.25">
      <c r="A892" s="285">
        <v>874</v>
      </c>
      <c r="B892" s="248"/>
      <c r="C892" s="249"/>
      <c r="D892" s="248"/>
      <c r="E892" s="267"/>
      <c r="F892" s="267"/>
      <c r="G892" s="267"/>
      <c r="H892" s="267"/>
      <c r="I892" s="268"/>
      <c r="J892" s="268"/>
      <c r="K892" s="268"/>
      <c r="L892" s="106">
        <f t="shared" si="53"/>
        <v>0</v>
      </c>
      <c r="M892" s="271"/>
      <c r="N892" s="250"/>
      <c r="O892" s="16" t="b">
        <f t="shared" si="54"/>
        <v>1</v>
      </c>
      <c r="P892" s="228" t="b">
        <f t="shared" si="55"/>
        <v>1</v>
      </c>
      <c r="Q892" s="16" t="b">
        <f t="shared" si="56"/>
        <v>1</v>
      </c>
      <c r="R892" s="16"/>
    </row>
    <row r="893" spans="1:18" ht="15.75" x14ac:dyDescent="0.25">
      <c r="A893" s="285">
        <v>875</v>
      </c>
      <c r="B893" s="248"/>
      <c r="C893" s="249"/>
      <c r="D893" s="248"/>
      <c r="E893" s="267"/>
      <c r="F893" s="267"/>
      <c r="G893" s="267"/>
      <c r="H893" s="267"/>
      <c r="I893" s="268"/>
      <c r="J893" s="268"/>
      <c r="K893" s="268"/>
      <c r="L893" s="106">
        <f t="shared" si="53"/>
        <v>0</v>
      </c>
      <c r="M893" s="271"/>
      <c r="N893" s="250"/>
      <c r="O893" s="16" t="b">
        <f t="shared" si="54"/>
        <v>1</v>
      </c>
      <c r="P893" s="228" t="b">
        <f t="shared" si="55"/>
        <v>1</v>
      </c>
      <c r="Q893" s="16" t="b">
        <f t="shared" si="56"/>
        <v>1</v>
      </c>
      <c r="R893" s="16"/>
    </row>
    <row r="894" spans="1:18" ht="15.75" x14ac:dyDescent="0.25">
      <c r="A894" s="285">
        <v>876</v>
      </c>
      <c r="B894" s="248"/>
      <c r="C894" s="249"/>
      <c r="D894" s="248"/>
      <c r="E894" s="267"/>
      <c r="F894" s="267"/>
      <c r="G894" s="267"/>
      <c r="H894" s="267"/>
      <c r="I894" s="268"/>
      <c r="J894" s="268"/>
      <c r="K894" s="268"/>
      <c r="L894" s="106">
        <f t="shared" si="53"/>
        <v>0</v>
      </c>
      <c r="M894" s="271"/>
      <c r="N894" s="250"/>
      <c r="O894" s="16" t="b">
        <f t="shared" si="54"/>
        <v>1</v>
      </c>
      <c r="P894" s="228" t="b">
        <f t="shared" si="55"/>
        <v>1</v>
      </c>
      <c r="Q894" s="16" t="b">
        <f t="shared" si="56"/>
        <v>1</v>
      </c>
      <c r="R894" s="16"/>
    </row>
    <row r="895" spans="1:18" ht="15.75" x14ac:dyDescent="0.25">
      <c r="A895" s="285">
        <v>877</v>
      </c>
      <c r="B895" s="248"/>
      <c r="C895" s="249"/>
      <c r="D895" s="248"/>
      <c r="E895" s="267"/>
      <c r="F895" s="267"/>
      <c r="G895" s="267"/>
      <c r="H895" s="267"/>
      <c r="I895" s="268"/>
      <c r="J895" s="268"/>
      <c r="K895" s="268"/>
      <c r="L895" s="106">
        <f t="shared" si="53"/>
        <v>0</v>
      </c>
      <c r="M895" s="271"/>
      <c r="N895" s="250"/>
      <c r="O895" s="16" t="b">
        <f t="shared" si="54"/>
        <v>1</v>
      </c>
      <c r="P895" s="228" t="b">
        <f t="shared" si="55"/>
        <v>1</v>
      </c>
      <c r="Q895" s="16" t="b">
        <f t="shared" si="56"/>
        <v>1</v>
      </c>
      <c r="R895" s="16"/>
    </row>
    <row r="896" spans="1:18" ht="15.75" x14ac:dyDescent="0.25">
      <c r="A896" s="285">
        <v>878</v>
      </c>
      <c r="B896" s="248"/>
      <c r="C896" s="249"/>
      <c r="D896" s="248"/>
      <c r="E896" s="267"/>
      <c r="F896" s="267"/>
      <c r="G896" s="267"/>
      <c r="H896" s="267"/>
      <c r="I896" s="268"/>
      <c r="J896" s="268"/>
      <c r="K896" s="268"/>
      <c r="L896" s="106">
        <f t="shared" si="53"/>
        <v>0</v>
      </c>
      <c r="M896" s="271"/>
      <c r="N896" s="250"/>
      <c r="O896" s="16" t="b">
        <f t="shared" si="54"/>
        <v>1</v>
      </c>
      <c r="P896" s="228" t="b">
        <f t="shared" si="55"/>
        <v>1</v>
      </c>
      <c r="Q896" s="16" t="b">
        <f t="shared" si="56"/>
        <v>1</v>
      </c>
      <c r="R896" s="16"/>
    </row>
    <row r="897" spans="1:18" ht="15.75" x14ac:dyDescent="0.25">
      <c r="A897" s="285">
        <v>879</v>
      </c>
      <c r="B897" s="248"/>
      <c r="C897" s="249"/>
      <c r="D897" s="248"/>
      <c r="E897" s="267"/>
      <c r="F897" s="267"/>
      <c r="G897" s="267"/>
      <c r="H897" s="267"/>
      <c r="I897" s="268"/>
      <c r="J897" s="268"/>
      <c r="K897" s="268"/>
      <c r="L897" s="106">
        <f t="shared" si="53"/>
        <v>0</v>
      </c>
      <c r="M897" s="271"/>
      <c r="N897" s="250"/>
      <c r="O897" s="16" t="b">
        <f t="shared" si="54"/>
        <v>1</v>
      </c>
      <c r="P897" s="228" t="b">
        <f t="shared" si="55"/>
        <v>1</v>
      </c>
      <c r="Q897" s="16" t="b">
        <f t="shared" si="56"/>
        <v>1</v>
      </c>
      <c r="R897" s="16"/>
    </row>
    <row r="898" spans="1:18" ht="15.75" x14ac:dyDescent="0.25">
      <c r="A898" s="285">
        <v>880</v>
      </c>
      <c r="B898" s="248"/>
      <c r="C898" s="249"/>
      <c r="D898" s="248"/>
      <c r="E898" s="267"/>
      <c r="F898" s="267"/>
      <c r="G898" s="267"/>
      <c r="H898" s="267"/>
      <c r="I898" s="268"/>
      <c r="J898" s="268"/>
      <c r="K898" s="268"/>
      <c r="L898" s="106">
        <f t="shared" si="53"/>
        <v>0</v>
      </c>
      <c r="M898" s="271"/>
      <c r="N898" s="250"/>
      <c r="O898" s="16" t="b">
        <f t="shared" si="54"/>
        <v>1</v>
      </c>
      <c r="P898" s="228" t="b">
        <f t="shared" si="55"/>
        <v>1</v>
      </c>
      <c r="Q898" s="16" t="b">
        <f t="shared" si="56"/>
        <v>1</v>
      </c>
      <c r="R898" s="16"/>
    </row>
    <row r="899" spans="1:18" ht="15.75" x14ac:dyDescent="0.25">
      <c r="A899" s="285">
        <v>881</v>
      </c>
      <c r="B899" s="248"/>
      <c r="C899" s="249"/>
      <c r="D899" s="248"/>
      <c r="E899" s="267"/>
      <c r="F899" s="267"/>
      <c r="G899" s="267"/>
      <c r="H899" s="267"/>
      <c r="I899" s="268"/>
      <c r="J899" s="268"/>
      <c r="K899" s="268"/>
      <c r="L899" s="106">
        <f t="shared" si="53"/>
        <v>0</v>
      </c>
      <c r="M899" s="271"/>
      <c r="N899" s="250"/>
      <c r="O899" s="16" t="b">
        <f t="shared" si="54"/>
        <v>1</v>
      </c>
      <c r="P899" s="228" t="b">
        <f t="shared" si="55"/>
        <v>1</v>
      </c>
      <c r="Q899" s="16" t="b">
        <f t="shared" si="56"/>
        <v>1</v>
      </c>
      <c r="R899" s="16"/>
    </row>
    <row r="900" spans="1:18" ht="15.75" x14ac:dyDescent="0.25">
      <c r="A900" s="285">
        <v>882</v>
      </c>
      <c r="B900" s="248"/>
      <c r="C900" s="249"/>
      <c r="D900" s="248"/>
      <c r="E900" s="267"/>
      <c r="F900" s="267"/>
      <c r="G900" s="267"/>
      <c r="H900" s="267"/>
      <c r="I900" s="268"/>
      <c r="J900" s="268"/>
      <c r="K900" s="268"/>
      <c r="L900" s="106">
        <f t="shared" si="53"/>
        <v>0</v>
      </c>
      <c r="M900" s="271"/>
      <c r="N900" s="250"/>
      <c r="O900" s="16" t="b">
        <f t="shared" si="54"/>
        <v>1</v>
      </c>
      <c r="P900" s="228" t="b">
        <f t="shared" si="55"/>
        <v>1</v>
      </c>
      <c r="Q900" s="16" t="b">
        <f t="shared" si="56"/>
        <v>1</v>
      </c>
      <c r="R900" s="16"/>
    </row>
    <row r="901" spans="1:18" ht="15.75" x14ac:dyDescent="0.25">
      <c r="A901" s="285">
        <v>883</v>
      </c>
      <c r="B901" s="248"/>
      <c r="C901" s="249"/>
      <c r="D901" s="248"/>
      <c r="E901" s="267"/>
      <c r="F901" s="267"/>
      <c r="G901" s="267"/>
      <c r="H901" s="267"/>
      <c r="I901" s="268"/>
      <c r="J901" s="268"/>
      <c r="K901" s="268"/>
      <c r="L901" s="106">
        <f t="shared" si="53"/>
        <v>0</v>
      </c>
      <c r="M901" s="271"/>
      <c r="N901" s="250"/>
      <c r="O901" s="16" t="b">
        <f t="shared" si="54"/>
        <v>1</v>
      </c>
      <c r="P901" s="228" t="b">
        <f t="shared" si="55"/>
        <v>1</v>
      </c>
      <c r="Q901" s="16" t="b">
        <f t="shared" si="56"/>
        <v>1</v>
      </c>
      <c r="R901" s="16"/>
    </row>
    <row r="902" spans="1:18" ht="15.75" x14ac:dyDescent="0.25">
      <c r="A902" s="285">
        <v>884</v>
      </c>
      <c r="B902" s="248"/>
      <c r="C902" s="249"/>
      <c r="D902" s="248"/>
      <c r="E902" s="267"/>
      <c r="F902" s="267"/>
      <c r="G902" s="267"/>
      <c r="H902" s="267"/>
      <c r="I902" s="268"/>
      <c r="J902" s="268"/>
      <c r="K902" s="268"/>
      <c r="L902" s="106">
        <f t="shared" si="53"/>
        <v>0</v>
      </c>
      <c r="M902" s="271"/>
      <c r="N902" s="250"/>
      <c r="O902" s="16" t="b">
        <f t="shared" si="54"/>
        <v>1</v>
      </c>
      <c r="P902" s="228" t="b">
        <f t="shared" si="55"/>
        <v>1</v>
      </c>
      <c r="Q902" s="16" t="b">
        <f t="shared" si="56"/>
        <v>1</v>
      </c>
      <c r="R902" s="16"/>
    </row>
    <row r="903" spans="1:18" ht="15.75" x14ac:dyDescent="0.25">
      <c r="A903" s="285">
        <v>885</v>
      </c>
      <c r="B903" s="248"/>
      <c r="C903" s="249"/>
      <c r="D903" s="248"/>
      <c r="E903" s="267"/>
      <c r="F903" s="267"/>
      <c r="G903" s="267"/>
      <c r="H903" s="267"/>
      <c r="I903" s="268"/>
      <c r="J903" s="268"/>
      <c r="K903" s="268"/>
      <c r="L903" s="106">
        <f t="shared" si="53"/>
        <v>0</v>
      </c>
      <c r="M903" s="271"/>
      <c r="N903" s="250"/>
      <c r="O903" s="16" t="b">
        <f t="shared" si="54"/>
        <v>1</v>
      </c>
      <c r="P903" s="228" t="b">
        <f t="shared" si="55"/>
        <v>1</v>
      </c>
      <c r="Q903" s="16" t="b">
        <f t="shared" si="56"/>
        <v>1</v>
      </c>
      <c r="R903" s="16"/>
    </row>
    <row r="904" spans="1:18" ht="15.75" x14ac:dyDescent="0.25">
      <c r="A904" s="285">
        <v>886</v>
      </c>
      <c r="B904" s="248"/>
      <c r="C904" s="249"/>
      <c r="D904" s="248"/>
      <c r="E904" s="267"/>
      <c r="F904" s="267"/>
      <c r="G904" s="267"/>
      <c r="H904" s="267"/>
      <c r="I904" s="268"/>
      <c r="J904" s="268"/>
      <c r="K904" s="268"/>
      <c r="L904" s="106">
        <f t="shared" si="53"/>
        <v>0</v>
      </c>
      <c r="M904" s="271"/>
      <c r="N904" s="250"/>
      <c r="O904" s="16" t="b">
        <f t="shared" si="54"/>
        <v>1</v>
      </c>
      <c r="P904" s="228" t="b">
        <f t="shared" si="55"/>
        <v>1</v>
      </c>
      <c r="Q904" s="16" t="b">
        <f t="shared" si="56"/>
        <v>1</v>
      </c>
      <c r="R904" s="16"/>
    </row>
    <row r="905" spans="1:18" ht="15.75" x14ac:dyDescent="0.25">
      <c r="A905" s="285">
        <v>887</v>
      </c>
      <c r="B905" s="248"/>
      <c r="C905" s="249"/>
      <c r="D905" s="248"/>
      <c r="E905" s="267"/>
      <c r="F905" s="267"/>
      <c r="G905" s="267"/>
      <c r="H905" s="267"/>
      <c r="I905" s="268"/>
      <c r="J905" s="268"/>
      <c r="K905" s="268"/>
      <c r="L905" s="106">
        <f t="shared" si="53"/>
        <v>0</v>
      </c>
      <c r="M905" s="271"/>
      <c r="N905" s="250"/>
      <c r="O905" s="16" t="b">
        <f t="shared" si="54"/>
        <v>1</v>
      </c>
      <c r="P905" s="228" t="b">
        <f t="shared" si="55"/>
        <v>1</v>
      </c>
      <c r="Q905" s="16" t="b">
        <f t="shared" si="56"/>
        <v>1</v>
      </c>
      <c r="R905" s="16"/>
    </row>
    <row r="906" spans="1:18" ht="15.75" x14ac:dyDescent="0.25">
      <c r="A906" s="285">
        <v>888</v>
      </c>
      <c r="B906" s="248"/>
      <c r="C906" s="249"/>
      <c r="D906" s="248"/>
      <c r="E906" s="267"/>
      <c r="F906" s="267"/>
      <c r="G906" s="267"/>
      <c r="H906" s="267"/>
      <c r="I906" s="268"/>
      <c r="J906" s="268"/>
      <c r="K906" s="268"/>
      <c r="L906" s="106">
        <f t="shared" si="53"/>
        <v>0</v>
      </c>
      <c r="M906" s="271"/>
      <c r="N906" s="250"/>
      <c r="O906" s="16" t="b">
        <f t="shared" si="54"/>
        <v>1</v>
      </c>
      <c r="P906" s="228" t="b">
        <f t="shared" si="55"/>
        <v>1</v>
      </c>
      <c r="Q906" s="16" t="b">
        <f t="shared" si="56"/>
        <v>1</v>
      </c>
      <c r="R906" s="16"/>
    </row>
    <row r="907" spans="1:18" ht="15.75" x14ac:dyDescent="0.25">
      <c r="A907" s="285">
        <v>889</v>
      </c>
      <c r="B907" s="248"/>
      <c r="C907" s="249"/>
      <c r="D907" s="248"/>
      <c r="E907" s="267"/>
      <c r="F907" s="267"/>
      <c r="G907" s="267"/>
      <c r="H907" s="267"/>
      <c r="I907" s="268"/>
      <c r="J907" s="268"/>
      <c r="K907" s="268"/>
      <c r="L907" s="106">
        <f t="shared" si="53"/>
        <v>0</v>
      </c>
      <c r="M907" s="271"/>
      <c r="N907" s="250"/>
      <c r="O907" s="16" t="b">
        <f t="shared" si="54"/>
        <v>1</v>
      </c>
      <c r="P907" s="228" t="b">
        <f t="shared" si="55"/>
        <v>1</v>
      </c>
      <c r="Q907" s="16" t="b">
        <f t="shared" si="56"/>
        <v>1</v>
      </c>
      <c r="R907" s="16"/>
    </row>
    <row r="908" spans="1:18" ht="15.75" x14ac:dyDescent="0.25">
      <c r="A908" s="285">
        <v>890</v>
      </c>
      <c r="B908" s="248"/>
      <c r="C908" s="249"/>
      <c r="D908" s="248"/>
      <c r="E908" s="267"/>
      <c r="F908" s="267"/>
      <c r="G908" s="267"/>
      <c r="H908" s="267"/>
      <c r="I908" s="268"/>
      <c r="J908" s="268"/>
      <c r="K908" s="268"/>
      <c r="L908" s="106">
        <f t="shared" si="53"/>
        <v>0</v>
      </c>
      <c r="M908" s="271"/>
      <c r="N908" s="250"/>
      <c r="O908" s="16" t="b">
        <f t="shared" si="54"/>
        <v>1</v>
      </c>
      <c r="P908" s="228" t="b">
        <f t="shared" si="55"/>
        <v>1</v>
      </c>
      <c r="Q908" s="16" t="b">
        <f t="shared" si="56"/>
        <v>1</v>
      </c>
      <c r="R908" s="16"/>
    </row>
    <row r="909" spans="1:18" ht="15.75" x14ac:dyDescent="0.25">
      <c r="A909" s="285">
        <v>891</v>
      </c>
      <c r="B909" s="248"/>
      <c r="C909" s="249"/>
      <c r="D909" s="248"/>
      <c r="E909" s="267"/>
      <c r="F909" s="267"/>
      <c r="G909" s="267"/>
      <c r="H909" s="267"/>
      <c r="I909" s="268"/>
      <c r="J909" s="268"/>
      <c r="K909" s="268"/>
      <c r="L909" s="106">
        <f t="shared" si="53"/>
        <v>0</v>
      </c>
      <c r="M909" s="271"/>
      <c r="N909" s="250"/>
      <c r="O909" s="16" t="b">
        <f t="shared" si="54"/>
        <v>1</v>
      </c>
      <c r="P909" s="228" t="b">
        <f t="shared" si="55"/>
        <v>1</v>
      </c>
      <c r="Q909" s="16" t="b">
        <f t="shared" si="56"/>
        <v>1</v>
      </c>
      <c r="R909" s="16"/>
    </row>
    <row r="910" spans="1:18" ht="15.75" x14ac:dyDescent="0.25">
      <c r="A910" s="285">
        <v>892</v>
      </c>
      <c r="B910" s="248"/>
      <c r="C910" s="249"/>
      <c r="D910" s="248"/>
      <c r="E910" s="267"/>
      <c r="F910" s="267"/>
      <c r="G910" s="267"/>
      <c r="H910" s="267"/>
      <c r="I910" s="268"/>
      <c r="J910" s="268"/>
      <c r="K910" s="268"/>
      <c r="L910" s="106">
        <f t="shared" si="53"/>
        <v>0</v>
      </c>
      <c r="M910" s="271"/>
      <c r="N910" s="250"/>
      <c r="O910" s="16" t="b">
        <f t="shared" si="54"/>
        <v>1</v>
      </c>
      <c r="P910" s="228" t="b">
        <f t="shared" si="55"/>
        <v>1</v>
      </c>
      <c r="Q910" s="16" t="b">
        <f t="shared" si="56"/>
        <v>1</v>
      </c>
      <c r="R910" s="16"/>
    </row>
    <row r="911" spans="1:18" ht="15.75" x14ac:dyDescent="0.25">
      <c r="A911" s="285">
        <v>893</v>
      </c>
      <c r="B911" s="248"/>
      <c r="C911" s="249"/>
      <c r="D911" s="248"/>
      <c r="E911" s="267"/>
      <c r="F911" s="267"/>
      <c r="G911" s="267"/>
      <c r="H911" s="267"/>
      <c r="I911" s="268"/>
      <c r="J911" s="268"/>
      <c r="K911" s="268"/>
      <c r="L911" s="106">
        <f t="shared" si="53"/>
        <v>0</v>
      </c>
      <c r="M911" s="271"/>
      <c r="N911" s="250"/>
      <c r="O911" s="16" t="b">
        <f t="shared" si="54"/>
        <v>1</v>
      </c>
      <c r="P911" s="228" t="b">
        <f t="shared" si="55"/>
        <v>1</v>
      </c>
      <c r="Q911" s="16" t="b">
        <f t="shared" si="56"/>
        <v>1</v>
      </c>
      <c r="R911" s="16"/>
    </row>
    <row r="912" spans="1:18" ht="15.75" x14ac:dyDescent="0.25">
      <c r="A912" s="285">
        <v>894</v>
      </c>
      <c r="B912" s="248"/>
      <c r="C912" s="249"/>
      <c r="D912" s="248"/>
      <c r="E912" s="267"/>
      <c r="F912" s="267"/>
      <c r="G912" s="267"/>
      <c r="H912" s="267"/>
      <c r="I912" s="268"/>
      <c r="J912" s="268"/>
      <c r="K912" s="268"/>
      <c r="L912" s="106">
        <f t="shared" si="53"/>
        <v>0</v>
      </c>
      <c r="M912" s="271"/>
      <c r="N912" s="250"/>
      <c r="O912" s="16" t="b">
        <f t="shared" si="54"/>
        <v>1</v>
      </c>
      <c r="P912" s="228" t="b">
        <f t="shared" si="55"/>
        <v>1</v>
      </c>
      <c r="Q912" s="16" t="b">
        <f t="shared" si="56"/>
        <v>1</v>
      </c>
      <c r="R912" s="16"/>
    </row>
    <row r="913" spans="1:18" ht="15.75" x14ac:dyDescent="0.25">
      <c r="A913" s="285">
        <v>895</v>
      </c>
      <c r="B913" s="248"/>
      <c r="C913" s="249"/>
      <c r="D913" s="248"/>
      <c r="E913" s="267"/>
      <c r="F913" s="267"/>
      <c r="G913" s="267"/>
      <c r="H913" s="267"/>
      <c r="I913" s="268"/>
      <c r="J913" s="268"/>
      <c r="K913" s="268"/>
      <c r="L913" s="106">
        <f t="shared" si="53"/>
        <v>0</v>
      </c>
      <c r="M913" s="271"/>
      <c r="N913" s="250"/>
      <c r="O913" s="16" t="b">
        <f t="shared" si="54"/>
        <v>1</v>
      </c>
      <c r="P913" s="228" t="b">
        <f t="shared" si="55"/>
        <v>1</v>
      </c>
      <c r="Q913" s="16" t="b">
        <f t="shared" si="56"/>
        <v>1</v>
      </c>
      <c r="R913" s="16"/>
    </row>
    <row r="914" spans="1:18" ht="15.75" x14ac:dyDescent="0.25">
      <c r="A914" s="285">
        <v>896</v>
      </c>
      <c r="B914" s="248"/>
      <c r="C914" s="249"/>
      <c r="D914" s="248"/>
      <c r="E914" s="267"/>
      <c r="F914" s="267"/>
      <c r="G914" s="267"/>
      <c r="H914" s="267"/>
      <c r="I914" s="268"/>
      <c r="J914" s="268"/>
      <c r="K914" s="268"/>
      <c r="L914" s="106">
        <f t="shared" si="53"/>
        <v>0</v>
      </c>
      <c r="M914" s="271"/>
      <c r="N914" s="250"/>
      <c r="O914" s="16" t="b">
        <f t="shared" si="54"/>
        <v>1</v>
      </c>
      <c r="P914" s="228" t="b">
        <f t="shared" si="55"/>
        <v>1</v>
      </c>
      <c r="Q914" s="16" t="b">
        <f t="shared" si="56"/>
        <v>1</v>
      </c>
      <c r="R914" s="16"/>
    </row>
    <row r="915" spans="1:18" ht="15.75" x14ac:dyDescent="0.25">
      <c r="A915" s="285">
        <v>897</v>
      </c>
      <c r="B915" s="248"/>
      <c r="C915" s="249"/>
      <c r="D915" s="248"/>
      <c r="E915" s="267"/>
      <c r="F915" s="267"/>
      <c r="G915" s="267"/>
      <c r="H915" s="267"/>
      <c r="I915" s="268"/>
      <c r="J915" s="268"/>
      <c r="K915" s="268"/>
      <c r="L915" s="106">
        <f t="shared" si="53"/>
        <v>0</v>
      </c>
      <c r="M915" s="271"/>
      <c r="N915" s="250"/>
      <c r="O915" s="16" t="b">
        <f t="shared" si="54"/>
        <v>1</v>
      </c>
      <c r="P915" s="228" t="b">
        <f t="shared" si="55"/>
        <v>1</v>
      </c>
      <c r="Q915" s="16" t="b">
        <f t="shared" si="56"/>
        <v>1</v>
      </c>
      <c r="R915" s="16"/>
    </row>
    <row r="916" spans="1:18" ht="15.75" x14ac:dyDescent="0.25">
      <c r="A916" s="285">
        <v>898</v>
      </c>
      <c r="B916" s="248"/>
      <c r="C916" s="249"/>
      <c r="D916" s="248"/>
      <c r="E916" s="267"/>
      <c r="F916" s="267"/>
      <c r="G916" s="267"/>
      <c r="H916" s="267"/>
      <c r="I916" s="268"/>
      <c r="J916" s="268"/>
      <c r="K916" s="268"/>
      <c r="L916" s="106">
        <f t="shared" si="53"/>
        <v>0</v>
      </c>
      <c r="M916" s="271"/>
      <c r="N916" s="250"/>
      <c r="O916" s="16" t="b">
        <f t="shared" si="54"/>
        <v>1</v>
      </c>
      <c r="P916" s="228" t="b">
        <f t="shared" si="55"/>
        <v>1</v>
      </c>
      <c r="Q916" s="16" t="b">
        <f t="shared" si="56"/>
        <v>1</v>
      </c>
      <c r="R916" s="16"/>
    </row>
    <row r="917" spans="1:18" ht="15.75" x14ac:dyDescent="0.25">
      <c r="A917" s="285">
        <v>899</v>
      </c>
      <c r="B917" s="248"/>
      <c r="C917" s="249"/>
      <c r="D917" s="248"/>
      <c r="E917" s="267"/>
      <c r="F917" s="267"/>
      <c r="G917" s="267"/>
      <c r="H917" s="267"/>
      <c r="I917" s="268"/>
      <c r="J917" s="268"/>
      <c r="K917" s="268"/>
      <c r="L917" s="106">
        <f t="shared" ref="L917:L980" si="57">SUM(I917:K917)</f>
        <v>0</v>
      </c>
      <c r="M917" s="271"/>
      <c r="N917" s="250"/>
      <c r="O917" s="16" t="b">
        <f t="shared" ref="O917:O980" si="58">IF(ISBLANK(B917),TRUE,IF(OR(ISBLANK(C917),ISBLANK(D917),ISBLANK(E917),ISBLANK(F917),ISBLANK(G917),ISBLANK(H917),ISBLANK(I917),ISBLANK(J917),ISBLANK(K917),ISBLANK(L917),ISBLANK(M917),ISBLANK(N917)),FALSE,TRUE))</f>
        <v>1</v>
      </c>
      <c r="P917" s="228" t="b">
        <f t="shared" ref="P917:P980" si="59">IF(OR(AND(B917="N/A",D917="N/A"),AND(B917&lt;&gt;"N/A",D917&lt;&gt;"N/A"),AND(ISBLANK(B917),ISBLANK(D917)),AND(NOT(ISBLANK(B917)),NOT(ISBLANK(D917)))),TRUE,FALSE)</f>
        <v>1</v>
      </c>
      <c r="Q917" s="16" t="b">
        <f t="shared" ref="Q917:Q980" si="60">IF(OR(AND(B917="N/A",D917="N/A",C917=0,E917=0),AND(ISBLANK(B917),ISBLANK(D917),ISBLANK(C917),ISBLANK(E917)),AND(AND(NOT(ISBLANK(B917)),B917&lt;&gt;"N/A"),AND(NOT(ISBLANK(D917)),D917&lt;&gt;"N/A"),C917&lt;&gt;0,E917&lt;&gt;0)),TRUE,FALSE)</f>
        <v>1</v>
      </c>
      <c r="R917" s="16"/>
    </row>
    <row r="918" spans="1:18" ht="15.75" x14ac:dyDescent="0.25">
      <c r="A918" s="285">
        <v>900</v>
      </c>
      <c r="B918" s="248"/>
      <c r="C918" s="249"/>
      <c r="D918" s="248"/>
      <c r="E918" s="267"/>
      <c r="F918" s="267"/>
      <c r="G918" s="267"/>
      <c r="H918" s="267"/>
      <c r="I918" s="268"/>
      <c r="J918" s="268"/>
      <c r="K918" s="268"/>
      <c r="L918" s="106">
        <f t="shared" si="57"/>
        <v>0</v>
      </c>
      <c r="M918" s="271"/>
      <c r="N918" s="250"/>
      <c r="O918" s="16" t="b">
        <f t="shared" si="58"/>
        <v>1</v>
      </c>
      <c r="P918" s="228" t="b">
        <f t="shared" si="59"/>
        <v>1</v>
      </c>
      <c r="Q918" s="16" t="b">
        <f t="shared" si="60"/>
        <v>1</v>
      </c>
      <c r="R918" s="16"/>
    </row>
    <row r="919" spans="1:18" ht="15.75" x14ac:dyDescent="0.25">
      <c r="A919" s="285">
        <v>901</v>
      </c>
      <c r="B919" s="248"/>
      <c r="C919" s="249"/>
      <c r="D919" s="248"/>
      <c r="E919" s="267"/>
      <c r="F919" s="267"/>
      <c r="G919" s="267"/>
      <c r="H919" s="267"/>
      <c r="I919" s="268"/>
      <c r="J919" s="268"/>
      <c r="K919" s="268"/>
      <c r="L919" s="106">
        <f t="shared" si="57"/>
        <v>0</v>
      </c>
      <c r="M919" s="271"/>
      <c r="N919" s="250"/>
      <c r="O919" s="16" t="b">
        <f t="shared" si="58"/>
        <v>1</v>
      </c>
      <c r="P919" s="228" t="b">
        <f t="shared" si="59"/>
        <v>1</v>
      </c>
      <c r="Q919" s="16" t="b">
        <f t="shared" si="60"/>
        <v>1</v>
      </c>
      <c r="R919" s="16"/>
    </row>
    <row r="920" spans="1:18" ht="15.75" x14ac:dyDescent="0.25">
      <c r="A920" s="285">
        <v>902</v>
      </c>
      <c r="B920" s="248"/>
      <c r="C920" s="249"/>
      <c r="D920" s="248"/>
      <c r="E920" s="267"/>
      <c r="F920" s="267"/>
      <c r="G920" s="267"/>
      <c r="H920" s="267"/>
      <c r="I920" s="268"/>
      <c r="J920" s="268"/>
      <c r="K920" s="268"/>
      <c r="L920" s="106">
        <f t="shared" si="57"/>
        <v>0</v>
      </c>
      <c r="M920" s="271"/>
      <c r="N920" s="250"/>
      <c r="O920" s="16" t="b">
        <f t="shared" si="58"/>
        <v>1</v>
      </c>
      <c r="P920" s="228" t="b">
        <f t="shared" si="59"/>
        <v>1</v>
      </c>
      <c r="Q920" s="16" t="b">
        <f t="shared" si="60"/>
        <v>1</v>
      </c>
      <c r="R920" s="16"/>
    </row>
    <row r="921" spans="1:18" ht="15.75" x14ac:dyDescent="0.25">
      <c r="A921" s="285">
        <v>903</v>
      </c>
      <c r="B921" s="248"/>
      <c r="C921" s="249"/>
      <c r="D921" s="248"/>
      <c r="E921" s="267"/>
      <c r="F921" s="267"/>
      <c r="G921" s="267"/>
      <c r="H921" s="267"/>
      <c r="I921" s="268"/>
      <c r="J921" s="268"/>
      <c r="K921" s="268"/>
      <c r="L921" s="106">
        <f t="shared" si="57"/>
        <v>0</v>
      </c>
      <c r="M921" s="271"/>
      <c r="N921" s="250"/>
      <c r="O921" s="16" t="b">
        <f t="shared" si="58"/>
        <v>1</v>
      </c>
      <c r="P921" s="228" t="b">
        <f t="shared" si="59"/>
        <v>1</v>
      </c>
      <c r="Q921" s="16" t="b">
        <f t="shared" si="60"/>
        <v>1</v>
      </c>
      <c r="R921" s="16"/>
    </row>
    <row r="922" spans="1:18" ht="15.75" x14ac:dyDescent="0.25">
      <c r="A922" s="285">
        <v>904</v>
      </c>
      <c r="B922" s="248"/>
      <c r="C922" s="249"/>
      <c r="D922" s="248"/>
      <c r="E922" s="267"/>
      <c r="F922" s="267"/>
      <c r="G922" s="267"/>
      <c r="H922" s="267"/>
      <c r="I922" s="268"/>
      <c r="J922" s="268"/>
      <c r="K922" s="268"/>
      <c r="L922" s="106">
        <f t="shared" si="57"/>
        <v>0</v>
      </c>
      <c r="M922" s="271"/>
      <c r="N922" s="250"/>
      <c r="O922" s="16" t="b">
        <f t="shared" si="58"/>
        <v>1</v>
      </c>
      <c r="P922" s="228" t="b">
        <f t="shared" si="59"/>
        <v>1</v>
      </c>
      <c r="Q922" s="16" t="b">
        <f t="shared" si="60"/>
        <v>1</v>
      </c>
      <c r="R922" s="16"/>
    </row>
    <row r="923" spans="1:18" ht="15.75" x14ac:dyDescent="0.25">
      <c r="A923" s="285">
        <v>905</v>
      </c>
      <c r="B923" s="248"/>
      <c r="C923" s="249"/>
      <c r="D923" s="248"/>
      <c r="E923" s="267"/>
      <c r="F923" s="267"/>
      <c r="G923" s="267"/>
      <c r="H923" s="267"/>
      <c r="I923" s="268"/>
      <c r="J923" s="268"/>
      <c r="K923" s="268"/>
      <c r="L923" s="106">
        <f t="shared" si="57"/>
        <v>0</v>
      </c>
      <c r="M923" s="271"/>
      <c r="N923" s="250"/>
      <c r="O923" s="16" t="b">
        <f t="shared" si="58"/>
        <v>1</v>
      </c>
      <c r="P923" s="228" t="b">
        <f t="shared" si="59"/>
        <v>1</v>
      </c>
      <c r="Q923" s="16" t="b">
        <f t="shared" si="60"/>
        <v>1</v>
      </c>
      <c r="R923" s="16"/>
    </row>
    <row r="924" spans="1:18" ht="15.75" x14ac:dyDescent="0.25">
      <c r="A924" s="285">
        <v>906</v>
      </c>
      <c r="B924" s="248"/>
      <c r="C924" s="249"/>
      <c r="D924" s="248"/>
      <c r="E924" s="267"/>
      <c r="F924" s="267"/>
      <c r="G924" s="267"/>
      <c r="H924" s="267"/>
      <c r="I924" s="268"/>
      <c r="J924" s="268"/>
      <c r="K924" s="268"/>
      <c r="L924" s="106">
        <f t="shared" si="57"/>
        <v>0</v>
      </c>
      <c r="M924" s="271"/>
      <c r="N924" s="250"/>
      <c r="O924" s="16" t="b">
        <f t="shared" si="58"/>
        <v>1</v>
      </c>
      <c r="P924" s="228" t="b">
        <f t="shared" si="59"/>
        <v>1</v>
      </c>
      <c r="Q924" s="16" t="b">
        <f t="shared" si="60"/>
        <v>1</v>
      </c>
      <c r="R924" s="16"/>
    </row>
    <row r="925" spans="1:18" ht="15.75" x14ac:dyDescent="0.25">
      <c r="A925" s="285">
        <v>907</v>
      </c>
      <c r="B925" s="248"/>
      <c r="C925" s="249"/>
      <c r="D925" s="248"/>
      <c r="E925" s="267"/>
      <c r="F925" s="267"/>
      <c r="G925" s="267"/>
      <c r="H925" s="267"/>
      <c r="I925" s="268"/>
      <c r="J925" s="268"/>
      <c r="K925" s="268"/>
      <c r="L925" s="106">
        <f t="shared" si="57"/>
        <v>0</v>
      </c>
      <c r="M925" s="271"/>
      <c r="N925" s="250"/>
      <c r="O925" s="16" t="b">
        <f t="shared" si="58"/>
        <v>1</v>
      </c>
      <c r="P925" s="228" t="b">
        <f t="shared" si="59"/>
        <v>1</v>
      </c>
      <c r="Q925" s="16" t="b">
        <f t="shared" si="60"/>
        <v>1</v>
      </c>
      <c r="R925" s="16"/>
    </row>
    <row r="926" spans="1:18" ht="15.75" x14ac:dyDescent="0.25">
      <c r="A926" s="285">
        <v>908</v>
      </c>
      <c r="B926" s="248"/>
      <c r="C926" s="249"/>
      <c r="D926" s="248"/>
      <c r="E926" s="267"/>
      <c r="F926" s="267"/>
      <c r="G926" s="267"/>
      <c r="H926" s="267"/>
      <c r="I926" s="268"/>
      <c r="J926" s="268"/>
      <c r="K926" s="268"/>
      <c r="L926" s="106">
        <f t="shared" si="57"/>
        <v>0</v>
      </c>
      <c r="M926" s="271"/>
      <c r="N926" s="250"/>
      <c r="O926" s="16" t="b">
        <f t="shared" si="58"/>
        <v>1</v>
      </c>
      <c r="P926" s="228" t="b">
        <f t="shared" si="59"/>
        <v>1</v>
      </c>
      <c r="Q926" s="16" t="b">
        <f t="shared" si="60"/>
        <v>1</v>
      </c>
      <c r="R926" s="16"/>
    </row>
    <row r="927" spans="1:18" ht="15.75" x14ac:dyDescent="0.25">
      <c r="A927" s="285">
        <v>909</v>
      </c>
      <c r="B927" s="248"/>
      <c r="C927" s="249"/>
      <c r="D927" s="248"/>
      <c r="E927" s="267"/>
      <c r="F927" s="267"/>
      <c r="G927" s="267"/>
      <c r="H927" s="267"/>
      <c r="I927" s="268"/>
      <c r="J927" s="268"/>
      <c r="K927" s="268"/>
      <c r="L927" s="106">
        <f t="shared" si="57"/>
        <v>0</v>
      </c>
      <c r="M927" s="271"/>
      <c r="N927" s="250"/>
      <c r="O927" s="16" t="b">
        <f t="shared" si="58"/>
        <v>1</v>
      </c>
      <c r="P927" s="228" t="b">
        <f t="shared" si="59"/>
        <v>1</v>
      </c>
      <c r="Q927" s="16" t="b">
        <f t="shared" si="60"/>
        <v>1</v>
      </c>
      <c r="R927" s="16"/>
    </row>
    <row r="928" spans="1:18" ht="15.75" x14ac:dyDescent="0.25">
      <c r="A928" s="285">
        <v>910</v>
      </c>
      <c r="B928" s="248"/>
      <c r="C928" s="249"/>
      <c r="D928" s="248"/>
      <c r="E928" s="267"/>
      <c r="F928" s="267"/>
      <c r="G928" s="267"/>
      <c r="H928" s="267"/>
      <c r="I928" s="268"/>
      <c r="J928" s="268"/>
      <c r="K928" s="268"/>
      <c r="L928" s="106">
        <f t="shared" si="57"/>
        <v>0</v>
      </c>
      <c r="M928" s="271"/>
      <c r="N928" s="250"/>
      <c r="O928" s="16" t="b">
        <f t="shared" si="58"/>
        <v>1</v>
      </c>
      <c r="P928" s="228" t="b">
        <f t="shared" si="59"/>
        <v>1</v>
      </c>
      <c r="Q928" s="16" t="b">
        <f t="shared" si="60"/>
        <v>1</v>
      </c>
      <c r="R928" s="16"/>
    </row>
    <row r="929" spans="1:18" ht="15.75" x14ac:dyDescent="0.25">
      <c r="A929" s="285">
        <v>911</v>
      </c>
      <c r="B929" s="248"/>
      <c r="C929" s="249"/>
      <c r="D929" s="248"/>
      <c r="E929" s="267"/>
      <c r="F929" s="267"/>
      <c r="G929" s="267"/>
      <c r="H929" s="267"/>
      <c r="I929" s="268"/>
      <c r="J929" s="268"/>
      <c r="K929" s="268"/>
      <c r="L929" s="106">
        <f t="shared" si="57"/>
        <v>0</v>
      </c>
      <c r="M929" s="271"/>
      <c r="N929" s="250"/>
      <c r="O929" s="16" t="b">
        <f t="shared" si="58"/>
        <v>1</v>
      </c>
      <c r="P929" s="228" t="b">
        <f t="shared" si="59"/>
        <v>1</v>
      </c>
      <c r="Q929" s="16" t="b">
        <f t="shared" si="60"/>
        <v>1</v>
      </c>
      <c r="R929" s="16"/>
    </row>
    <row r="930" spans="1:18" ht="15.75" x14ac:dyDescent="0.25">
      <c r="A930" s="285">
        <v>912</v>
      </c>
      <c r="B930" s="248"/>
      <c r="C930" s="249"/>
      <c r="D930" s="248"/>
      <c r="E930" s="267"/>
      <c r="F930" s="267"/>
      <c r="G930" s="267"/>
      <c r="H930" s="267"/>
      <c r="I930" s="268"/>
      <c r="J930" s="268"/>
      <c r="K930" s="268"/>
      <c r="L930" s="106">
        <f t="shared" si="57"/>
        <v>0</v>
      </c>
      <c r="M930" s="271"/>
      <c r="N930" s="250"/>
      <c r="O930" s="16" t="b">
        <f t="shared" si="58"/>
        <v>1</v>
      </c>
      <c r="P930" s="228" t="b">
        <f t="shared" si="59"/>
        <v>1</v>
      </c>
      <c r="Q930" s="16" t="b">
        <f t="shared" si="60"/>
        <v>1</v>
      </c>
      <c r="R930" s="16"/>
    </row>
    <row r="931" spans="1:18" ht="15.75" x14ac:dyDescent="0.25">
      <c r="A931" s="285">
        <v>913</v>
      </c>
      <c r="B931" s="248"/>
      <c r="C931" s="249"/>
      <c r="D931" s="248"/>
      <c r="E931" s="267"/>
      <c r="F931" s="267"/>
      <c r="G931" s="267"/>
      <c r="H931" s="267"/>
      <c r="I931" s="268"/>
      <c r="J931" s="268"/>
      <c r="K931" s="268"/>
      <c r="L931" s="106">
        <f t="shared" si="57"/>
        <v>0</v>
      </c>
      <c r="M931" s="271"/>
      <c r="N931" s="250"/>
      <c r="O931" s="16" t="b">
        <f t="shared" si="58"/>
        <v>1</v>
      </c>
      <c r="P931" s="228" t="b">
        <f t="shared" si="59"/>
        <v>1</v>
      </c>
      <c r="Q931" s="16" t="b">
        <f t="shared" si="60"/>
        <v>1</v>
      </c>
      <c r="R931" s="16"/>
    </row>
    <row r="932" spans="1:18" ht="15.75" x14ac:dyDescent="0.25">
      <c r="A932" s="285">
        <v>914</v>
      </c>
      <c r="B932" s="248"/>
      <c r="C932" s="249"/>
      <c r="D932" s="248"/>
      <c r="E932" s="267"/>
      <c r="F932" s="267"/>
      <c r="G932" s="267"/>
      <c r="H932" s="267"/>
      <c r="I932" s="268"/>
      <c r="J932" s="268"/>
      <c r="K932" s="268"/>
      <c r="L932" s="106">
        <f t="shared" si="57"/>
        <v>0</v>
      </c>
      <c r="M932" s="271"/>
      <c r="N932" s="250"/>
      <c r="O932" s="16" t="b">
        <f t="shared" si="58"/>
        <v>1</v>
      </c>
      <c r="P932" s="228" t="b">
        <f t="shared" si="59"/>
        <v>1</v>
      </c>
      <c r="Q932" s="16" t="b">
        <f t="shared" si="60"/>
        <v>1</v>
      </c>
      <c r="R932" s="16"/>
    </row>
    <row r="933" spans="1:18" ht="15.75" x14ac:dyDescent="0.25">
      <c r="A933" s="285">
        <v>915</v>
      </c>
      <c r="B933" s="248"/>
      <c r="C933" s="249"/>
      <c r="D933" s="248"/>
      <c r="E933" s="267"/>
      <c r="F933" s="267"/>
      <c r="G933" s="267"/>
      <c r="H933" s="267"/>
      <c r="I933" s="268"/>
      <c r="J933" s="268"/>
      <c r="K933" s="268"/>
      <c r="L933" s="106">
        <f t="shared" si="57"/>
        <v>0</v>
      </c>
      <c r="M933" s="271"/>
      <c r="N933" s="250"/>
      <c r="O933" s="16" t="b">
        <f t="shared" si="58"/>
        <v>1</v>
      </c>
      <c r="P933" s="228" t="b">
        <f t="shared" si="59"/>
        <v>1</v>
      </c>
      <c r="Q933" s="16" t="b">
        <f t="shared" si="60"/>
        <v>1</v>
      </c>
      <c r="R933" s="16"/>
    </row>
    <row r="934" spans="1:18" ht="15.75" x14ac:dyDescent="0.25">
      <c r="A934" s="285">
        <v>916</v>
      </c>
      <c r="B934" s="248"/>
      <c r="C934" s="249"/>
      <c r="D934" s="248"/>
      <c r="E934" s="267"/>
      <c r="F934" s="267"/>
      <c r="G934" s="267"/>
      <c r="H934" s="267"/>
      <c r="I934" s="268"/>
      <c r="J934" s="268"/>
      <c r="K934" s="268"/>
      <c r="L934" s="106">
        <f t="shared" si="57"/>
        <v>0</v>
      </c>
      <c r="M934" s="271"/>
      <c r="N934" s="250"/>
      <c r="O934" s="16" t="b">
        <f t="shared" si="58"/>
        <v>1</v>
      </c>
      <c r="P934" s="228" t="b">
        <f t="shared" si="59"/>
        <v>1</v>
      </c>
      <c r="Q934" s="16" t="b">
        <f t="shared" si="60"/>
        <v>1</v>
      </c>
      <c r="R934" s="16"/>
    </row>
    <row r="935" spans="1:18" ht="15.75" x14ac:dyDescent="0.25">
      <c r="A935" s="285">
        <v>917</v>
      </c>
      <c r="B935" s="248"/>
      <c r="C935" s="249"/>
      <c r="D935" s="248"/>
      <c r="E935" s="267"/>
      <c r="F935" s="267"/>
      <c r="G935" s="267"/>
      <c r="H935" s="267"/>
      <c r="I935" s="268"/>
      <c r="J935" s="268"/>
      <c r="K935" s="268"/>
      <c r="L935" s="106">
        <f t="shared" si="57"/>
        <v>0</v>
      </c>
      <c r="M935" s="271"/>
      <c r="N935" s="250"/>
      <c r="O935" s="16" t="b">
        <f t="shared" si="58"/>
        <v>1</v>
      </c>
      <c r="P935" s="228" t="b">
        <f t="shared" si="59"/>
        <v>1</v>
      </c>
      <c r="Q935" s="16" t="b">
        <f t="shared" si="60"/>
        <v>1</v>
      </c>
      <c r="R935" s="16"/>
    </row>
    <row r="936" spans="1:18" ht="15.75" x14ac:dyDescent="0.25">
      <c r="A936" s="285">
        <v>918</v>
      </c>
      <c r="B936" s="248"/>
      <c r="C936" s="249"/>
      <c r="D936" s="248"/>
      <c r="E936" s="267"/>
      <c r="F936" s="267"/>
      <c r="G936" s="267"/>
      <c r="H936" s="267"/>
      <c r="I936" s="268"/>
      <c r="J936" s="268"/>
      <c r="K936" s="268"/>
      <c r="L936" s="106">
        <f t="shared" si="57"/>
        <v>0</v>
      </c>
      <c r="M936" s="271"/>
      <c r="N936" s="250"/>
      <c r="O936" s="16" t="b">
        <f t="shared" si="58"/>
        <v>1</v>
      </c>
      <c r="P936" s="228" t="b">
        <f t="shared" si="59"/>
        <v>1</v>
      </c>
      <c r="Q936" s="16" t="b">
        <f t="shared" si="60"/>
        <v>1</v>
      </c>
      <c r="R936" s="16"/>
    </row>
    <row r="937" spans="1:18" ht="15.75" x14ac:dyDescent="0.25">
      <c r="A937" s="285">
        <v>919</v>
      </c>
      <c r="B937" s="248"/>
      <c r="C937" s="249"/>
      <c r="D937" s="248"/>
      <c r="E937" s="267"/>
      <c r="F937" s="267"/>
      <c r="G937" s="267"/>
      <c r="H937" s="267"/>
      <c r="I937" s="268"/>
      <c r="J937" s="268"/>
      <c r="K937" s="268"/>
      <c r="L937" s="106">
        <f t="shared" si="57"/>
        <v>0</v>
      </c>
      <c r="M937" s="271"/>
      <c r="N937" s="250"/>
      <c r="O937" s="16" t="b">
        <f t="shared" si="58"/>
        <v>1</v>
      </c>
      <c r="P937" s="228" t="b">
        <f t="shared" si="59"/>
        <v>1</v>
      </c>
      <c r="Q937" s="16" t="b">
        <f t="shared" si="60"/>
        <v>1</v>
      </c>
      <c r="R937" s="16"/>
    </row>
    <row r="938" spans="1:18" ht="15.75" x14ac:dyDescent="0.25">
      <c r="A938" s="285">
        <v>920</v>
      </c>
      <c r="B938" s="248"/>
      <c r="C938" s="249"/>
      <c r="D938" s="248"/>
      <c r="E938" s="267"/>
      <c r="F938" s="267"/>
      <c r="G938" s="267"/>
      <c r="H938" s="267"/>
      <c r="I938" s="268"/>
      <c r="J938" s="268"/>
      <c r="K938" s="268"/>
      <c r="L938" s="106">
        <f t="shared" si="57"/>
        <v>0</v>
      </c>
      <c r="M938" s="271"/>
      <c r="N938" s="250"/>
      <c r="O938" s="16" t="b">
        <f t="shared" si="58"/>
        <v>1</v>
      </c>
      <c r="P938" s="228" t="b">
        <f t="shared" si="59"/>
        <v>1</v>
      </c>
      <c r="Q938" s="16" t="b">
        <f t="shared" si="60"/>
        <v>1</v>
      </c>
      <c r="R938" s="16"/>
    </row>
    <row r="939" spans="1:18" ht="15.75" x14ac:dyDescent="0.25">
      <c r="A939" s="285">
        <v>921</v>
      </c>
      <c r="B939" s="248"/>
      <c r="C939" s="249"/>
      <c r="D939" s="248"/>
      <c r="E939" s="267"/>
      <c r="F939" s="267"/>
      <c r="G939" s="267"/>
      <c r="H939" s="267"/>
      <c r="I939" s="268"/>
      <c r="J939" s="268"/>
      <c r="K939" s="268"/>
      <c r="L939" s="106">
        <f t="shared" si="57"/>
        <v>0</v>
      </c>
      <c r="M939" s="271"/>
      <c r="N939" s="250"/>
      <c r="O939" s="16" t="b">
        <f t="shared" si="58"/>
        <v>1</v>
      </c>
      <c r="P939" s="228" t="b">
        <f t="shared" si="59"/>
        <v>1</v>
      </c>
      <c r="Q939" s="16" t="b">
        <f t="shared" si="60"/>
        <v>1</v>
      </c>
      <c r="R939" s="16"/>
    </row>
    <row r="940" spans="1:18" ht="15.75" x14ac:dyDescent="0.25">
      <c r="A940" s="285">
        <v>922</v>
      </c>
      <c r="B940" s="248"/>
      <c r="C940" s="249"/>
      <c r="D940" s="248"/>
      <c r="E940" s="267"/>
      <c r="F940" s="267"/>
      <c r="G940" s="267"/>
      <c r="H940" s="267"/>
      <c r="I940" s="268"/>
      <c r="J940" s="268"/>
      <c r="K940" s="268"/>
      <c r="L940" s="106">
        <f t="shared" si="57"/>
        <v>0</v>
      </c>
      <c r="M940" s="271"/>
      <c r="N940" s="250"/>
      <c r="O940" s="16" t="b">
        <f t="shared" si="58"/>
        <v>1</v>
      </c>
      <c r="P940" s="228" t="b">
        <f t="shared" si="59"/>
        <v>1</v>
      </c>
      <c r="Q940" s="16" t="b">
        <f t="shared" si="60"/>
        <v>1</v>
      </c>
      <c r="R940" s="16"/>
    </row>
    <row r="941" spans="1:18" ht="15.75" x14ac:dyDescent="0.25">
      <c r="A941" s="285">
        <v>923</v>
      </c>
      <c r="B941" s="248"/>
      <c r="C941" s="249"/>
      <c r="D941" s="248"/>
      <c r="E941" s="267"/>
      <c r="F941" s="267"/>
      <c r="G941" s="267"/>
      <c r="H941" s="267"/>
      <c r="I941" s="268"/>
      <c r="J941" s="268"/>
      <c r="K941" s="268"/>
      <c r="L941" s="106">
        <f t="shared" si="57"/>
        <v>0</v>
      </c>
      <c r="M941" s="271"/>
      <c r="N941" s="250"/>
      <c r="O941" s="16" t="b">
        <f t="shared" si="58"/>
        <v>1</v>
      </c>
      <c r="P941" s="228" t="b">
        <f t="shared" si="59"/>
        <v>1</v>
      </c>
      <c r="Q941" s="16" t="b">
        <f t="shared" si="60"/>
        <v>1</v>
      </c>
      <c r="R941" s="16"/>
    </row>
    <row r="942" spans="1:18" ht="15.75" x14ac:dyDescent="0.25">
      <c r="A942" s="285">
        <v>924</v>
      </c>
      <c r="B942" s="248"/>
      <c r="C942" s="249"/>
      <c r="D942" s="248"/>
      <c r="E942" s="267"/>
      <c r="F942" s="267"/>
      <c r="G942" s="267"/>
      <c r="H942" s="267"/>
      <c r="I942" s="268"/>
      <c r="J942" s="268"/>
      <c r="K942" s="268"/>
      <c r="L942" s="106">
        <f t="shared" si="57"/>
        <v>0</v>
      </c>
      <c r="M942" s="271"/>
      <c r="N942" s="250"/>
      <c r="O942" s="16" t="b">
        <f t="shared" si="58"/>
        <v>1</v>
      </c>
      <c r="P942" s="228" t="b">
        <f t="shared" si="59"/>
        <v>1</v>
      </c>
      <c r="Q942" s="16" t="b">
        <f t="shared" si="60"/>
        <v>1</v>
      </c>
      <c r="R942" s="16"/>
    </row>
    <row r="943" spans="1:18" ht="15.75" x14ac:dyDescent="0.25">
      <c r="A943" s="285">
        <v>925</v>
      </c>
      <c r="B943" s="248"/>
      <c r="C943" s="249"/>
      <c r="D943" s="248"/>
      <c r="E943" s="267"/>
      <c r="F943" s="267"/>
      <c r="G943" s="267"/>
      <c r="H943" s="267"/>
      <c r="I943" s="268"/>
      <c r="J943" s="268"/>
      <c r="K943" s="268"/>
      <c r="L943" s="106">
        <f t="shared" si="57"/>
        <v>0</v>
      </c>
      <c r="M943" s="271"/>
      <c r="N943" s="250"/>
      <c r="O943" s="16" t="b">
        <f t="shared" si="58"/>
        <v>1</v>
      </c>
      <c r="P943" s="228" t="b">
        <f t="shared" si="59"/>
        <v>1</v>
      </c>
      <c r="Q943" s="16" t="b">
        <f t="shared" si="60"/>
        <v>1</v>
      </c>
      <c r="R943" s="16"/>
    </row>
    <row r="944" spans="1:18" ht="15.75" x14ac:dyDescent="0.25">
      <c r="A944" s="285">
        <v>926</v>
      </c>
      <c r="B944" s="248"/>
      <c r="C944" s="249"/>
      <c r="D944" s="248"/>
      <c r="E944" s="267"/>
      <c r="F944" s="267"/>
      <c r="G944" s="267"/>
      <c r="H944" s="267"/>
      <c r="I944" s="268"/>
      <c r="J944" s="268"/>
      <c r="K944" s="268"/>
      <c r="L944" s="106">
        <f t="shared" si="57"/>
        <v>0</v>
      </c>
      <c r="M944" s="271"/>
      <c r="N944" s="250"/>
      <c r="O944" s="16" t="b">
        <f t="shared" si="58"/>
        <v>1</v>
      </c>
      <c r="P944" s="228" t="b">
        <f t="shared" si="59"/>
        <v>1</v>
      </c>
      <c r="Q944" s="16" t="b">
        <f t="shared" si="60"/>
        <v>1</v>
      </c>
      <c r="R944" s="16"/>
    </row>
    <row r="945" spans="1:18" ht="15.75" x14ac:dyDescent="0.25">
      <c r="A945" s="285">
        <v>927</v>
      </c>
      <c r="B945" s="248"/>
      <c r="C945" s="249"/>
      <c r="D945" s="248"/>
      <c r="E945" s="267"/>
      <c r="F945" s="267"/>
      <c r="G945" s="267"/>
      <c r="H945" s="267"/>
      <c r="I945" s="268"/>
      <c r="J945" s="268"/>
      <c r="K945" s="268"/>
      <c r="L945" s="106">
        <f t="shared" si="57"/>
        <v>0</v>
      </c>
      <c r="M945" s="271"/>
      <c r="N945" s="250"/>
      <c r="O945" s="16" t="b">
        <f t="shared" si="58"/>
        <v>1</v>
      </c>
      <c r="P945" s="228" t="b">
        <f t="shared" si="59"/>
        <v>1</v>
      </c>
      <c r="Q945" s="16" t="b">
        <f t="shared" si="60"/>
        <v>1</v>
      </c>
      <c r="R945" s="16"/>
    </row>
    <row r="946" spans="1:18" ht="15.75" x14ac:dyDescent="0.25">
      <c r="A946" s="285">
        <v>928</v>
      </c>
      <c r="B946" s="248"/>
      <c r="C946" s="249"/>
      <c r="D946" s="248"/>
      <c r="E946" s="267"/>
      <c r="F946" s="267"/>
      <c r="G946" s="267"/>
      <c r="H946" s="267"/>
      <c r="I946" s="268"/>
      <c r="J946" s="268"/>
      <c r="K946" s="268"/>
      <c r="L946" s="106">
        <f t="shared" si="57"/>
        <v>0</v>
      </c>
      <c r="M946" s="271"/>
      <c r="N946" s="250"/>
      <c r="O946" s="16" t="b">
        <f t="shared" si="58"/>
        <v>1</v>
      </c>
      <c r="P946" s="228" t="b">
        <f t="shared" si="59"/>
        <v>1</v>
      </c>
      <c r="Q946" s="16" t="b">
        <f t="shared" si="60"/>
        <v>1</v>
      </c>
      <c r="R946" s="16"/>
    </row>
    <row r="947" spans="1:18" ht="15.75" x14ac:dyDescent="0.25">
      <c r="A947" s="285">
        <v>929</v>
      </c>
      <c r="B947" s="248"/>
      <c r="C947" s="249"/>
      <c r="D947" s="248"/>
      <c r="E947" s="267"/>
      <c r="F947" s="267"/>
      <c r="G947" s="267"/>
      <c r="H947" s="267"/>
      <c r="I947" s="268"/>
      <c r="J947" s="268"/>
      <c r="K947" s="268"/>
      <c r="L947" s="106">
        <f t="shared" si="57"/>
        <v>0</v>
      </c>
      <c r="M947" s="271"/>
      <c r="N947" s="250"/>
      <c r="O947" s="16" t="b">
        <f t="shared" si="58"/>
        <v>1</v>
      </c>
      <c r="P947" s="228" t="b">
        <f t="shared" si="59"/>
        <v>1</v>
      </c>
      <c r="Q947" s="16" t="b">
        <f t="shared" si="60"/>
        <v>1</v>
      </c>
      <c r="R947" s="16"/>
    </row>
    <row r="948" spans="1:18" ht="15.75" x14ac:dyDescent="0.25">
      <c r="A948" s="285">
        <v>930</v>
      </c>
      <c r="B948" s="248"/>
      <c r="C948" s="249"/>
      <c r="D948" s="248"/>
      <c r="E948" s="267"/>
      <c r="F948" s="267"/>
      <c r="G948" s="267"/>
      <c r="H948" s="267"/>
      <c r="I948" s="268"/>
      <c r="J948" s="268"/>
      <c r="K948" s="268"/>
      <c r="L948" s="106">
        <f t="shared" si="57"/>
        <v>0</v>
      </c>
      <c r="M948" s="271"/>
      <c r="N948" s="250"/>
      <c r="O948" s="16" t="b">
        <f t="shared" si="58"/>
        <v>1</v>
      </c>
      <c r="P948" s="228" t="b">
        <f t="shared" si="59"/>
        <v>1</v>
      </c>
      <c r="Q948" s="16" t="b">
        <f t="shared" si="60"/>
        <v>1</v>
      </c>
      <c r="R948" s="16"/>
    </row>
    <row r="949" spans="1:18" ht="15.75" x14ac:dyDescent="0.25">
      <c r="A949" s="285">
        <v>931</v>
      </c>
      <c r="B949" s="248"/>
      <c r="C949" s="249"/>
      <c r="D949" s="248"/>
      <c r="E949" s="267"/>
      <c r="F949" s="267"/>
      <c r="G949" s="267"/>
      <c r="H949" s="267"/>
      <c r="I949" s="268"/>
      <c r="J949" s="268"/>
      <c r="K949" s="268"/>
      <c r="L949" s="106">
        <f t="shared" si="57"/>
        <v>0</v>
      </c>
      <c r="M949" s="271"/>
      <c r="N949" s="250"/>
      <c r="O949" s="16" t="b">
        <f t="shared" si="58"/>
        <v>1</v>
      </c>
      <c r="P949" s="228" t="b">
        <f t="shared" si="59"/>
        <v>1</v>
      </c>
      <c r="Q949" s="16" t="b">
        <f t="shared" si="60"/>
        <v>1</v>
      </c>
      <c r="R949" s="16"/>
    </row>
    <row r="950" spans="1:18" ht="15.75" x14ac:dyDescent="0.25">
      <c r="A950" s="285">
        <v>932</v>
      </c>
      <c r="B950" s="248"/>
      <c r="C950" s="249"/>
      <c r="D950" s="248"/>
      <c r="E950" s="267"/>
      <c r="F950" s="267"/>
      <c r="G950" s="267"/>
      <c r="H950" s="267"/>
      <c r="I950" s="268"/>
      <c r="J950" s="268"/>
      <c r="K950" s="268"/>
      <c r="L950" s="106">
        <f t="shared" si="57"/>
        <v>0</v>
      </c>
      <c r="M950" s="271"/>
      <c r="N950" s="250"/>
      <c r="O950" s="16" t="b">
        <f t="shared" si="58"/>
        <v>1</v>
      </c>
      <c r="P950" s="228" t="b">
        <f t="shared" si="59"/>
        <v>1</v>
      </c>
      <c r="Q950" s="16" t="b">
        <f t="shared" si="60"/>
        <v>1</v>
      </c>
      <c r="R950" s="16"/>
    </row>
    <row r="951" spans="1:18" ht="15.75" x14ac:dyDescent="0.25">
      <c r="A951" s="285">
        <v>933</v>
      </c>
      <c r="B951" s="248"/>
      <c r="C951" s="249"/>
      <c r="D951" s="248"/>
      <c r="E951" s="267"/>
      <c r="F951" s="267"/>
      <c r="G951" s="267"/>
      <c r="H951" s="267"/>
      <c r="I951" s="268"/>
      <c r="J951" s="268"/>
      <c r="K951" s="268"/>
      <c r="L951" s="106">
        <f t="shared" si="57"/>
        <v>0</v>
      </c>
      <c r="M951" s="271"/>
      <c r="N951" s="250"/>
      <c r="O951" s="16" t="b">
        <f t="shared" si="58"/>
        <v>1</v>
      </c>
      <c r="P951" s="228" t="b">
        <f t="shared" si="59"/>
        <v>1</v>
      </c>
      <c r="Q951" s="16" t="b">
        <f t="shared" si="60"/>
        <v>1</v>
      </c>
      <c r="R951" s="16"/>
    </row>
    <row r="952" spans="1:18" ht="15.75" x14ac:dyDescent="0.25">
      <c r="A952" s="285">
        <v>934</v>
      </c>
      <c r="B952" s="248"/>
      <c r="C952" s="249"/>
      <c r="D952" s="248"/>
      <c r="E952" s="267"/>
      <c r="F952" s="267"/>
      <c r="G952" s="267"/>
      <c r="H952" s="267"/>
      <c r="I952" s="268"/>
      <c r="J952" s="268"/>
      <c r="K952" s="268"/>
      <c r="L952" s="106">
        <f t="shared" si="57"/>
        <v>0</v>
      </c>
      <c r="M952" s="271"/>
      <c r="N952" s="250"/>
      <c r="O952" s="16" t="b">
        <f t="shared" si="58"/>
        <v>1</v>
      </c>
      <c r="P952" s="228" t="b">
        <f t="shared" si="59"/>
        <v>1</v>
      </c>
      <c r="Q952" s="16" t="b">
        <f t="shared" si="60"/>
        <v>1</v>
      </c>
      <c r="R952" s="16"/>
    </row>
    <row r="953" spans="1:18" ht="15.75" x14ac:dyDescent="0.25">
      <c r="A953" s="285">
        <v>935</v>
      </c>
      <c r="B953" s="248"/>
      <c r="C953" s="249"/>
      <c r="D953" s="248"/>
      <c r="E953" s="267"/>
      <c r="F953" s="267"/>
      <c r="G953" s="267"/>
      <c r="H953" s="267"/>
      <c r="I953" s="268"/>
      <c r="J953" s="268"/>
      <c r="K953" s="268"/>
      <c r="L953" s="106">
        <f t="shared" si="57"/>
        <v>0</v>
      </c>
      <c r="M953" s="271"/>
      <c r="N953" s="250"/>
      <c r="O953" s="16" t="b">
        <f t="shared" si="58"/>
        <v>1</v>
      </c>
      <c r="P953" s="228" t="b">
        <f t="shared" si="59"/>
        <v>1</v>
      </c>
      <c r="Q953" s="16" t="b">
        <f t="shared" si="60"/>
        <v>1</v>
      </c>
      <c r="R953" s="16"/>
    </row>
    <row r="954" spans="1:18" ht="15.75" x14ac:dyDescent="0.25">
      <c r="A954" s="285">
        <v>936</v>
      </c>
      <c r="B954" s="248"/>
      <c r="C954" s="249"/>
      <c r="D954" s="248"/>
      <c r="E954" s="267"/>
      <c r="F954" s="267"/>
      <c r="G954" s="267"/>
      <c r="H954" s="267"/>
      <c r="I954" s="268"/>
      <c r="J954" s="268"/>
      <c r="K954" s="268"/>
      <c r="L954" s="106">
        <f t="shared" si="57"/>
        <v>0</v>
      </c>
      <c r="M954" s="271"/>
      <c r="N954" s="250"/>
      <c r="O954" s="16" t="b">
        <f t="shared" si="58"/>
        <v>1</v>
      </c>
      <c r="P954" s="228" t="b">
        <f t="shared" si="59"/>
        <v>1</v>
      </c>
      <c r="Q954" s="16" t="b">
        <f t="shared" si="60"/>
        <v>1</v>
      </c>
      <c r="R954" s="16"/>
    </row>
    <row r="955" spans="1:18" ht="15.75" x14ac:dyDescent="0.25">
      <c r="A955" s="285">
        <v>937</v>
      </c>
      <c r="B955" s="248"/>
      <c r="C955" s="249"/>
      <c r="D955" s="248"/>
      <c r="E955" s="267"/>
      <c r="F955" s="267"/>
      <c r="G955" s="267"/>
      <c r="H955" s="267"/>
      <c r="I955" s="268"/>
      <c r="J955" s="268"/>
      <c r="K955" s="268"/>
      <c r="L955" s="106">
        <f t="shared" si="57"/>
        <v>0</v>
      </c>
      <c r="M955" s="271"/>
      <c r="N955" s="250"/>
      <c r="O955" s="16" t="b">
        <f t="shared" si="58"/>
        <v>1</v>
      </c>
      <c r="P955" s="228" t="b">
        <f t="shared" si="59"/>
        <v>1</v>
      </c>
      <c r="Q955" s="16" t="b">
        <f t="shared" si="60"/>
        <v>1</v>
      </c>
      <c r="R955" s="16"/>
    </row>
    <row r="956" spans="1:18" ht="15.75" x14ac:dyDescent="0.25">
      <c r="A956" s="285">
        <v>938</v>
      </c>
      <c r="B956" s="248"/>
      <c r="C956" s="249"/>
      <c r="D956" s="248"/>
      <c r="E956" s="267"/>
      <c r="F956" s="267"/>
      <c r="G956" s="267"/>
      <c r="H956" s="267"/>
      <c r="I956" s="268"/>
      <c r="J956" s="268"/>
      <c r="K956" s="268"/>
      <c r="L956" s="106">
        <f t="shared" si="57"/>
        <v>0</v>
      </c>
      <c r="M956" s="271"/>
      <c r="N956" s="250"/>
      <c r="O956" s="16" t="b">
        <f t="shared" si="58"/>
        <v>1</v>
      </c>
      <c r="P956" s="228" t="b">
        <f t="shared" si="59"/>
        <v>1</v>
      </c>
      <c r="Q956" s="16" t="b">
        <f t="shared" si="60"/>
        <v>1</v>
      </c>
      <c r="R956" s="16"/>
    </row>
    <row r="957" spans="1:18" ht="15.75" x14ac:dyDescent="0.25">
      <c r="A957" s="285">
        <v>939</v>
      </c>
      <c r="B957" s="248"/>
      <c r="C957" s="249"/>
      <c r="D957" s="248"/>
      <c r="E957" s="267"/>
      <c r="F957" s="267"/>
      <c r="G957" s="267"/>
      <c r="H957" s="267"/>
      <c r="I957" s="268"/>
      <c r="J957" s="268"/>
      <c r="K957" s="268"/>
      <c r="L957" s="106">
        <f t="shared" si="57"/>
        <v>0</v>
      </c>
      <c r="M957" s="271"/>
      <c r="N957" s="250"/>
      <c r="O957" s="16" t="b">
        <f t="shared" si="58"/>
        <v>1</v>
      </c>
      <c r="P957" s="228" t="b">
        <f t="shared" si="59"/>
        <v>1</v>
      </c>
      <c r="Q957" s="16" t="b">
        <f t="shared" si="60"/>
        <v>1</v>
      </c>
      <c r="R957" s="16"/>
    </row>
    <row r="958" spans="1:18" ht="15.75" x14ac:dyDescent="0.25">
      <c r="A958" s="285">
        <v>940</v>
      </c>
      <c r="B958" s="248"/>
      <c r="C958" s="249"/>
      <c r="D958" s="248"/>
      <c r="E958" s="267"/>
      <c r="F958" s="267"/>
      <c r="G958" s="267"/>
      <c r="H958" s="267"/>
      <c r="I958" s="268"/>
      <c r="J958" s="268"/>
      <c r="K958" s="268"/>
      <c r="L958" s="106">
        <f t="shared" si="57"/>
        <v>0</v>
      </c>
      <c r="M958" s="271"/>
      <c r="N958" s="250"/>
      <c r="O958" s="16" t="b">
        <f t="shared" si="58"/>
        <v>1</v>
      </c>
      <c r="P958" s="228" t="b">
        <f t="shared" si="59"/>
        <v>1</v>
      </c>
      <c r="Q958" s="16" t="b">
        <f t="shared" si="60"/>
        <v>1</v>
      </c>
      <c r="R958" s="16"/>
    </row>
    <row r="959" spans="1:18" ht="15.75" x14ac:dyDescent="0.25">
      <c r="A959" s="285">
        <v>941</v>
      </c>
      <c r="B959" s="248"/>
      <c r="C959" s="249"/>
      <c r="D959" s="248"/>
      <c r="E959" s="267"/>
      <c r="F959" s="267"/>
      <c r="G959" s="267"/>
      <c r="H959" s="267"/>
      <c r="I959" s="268"/>
      <c r="J959" s="268"/>
      <c r="K959" s="268"/>
      <c r="L959" s="106">
        <f t="shared" si="57"/>
        <v>0</v>
      </c>
      <c r="M959" s="271"/>
      <c r="N959" s="250"/>
      <c r="O959" s="16" t="b">
        <f t="shared" si="58"/>
        <v>1</v>
      </c>
      <c r="P959" s="228" t="b">
        <f t="shared" si="59"/>
        <v>1</v>
      </c>
      <c r="Q959" s="16" t="b">
        <f t="shared" si="60"/>
        <v>1</v>
      </c>
      <c r="R959" s="16"/>
    </row>
    <row r="960" spans="1:18" ht="15.75" x14ac:dyDescent="0.25">
      <c r="A960" s="285">
        <v>942</v>
      </c>
      <c r="B960" s="248"/>
      <c r="C960" s="249"/>
      <c r="D960" s="248"/>
      <c r="E960" s="267"/>
      <c r="F960" s="267"/>
      <c r="G960" s="267"/>
      <c r="H960" s="267"/>
      <c r="I960" s="268"/>
      <c r="J960" s="268"/>
      <c r="K960" s="268"/>
      <c r="L960" s="106">
        <f t="shared" si="57"/>
        <v>0</v>
      </c>
      <c r="M960" s="271"/>
      <c r="N960" s="250"/>
      <c r="O960" s="16" t="b">
        <f t="shared" si="58"/>
        <v>1</v>
      </c>
      <c r="P960" s="228" t="b">
        <f t="shared" si="59"/>
        <v>1</v>
      </c>
      <c r="Q960" s="16" t="b">
        <f t="shared" si="60"/>
        <v>1</v>
      </c>
      <c r="R960" s="16"/>
    </row>
    <row r="961" spans="1:18" ht="15.75" x14ac:dyDescent="0.25">
      <c r="A961" s="285">
        <v>943</v>
      </c>
      <c r="B961" s="248"/>
      <c r="C961" s="249"/>
      <c r="D961" s="248"/>
      <c r="E961" s="267"/>
      <c r="F961" s="267"/>
      <c r="G961" s="267"/>
      <c r="H961" s="267"/>
      <c r="I961" s="268"/>
      <c r="J961" s="268"/>
      <c r="K961" s="268"/>
      <c r="L961" s="106">
        <f t="shared" si="57"/>
        <v>0</v>
      </c>
      <c r="M961" s="271"/>
      <c r="N961" s="250"/>
      <c r="O961" s="16" t="b">
        <f t="shared" si="58"/>
        <v>1</v>
      </c>
      <c r="P961" s="228" t="b">
        <f t="shared" si="59"/>
        <v>1</v>
      </c>
      <c r="Q961" s="16" t="b">
        <f t="shared" si="60"/>
        <v>1</v>
      </c>
      <c r="R961" s="16"/>
    </row>
    <row r="962" spans="1:18" ht="15.75" x14ac:dyDescent="0.25">
      <c r="A962" s="285">
        <v>944</v>
      </c>
      <c r="B962" s="248"/>
      <c r="C962" s="249"/>
      <c r="D962" s="248"/>
      <c r="E962" s="267"/>
      <c r="F962" s="267"/>
      <c r="G962" s="267"/>
      <c r="H962" s="267"/>
      <c r="I962" s="268"/>
      <c r="J962" s="268"/>
      <c r="K962" s="268"/>
      <c r="L962" s="106">
        <f t="shared" si="57"/>
        <v>0</v>
      </c>
      <c r="M962" s="271"/>
      <c r="N962" s="250"/>
      <c r="O962" s="16" t="b">
        <f t="shared" si="58"/>
        <v>1</v>
      </c>
      <c r="P962" s="228" t="b">
        <f t="shared" si="59"/>
        <v>1</v>
      </c>
      <c r="Q962" s="16" t="b">
        <f t="shared" si="60"/>
        <v>1</v>
      </c>
      <c r="R962" s="16"/>
    </row>
    <row r="963" spans="1:18" ht="15.75" x14ac:dyDescent="0.25">
      <c r="A963" s="285">
        <v>945</v>
      </c>
      <c r="B963" s="248"/>
      <c r="C963" s="249"/>
      <c r="D963" s="248"/>
      <c r="E963" s="267"/>
      <c r="F963" s="267"/>
      <c r="G963" s="267"/>
      <c r="H963" s="267"/>
      <c r="I963" s="268"/>
      <c r="J963" s="268"/>
      <c r="K963" s="268"/>
      <c r="L963" s="106">
        <f t="shared" si="57"/>
        <v>0</v>
      </c>
      <c r="M963" s="271"/>
      <c r="N963" s="250"/>
      <c r="O963" s="16" t="b">
        <f t="shared" si="58"/>
        <v>1</v>
      </c>
      <c r="P963" s="228" t="b">
        <f t="shared" si="59"/>
        <v>1</v>
      </c>
      <c r="Q963" s="16" t="b">
        <f t="shared" si="60"/>
        <v>1</v>
      </c>
      <c r="R963" s="16"/>
    </row>
    <row r="964" spans="1:18" ht="15.75" x14ac:dyDescent="0.25">
      <c r="A964" s="285">
        <v>946</v>
      </c>
      <c r="B964" s="248"/>
      <c r="C964" s="249"/>
      <c r="D964" s="248"/>
      <c r="E964" s="267"/>
      <c r="F964" s="267"/>
      <c r="G964" s="267"/>
      <c r="H964" s="267"/>
      <c r="I964" s="268"/>
      <c r="J964" s="268"/>
      <c r="K964" s="268"/>
      <c r="L964" s="106">
        <f t="shared" si="57"/>
        <v>0</v>
      </c>
      <c r="M964" s="271"/>
      <c r="N964" s="250"/>
      <c r="O964" s="16" t="b">
        <f t="shared" si="58"/>
        <v>1</v>
      </c>
      <c r="P964" s="228" t="b">
        <f t="shared" si="59"/>
        <v>1</v>
      </c>
      <c r="Q964" s="16" t="b">
        <f t="shared" si="60"/>
        <v>1</v>
      </c>
      <c r="R964" s="16"/>
    </row>
    <row r="965" spans="1:18" ht="15.75" x14ac:dyDescent="0.25">
      <c r="A965" s="285">
        <v>947</v>
      </c>
      <c r="B965" s="248"/>
      <c r="C965" s="249"/>
      <c r="D965" s="248"/>
      <c r="E965" s="267"/>
      <c r="F965" s="267"/>
      <c r="G965" s="267"/>
      <c r="H965" s="267"/>
      <c r="I965" s="268"/>
      <c r="J965" s="268"/>
      <c r="K965" s="268"/>
      <c r="L965" s="106">
        <f t="shared" si="57"/>
        <v>0</v>
      </c>
      <c r="M965" s="271"/>
      <c r="N965" s="250"/>
      <c r="O965" s="16" t="b">
        <f t="shared" si="58"/>
        <v>1</v>
      </c>
      <c r="P965" s="228" t="b">
        <f t="shared" si="59"/>
        <v>1</v>
      </c>
      <c r="Q965" s="16" t="b">
        <f t="shared" si="60"/>
        <v>1</v>
      </c>
      <c r="R965" s="16"/>
    </row>
    <row r="966" spans="1:18" ht="15.75" x14ac:dyDescent="0.25">
      <c r="A966" s="285">
        <v>948</v>
      </c>
      <c r="B966" s="248"/>
      <c r="C966" s="249"/>
      <c r="D966" s="248"/>
      <c r="E966" s="267"/>
      <c r="F966" s="267"/>
      <c r="G966" s="267"/>
      <c r="H966" s="267"/>
      <c r="I966" s="268"/>
      <c r="J966" s="268"/>
      <c r="K966" s="268"/>
      <c r="L966" s="106">
        <f t="shared" si="57"/>
        <v>0</v>
      </c>
      <c r="M966" s="271"/>
      <c r="N966" s="250"/>
      <c r="O966" s="16" t="b">
        <f t="shared" si="58"/>
        <v>1</v>
      </c>
      <c r="P966" s="228" t="b">
        <f t="shared" si="59"/>
        <v>1</v>
      </c>
      <c r="Q966" s="16" t="b">
        <f t="shared" si="60"/>
        <v>1</v>
      </c>
      <c r="R966" s="16"/>
    </row>
    <row r="967" spans="1:18" ht="15.75" x14ac:dyDescent="0.25">
      <c r="A967" s="285">
        <v>949</v>
      </c>
      <c r="B967" s="248"/>
      <c r="C967" s="249"/>
      <c r="D967" s="248"/>
      <c r="E967" s="267"/>
      <c r="F967" s="267"/>
      <c r="G967" s="267"/>
      <c r="H967" s="267"/>
      <c r="I967" s="268"/>
      <c r="J967" s="268"/>
      <c r="K967" s="268"/>
      <c r="L967" s="106">
        <f t="shared" si="57"/>
        <v>0</v>
      </c>
      <c r="M967" s="271"/>
      <c r="N967" s="250"/>
      <c r="O967" s="16" t="b">
        <f t="shared" si="58"/>
        <v>1</v>
      </c>
      <c r="P967" s="228" t="b">
        <f t="shared" si="59"/>
        <v>1</v>
      </c>
      <c r="Q967" s="16" t="b">
        <f t="shared" si="60"/>
        <v>1</v>
      </c>
      <c r="R967" s="16"/>
    </row>
    <row r="968" spans="1:18" ht="15.75" x14ac:dyDescent="0.25">
      <c r="A968" s="285">
        <v>950</v>
      </c>
      <c r="B968" s="248"/>
      <c r="C968" s="249"/>
      <c r="D968" s="248"/>
      <c r="E968" s="267"/>
      <c r="F968" s="267"/>
      <c r="G968" s="267"/>
      <c r="H968" s="267"/>
      <c r="I968" s="268"/>
      <c r="J968" s="268"/>
      <c r="K968" s="268"/>
      <c r="L968" s="106">
        <f t="shared" si="57"/>
        <v>0</v>
      </c>
      <c r="M968" s="271"/>
      <c r="N968" s="250"/>
      <c r="O968" s="16" t="b">
        <f t="shared" si="58"/>
        <v>1</v>
      </c>
      <c r="P968" s="228" t="b">
        <f t="shared" si="59"/>
        <v>1</v>
      </c>
      <c r="Q968" s="16" t="b">
        <f t="shared" si="60"/>
        <v>1</v>
      </c>
      <c r="R968" s="16"/>
    </row>
    <row r="969" spans="1:18" ht="15.75" x14ac:dyDescent="0.25">
      <c r="A969" s="285">
        <v>951</v>
      </c>
      <c r="B969" s="248"/>
      <c r="C969" s="249"/>
      <c r="D969" s="248"/>
      <c r="E969" s="267"/>
      <c r="F969" s="267"/>
      <c r="G969" s="267"/>
      <c r="H969" s="267"/>
      <c r="I969" s="268"/>
      <c r="J969" s="268"/>
      <c r="K969" s="268"/>
      <c r="L969" s="106">
        <f t="shared" si="57"/>
        <v>0</v>
      </c>
      <c r="M969" s="271"/>
      <c r="N969" s="250"/>
      <c r="O969" s="16" t="b">
        <f t="shared" si="58"/>
        <v>1</v>
      </c>
      <c r="P969" s="228" t="b">
        <f t="shared" si="59"/>
        <v>1</v>
      </c>
      <c r="Q969" s="16" t="b">
        <f t="shared" si="60"/>
        <v>1</v>
      </c>
      <c r="R969" s="16"/>
    </row>
    <row r="970" spans="1:18" ht="15.75" x14ac:dyDescent="0.25">
      <c r="A970" s="285">
        <v>952</v>
      </c>
      <c r="B970" s="248"/>
      <c r="C970" s="249"/>
      <c r="D970" s="248"/>
      <c r="E970" s="267"/>
      <c r="F970" s="267"/>
      <c r="G970" s="267"/>
      <c r="H970" s="267"/>
      <c r="I970" s="268"/>
      <c r="J970" s="268"/>
      <c r="K970" s="268"/>
      <c r="L970" s="106">
        <f t="shared" si="57"/>
        <v>0</v>
      </c>
      <c r="M970" s="271"/>
      <c r="N970" s="250"/>
      <c r="O970" s="16" t="b">
        <f t="shared" si="58"/>
        <v>1</v>
      </c>
      <c r="P970" s="228" t="b">
        <f t="shared" si="59"/>
        <v>1</v>
      </c>
      <c r="Q970" s="16" t="b">
        <f t="shared" si="60"/>
        <v>1</v>
      </c>
      <c r="R970" s="16"/>
    </row>
    <row r="971" spans="1:18" ht="15.75" x14ac:dyDescent="0.25">
      <c r="A971" s="285">
        <v>953</v>
      </c>
      <c r="B971" s="248"/>
      <c r="C971" s="249"/>
      <c r="D971" s="248"/>
      <c r="E971" s="267"/>
      <c r="F971" s="267"/>
      <c r="G971" s="267"/>
      <c r="H971" s="267"/>
      <c r="I971" s="268"/>
      <c r="J971" s="268"/>
      <c r="K971" s="268"/>
      <c r="L971" s="106">
        <f t="shared" si="57"/>
        <v>0</v>
      </c>
      <c r="M971" s="271"/>
      <c r="N971" s="250"/>
      <c r="O971" s="16" t="b">
        <f t="shared" si="58"/>
        <v>1</v>
      </c>
      <c r="P971" s="228" t="b">
        <f t="shared" si="59"/>
        <v>1</v>
      </c>
      <c r="Q971" s="16" t="b">
        <f t="shared" si="60"/>
        <v>1</v>
      </c>
      <c r="R971" s="16"/>
    </row>
    <row r="972" spans="1:18" ht="15.75" x14ac:dyDescent="0.25">
      <c r="A972" s="285">
        <v>954</v>
      </c>
      <c r="B972" s="248"/>
      <c r="C972" s="249"/>
      <c r="D972" s="248"/>
      <c r="E972" s="267"/>
      <c r="F972" s="267"/>
      <c r="G972" s="267"/>
      <c r="H972" s="267"/>
      <c r="I972" s="268"/>
      <c r="J972" s="268"/>
      <c r="K972" s="268"/>
      <c r="L972" s="106">
        <f t="shared" si="57"/>
        <v>0</v>
      </c>
      <c r="M972" s="271"/>
      <c r="N972" s="250"/>
      <c r="O972" s="16" t="b">
        <f t="shared" si="58"/>
        <v>1</v>
      </c>
      <c r="P972" s="228" t="b">
        <f t="shared" si="59"/>
        <v>1</v>
      </c>
      <c r="Q972" s="16" t="b">
        <f t="shared" si="60"/>
        <v>1</v>
      </c>
      <c r="R972" s="16"/>
    </row>
    <row r="973" spans="1:18" ht="15.75" x14ac:dyDescent="0.25">
      <c r="A973" s="285">
        <v>955</v>
      </c>
      <c r="B973" s="248"/>
      <c r="C973" s="249"/>
      <c r="D973" s="248"/>
      <c r="E973" s="267"/>
      <c r="F973" s="267"/>
      <c r="G973" s="267"/>
      <c r="H973" s="267"/>
      <c r="I973" s="268"/>
      <c r="J973" s="268"/>
      <c r="K973" s="268"/>
      <c r="L973" s="106">
        <f t="shared" si="57"/>
        <v>0</v>
      </c>
      <c r="M973" s="271"/>
      <c r="N973" s="250"/>
      <c r="O973" s="16" t="b">
        <f t="shared" si="58"/>
        <v>1</v>
      </c>
      <c r="P973" s="228" t="b">
        <f t="shared" si="59"/>
        <v>1</v>
      </c>
      <c r="Q973" s="16" t="b">
        <f t="shared" si="60"/>
        <v>1</v>
      </c>
      <c r="R973" s="16"/>
    </row>
    <row r="974" spans="1:18" ht="15.75" x14ac:dyDescent="0.25">
      <c r="A974" s="285">
        <v>956</v>
      </c>
      <c r="B974" s="248"/>
      <c r="C974" s="249"/>
      <c r="D974" s="248"/>
      <c r="E974" s="267"/>
      <c r="F974" s="267"/>
      <c r="G974" s="267"/>
      <c r="H974" s="267"/>
      <c r="I974" s="268"/>
      <c r="J974" s="268"/>
      <c r="K974" s="268"/>
      <c r="L974" s="106">
        <f t="shared" si="57"/>
        <v>0</v>
      </c>
      <c r="M974" s="271"/>
      <c r="N974" s="250"/>
      <c r="O974" s="16" t="b">
        <f t="shared" si="58"/>
        <v>1</v>
      </c>
      <c r="P974" s="228" t="b">
        <f t="shared" si="59"/>
        <v>1</v>
      </c>
      <c r="Q974" s="16" t="b">
        <f t="shared" si="60"/>
        <v>1</v>
      </c>
      <c r="R974" s="16"/>
    </row>
    <row r="975" spans="1:18" ht="15.75" x14ac:dyDescent="0.25">
      <c r="A975" s="285">
        <v>957</v>
      </c>
      <c r="B975" s="248"/>
      <c r="C975" s="249"/>
      <c r="D975" s="248"/>
      <c r="E975" s="267"/>
      <c r="F975" s="267"/>
      <c r="G975" s="267"/>
      <c r="H975" s="267"/>
      <c r="I975" s="268"/>
      <c r="J975" s="268"/>
      <c r="K975" s="268"/>
      <c r="L975" s="106">
        <f t="shared" si="57"/>
        <v>0</v>
      </c>
      <c r="M975" s="271"/>
      <c r="N975" s="250"/>
      <c r="O975" s="16" t="b">
        <f t="shared" si="58"/>
        <v>1</v>
      </c>
      <c r="P975" s="228" t="b">
        <f t="shared" si="59"/>
        <v>1</v>
      </c>
      <c r="Q975" s="16" t="b">
        <f t="shared" si="60"/>
        <v>1</v>
      </c>
      <c r="R975" s="16"/>
    </row>
    <row r="976" spans="1:18" ht="15.75" x14ac:dyDescent="0.25">
      <c r="A976" s="285">
        <v>958</v>
      </c>
      <c r="B976" s="248"/>
      <c r="C976" s="249"/>
      <c r="D976" s="248"/>
      <c r="E976" s="267"/>
      <c r="F976" s="267"/>
      <c r="G976" s="267"/>
      <c r="H976" s="267"/>
      <c r="I976" s="268"/>
      <c r="J976" s="268"/>
      <c r="K976" s="268"/>
      <c r="L976" s="106">
        <f t="shared" si="57"/>
        <v>0</v>
      </c>
      <c r="M976" s="271"/>
      <c r="N976" s="250"/>
      <c r="O976" s="16" t="b">
        <f t="shared" si="58"/>
        <v>1</v>
      </c>
      <c r="P976" s="228" t="b">
        <f t="shared" si="59"/>
        <v>1</v>
      </c>
      <c r="Q976" s="16" t="b">
        <f t="shared" si="60"/>
        <v>1</v>
      </c>
      <c r="R976" s="16"/>
    </row>
    <row r="977" spans="1:18" ht="15.75" x14ac:dyDescent="0.25">
      <c r="A977" s="285">
        <v>959</v>
      </c>
      <c r="B977" s="248"/>
      <c r="C977" s="249"/>
      <c r="D977" s="248"/>
      <c r="E977" s="267"/>
      <c r="F977" s="267"/>
      <c r="G977" s="267"/>
      <c r="H977" s="267"/>
      <c r="I977" s="268"/>
      <c r="J977" s="268"/>
      <c r="K977" s="268"/>
      <c r="L977" s="106">
        <f t="shared" si="57"/>
        <v>0</v>
      </c>
      <c r="M977" s="271"/>
      <c r="N977" s="250"/>
      <c r="O977" s="16" t="b">
        <f t="shared" si="58"/>
        <v>1</v>
      </c>
      <c r="P977" s="228" t="b">
        <f t="shared" si="59"/>
        <v>1</v>
      </c>
      <c r="Q977" s="16" t="b">
        <f t="shared" si="60"/>
        <v>1</v>
      </c>
      <c r="R977" s="16"/>
    </row>
    <row r="978" spans="1:18" ht="15.75" x14ac:dyDescent="0.25">
      <c r="A978" s="285">
        <v>960</v>
      </c>
      <c r="B978" s="248"/>
      <c r="C978" s="249"/>
      <c r="D978" s="248"/>
      <c r="E978" s="267"/>
      <c r="F978" s="267"/>
      <c r="G978" s="267"/>
      <c r="H978" s="267"/>
      <c r="I978" s="268"/>
      <c r="J978" s="268"/>
      <c r="K978" s="268"/>
      <c r="L978" s="106">
        <f t="shared" si="57"/>
        <v>0</v>
      </c>
      <c r="M978" s="271"/>
      <c r="N978" s="250"/>
      <c r="O978" s="16" t="b">
        <f t="shared" si="58"/>
        <v>1</v>
      </c>
      <c r="P978" s="228" t="b">
        <f t="shared" si="59"/>
        <v>1</v>
      </c>
      <c r="Q978" s="16" t="b">
        <f t="shared" si="60"/>
        <v>1</v>
      </c>
      <c r="R978" s="16"/>
    </row>
    <row r="979" spans="1:18" ht="15.75" x14ac:dyDescent="0.25">
      <c r="A979" s="285">
        <v>961</v>
      </c>
      <c r="B979" s="248"/>
      <c r="C979" s="249"/>
      <c r="D979" s="248"/>
      <c r="E979" s="267"/>
      <c r="F979" s="267"/>
      <c r="G979" s="267"/>
      <c r="H979" s="267"/>
      <c r="I979" s="268"/>
      <c r="J979" s="268"/>
      <c r="K979" s="268"/>
      <c r="L979" s="106">
        <f t="shared" si="57"/>
        <v>0</v>
      </c>
      <c r="M979" s="271"/>
      <c r="N979" s="250"/>
      <c r="O979" s="16" t="b">
        <f t="shared" si="58"/>
        <v>1</v>
      </c>
      <c r="P979" s="228" t="b">
        <f t="shared" si="59"/>
        <v>1</v>
      </c>
      <c r="Q979" s="16" t="b">
        <f t="shared" si="60"/>
        <v>1</v>
      </c>
      <c r="R979" s="16"/>
    </row>
    <row r="980" spans="1:18" ht="15.75" x14ac:dyDescent="0.25">
      <c r="A980" s="285">
        <v>962</v>
      </c>
      <c r="B980" s="248"/>
      <c r="C980" s="249"/>
      <c r="D980" s="248"/>
      <c r="E980" s="267"/>
      <c r="F980" s="267"/>
      <c r="G980" s="267"/>
      <c r="H980" s="267"/>
      <c r="I980" s="268"/>
      <c r="J980" s="268"/>
      <c r="K980" s="268"/>
      <c r="L980" s="106">
        <f t="shared" si="57"/>
        <v>0</v>
      </c>
      <c r="M980" s="271"/>
      <c r="N980" s="250"/>
      <c r="O980" s="16" t="b">
        <f t="shared" si="58"/>
        <v>1</v>
      </c>
      <c r="P980" s="228" t="b">
        <f t="shared" si="59"/>
        <v>1</v>
      </c>
      <c r="Q980" s="16" t="b">
        <f t="shared" si="60"/>
        <v>1</v>
      </c>
      <c r="R980" s="16"/>
    </row>
    <row r="981" spans="1:18" ht="15.75" x14ac:dyDescent="0.25">
      <c r="A981" s="285">
        <v>963</v>
      </c>
      <c r="B981" s="248"/>
      <c r="C981" s="249"/>
      <c r="D981" s="248"/>
      <c r="E981" s="267"/>
      <c r="F981" s="267"/>
      <c r="G981" s="267"/>
      <c r="H981" s="267"/>
      <c r="I981" s="268"/>
      <c r="J981" s="268"/>
      <c r="K981" s="268"/>
      <c r="L981" s="106">
        <f t="shared" ref="L981:L1018" si="61">SUM(I981:K981)</f>
        <v>0</v>
      </c>
      <c r="M981" s="271"/>
      <c r="N981" s="250"/>
      <c r="O981" s="16" t="b">
        <f t="shared" ref="O981:O1018" si="62">IF(ISBLANK(B981),TRUE,IF(OR(ISBLANK(C981),ISBLANK(D981),ISBLANK(E981),ISBLANK(F981),ISBLANK(G981),ISBLANK(H981),ISBLANK(I981),ISBLANK(J981),ISBLANK(K981),ISBLANK(L981),ISBLANK(M981),ISBLANK(N981)),FALSE,TRUE))</f>
        <v>1</v>
      </c>
      <c r="P981" s="228" t="b">
        <f t="shared" ref="P981:P1018" si="63">IF(OR(AND(B981="N/A",D981="N/A"),AND(B981&lt;&gt;"N/A",D981&lt;&gt;"N/A"),AND(ISBLANK(B981),ISBLANK(D981)),AND(NOT(ISBLANK(B981)),NOT(ISBLANK(D981)))),TRUE,FALSE)</f>
        <v>1</v>
      </c>
      <c r="Q981" s="16" t="b">
        <f t="shared" ref="Q981:Q1018" si="64">IF(OR(AND(B981="N/A",D981="N/A",C981=0,E981=0),AND(ISBLANK(B981),ISBLANK(D981),ISBLANK(C981),ISBLANK(E981)),AND(AND(NOT(ISBLANK(B981)),B981&lt;&gt;"N/A"),AND(NOT(ISBLANK(D981)),D981&lt;&gt;"N/A"),C981&lt;&gt;0,E981&lt;&gt;0)),TRUE,FALSE)</f>
        <v>1</v>
      </c>
      <c r="R981" s="16"/>
    </row>
    <row r="982" spans="1:18" ht="15.75" x14ac:dyDescent="0.25">
      <c r="A982" s="285">
        <v>964</v>
      </c>
      <c r="B982" s="248"/>
      <c r="C982" s="249"/>
      <c r="D982" s="248"/>
      <c r="E982" s="267"/>
      <c r="F982" s="267"/>
      <c r="G982" s="267"/>
      <c r="H982" s="267"/>
      <c r="I982" s="268"/>
      <c r="J982" s="268"/>
      <c r="K982" s="268"/>
      <c r="L982" s="106">
        <f t="shared" si="61"/>
        <v>0</v>
      </c>
      <c r="M982" s="271"/>
      <c r="N982" s="250"/>
      <c r="O982" s="16" t="b">
        <f t="shared" si="62"/>
        <v>1</v>
      </c>
      <c r="P982" s="228" t="b">
        <f t="shared" si="63"/>
        <v>1</v>
      </c>
      <c r="Q982" s="16" t="b">
        <f t="shared" si="64"/>
        <v>1</v>
      </c>
      <c r="R982" s="16"/>
    </row>
    <row r="983" spans="1:18" ht="15.75" x14ac:dyDescent="0.25">
      <c r="A983" s="285">
        <v>965</v>
      </c>
      <c r="B983" s="248"/>
      <c r="C983" s="249"/>
      <c r="D983" s="248"/>
      <c r="E983" s="267"/>
      <c r="F983" s="267"/>
      <c r="G983" s="267"/>
      <c r="H983" s="267"/>
      <c r="I983" s="268"/>
      <c r="J983" s="268"/>
      <c r="K983" s="268"/>
      <c r="L983" s="106">
        <f t="shared" si="61"/>
        <v>0</v>
      </c>
      <c r="M983" s="271"/>
      <c r="N983" s="250"/>
      <c r="O983" s="16" t="b">
        <f t="shared" si="62"/>
        <v>1</v>
      </c>
      <c r="P983" s="228" t="b">
        <f t="shared" si="63"/>
        <v>1</v>
      </c>
      <c r="Q983" s="16" t="b">
        <f t="shared" si="64"/>
        <v>1</v>
      </c>
      <c r="R983" s="16"/>
    </row>
    <row r="984" spans="1:18" ht="15.75" x14ac:dyDescent="0.25">
      <c r="A984" s="285">
        <v>966</v>
      </c>
      <c r="B984" s="248"/>
      <c r="C984" s="249"/>
      <c r="D984" s="248"/>
      <c r="E984" s="267"/>
      <c r="F984" s="267"/>
      <c r="G984" s="267"/>
      <c r="H984" s="267"/>
      <c r="I984" s="268"/>
      <c r="J984" s="268"/>
      <c r="K984" s="268"/>
      <c r="L984" s="106">
        <f t="shared" si="61"/>
        <v>0</v>
      </c>
      <c r="M984" s="271"/>
      <c r="N984" s="250"/>
      <c r="O984" s="16" t="b">
        <f t="shared" si="62"/>
        <v>1</v>
      </c>
      <c r="P984" s="228" t="b">
        <f t="shared" si="63"/>
        <v>1</v>
      </c>
      <c r="Q984" s="16" t="b">
        <f t="shared" si="64"/>
        <v>1</v>
      </c>
      <c r="R984" s="16"/>
    </row>
    <row r="985" spans="1:18" ht="15.75" x14ac:dyDescent="0.25">
      <c r="A985" s="285">
        <v>967</v>
      </c>
      <c r="B985" s="248"/>
      <c r="C985" s="249"/>
      <c r="D985" s="248"/>
      <c r="E985" s="267"/>
      <c r="F985" s="267"/>
      <c r="G985" s="267"/>
      <c r="H985" s="267"/>
      <c r="I985" s="268"/>
      <c r="J985" s="268"/>
      <c r="K985" s="268"/>
      <c r="L985" s="106">
        <f t="shared" si="61"/>
        <v>0</v>
      </c>
      <c r="M985" s="271"/>
      <c r="N985" s="250"/>
      <c r="O985" s="16" t="b">
        <f t="shared" si="62"/>
        <v>1</v>
      </c>
      <c r="P985" s="228" t="b">
        <f t="shared" si="63"/>
        <v>1</v>
      </c>
      <c r="Q985" s="16" t="b">
        <f t="shared" si="64"/>
        <v>1</v>
      </c>
      <c r="R985" s="16"/>
    </row>
    <row r="986" spans="1:18" ht="15.75" x14ac:dyDescent="0.25">
      <c r="A986" s="285">
        <v>968</v>
      </c>
      <c r="B986" s="248"/>
      <c r="C986" s="249"/>
      <c r="D986" s="248"/>
      <c r="E986" s="267"/>
      <c r="F986" s="267"/>
      <c r="G986" s="267"/>
      <c r="H986" s="267"/>
      <c r="I986" s="268"/>
      <c r="J986" s="268"/>
      <c r="K986" s="268"/>
      <c r="L986" s="106">
        <f t="shared" si="61"/>
        <v>0</v>
      </c>
      <c r="M986" s="271"/>
      <c r="N986" s="250"/>
      <c r="O986" s="16" t="b">
        <f t="shared" si="62"/>
        <v>1</v>
      </c>
      <c r="P986" s="228" t="b">
        <f t="shared" si="63"/>
        <v>1</v>
      </c>
      <c r="Q986" s="16" t="b">
        <f t="shared" si="64"/>
        <v>1</v>
      </c>
      <c r="R986" s="16"/>
    </row>
    <row r="987" spans="1:18" ht="15.75" x14ac:dyDescent="0.25">
      <c r="A987" s="285">
        <v>969</v>
      </c>
      <c r="B987" s="248"/>
      <c r="C987" s="249"/>
      <c r="D987" s="248"/>
      <c r="E987" s="267"/>
      <c r="F987" s="267"/>
      <c r="G987" s="267"/>
      <c r="H987" s="267"/>
      <c r="I987" s="268"/>
      <c r="J987" s="268"/>
      <c r="K987" s="268"/>
      <c r="L987" s="106">
        <f t="shared" si="61"/>
        <v>0</v>
      </c>
      <c r="M987" s="271"/>
      <c r="N987" s="250"/>
      <c r="O987" s="16" t="b">
        <f t="shared" si="62"/>
        <v>1</v>
      </c>
      <c r="P987" s="228" t="b">
        <f t="shared" si="63"/>
        <v>1</v>
      </c>
      <c r="Q987" s="16" t="b">
        <f t="shared" si="64"/>
        <v>1</v>
      </c>
      <c r="R987" s="16"/>
    </row>
    <row r="988" spans="1:18" ht="15.75" x14ac:dyDescent="0.25">
      <c r="A988" s="285">
        <v>970</v>
      </c>
      <c r="B988" s="248"/>
      <c r="C988" s="249"/>
      <c r="D988" s="248"/>
      <c r="E988" s="267"/>
      <c r="F988" s="267"/>
      <c r="G988" s="267"/>
      <c r="H988" s="267"/>
      <c r="I988" s="268"/>
      <c r="J988" s="268"/>
      <c r="K988" s="268"/>
      <c r="L988" s="106">
        <f t="shared" si="61"/>
        <v>0</v>
      </c>
      <c r="M988" s="271"/>
      <c r="N988" s="250"/>
      <c r="O988" s="16" t="b">
        <f t="shared" si="62"/>
        <v>1</v>
      </c>
      <c r="P988" s="228" t="b">
        <f t="shared" si="63"/>
        <v>1</v>
      </c>
      <c r="Q988" s="16" t="b">
        <f t="shared" si="64"/>
        <v>1</v>
      </c>
      <c r="R988" s="16"/>
    </row>
    <row r="989" spans="1:18" ht="15.75" x14ac:dyDescent="0.25">
      <c r="A989" s="285">
        <v>971</v>
      </c>
      <c r="B989" s="248"/>
      <c r="C989" s="249"/>
      <c r="D989" s="248"/>
      <c r="E989" s="267"/>
      <c r="F989" s="267"/>
      <c r="G989" s="267"/>
      <c r="H989" s="267"/>
      <c r="I989" s="268"/>
      <c r="J989" s="268"/>
      <c r="K989" s="268"/>
      <c r="L989" s="106">
        <f t="shared" si="61"/>
        <v>0</v>
      </c>
      <c r="M989" s="271"/>
      <c r="N989" s="250"/>
      <c r="O989" s="16" t="b">
        <f t="shared" si="62"/>
        <v>1</v>
      </c>
      <c r="P989" s="228" t="b">
        <f t="shared" si="63"/>
        <v>1</v>
      </c>
      <c r="Q989" s="16" t="b">
        <f t="shared" si="64"/>
        <v>1</v>
      </c>
      <c r="R989" s="16"/>
    </row>
    <row r="990" spans="1:18" ht="15.75" x14ac:dyDescent="0.25">
      <c r="A990" s="285">
        <v>972</v>
      </c>
      <c r="B990" s="248"/>
      <c r="C990" s="249"/>
      <c r="D990" s="248"/>
      <c r="E990" s="267"/>
      <c r="F990" s="267"/>
      <c r="G990" s="267"/>
      <c r="H990" s="267"/>
      <c r="I990" s="268"/>
      <c r="J990" s="268"/>
      <c r="K990" s="268"/>
      <c r="L990" s="106">
        <f t="shared" si="61"/>
        <v>0</v>
      </c>
      <c r="M990" s="271"/>
      <c r="N990" s="250"/>
      <c r="O990" s="16" t="b">
        <f t="shared" si="62"/>
        <v>1</v>
      </c>
      <c r="P990" s="228" t="b">
        <f t="shared" si="63"/>
        <v>1</v>
      </c>
      <c r="Q990" s="16" t="b">
        <f t="shared" si="64"/>
        <v>1</v>
      </c>
      <c r="R990" s="16"/>
    </row>
    <row r="991" spans="1:18" ht="15.75" x14ac:dyDescent="0.25">
      <c r="A991" s="285">
        <v>973</v>
      </c>
      <c r="B991" s="248"/>
      <c r="C991" s="249"/>
      <c r="D991" s="248"/>
      <c r="E991" s="267"/>
      <c r="F991" s="267"/>
      <c r="G991" s="267"/>
      <c r="H991" s="267"/>
      <c r="I991" s="268"/>
      <c r="J991" s="268"/>
      <c r="K991" s="268"/>
      <c r="L991" s="106">
        <f t="shared" si="61"/>
        <v>0</v>
      </c>
      <c r="M991" s="271"/>
      <c r="N991" s="250"/>
      <c r="O991" s="16" t="b">
        <f t="shared" si="62"/>
        <v>1</v>
      </c>
      <c r="P991" s="228" t="b">
        <f t="shared" si="63"/>
        <v>1</v>
      </c>
      <c r="Q991" s="16" t="b">
        <f t="shared" si="64"/>
        <v>1</v>
      </c>
      <c r="R991" s="16"/>
    </row>
    <row r="992" spans="1:18" ht="15.75" x14ac:dyDescent="0.25">
      <c r="A992" s="285">
        <v>974</v>
      </c>
      <c r="B992" s="248"/>
      <c r="C992" s="249"/>
      <c r="D992" s="248"/>
      <c r="E992" s="267"/>
      <c r="F992" s="267"/>
      <c r="G992" s="267"/>
      <c r="H992" s="267"/>
      <c r="I992" s="268"/>
      <c r="J992" s="268"/>
      <c r="K992" s="268"/>
      <c r="L992" s="106">
        <f t="shared" si="61"/>
        <v>0</v>
      </c>
      <c r="M992" s="271"/>
      <c r="N992" s="250"/>
      <c r="O992" s="16" t="b">
        <f t="shared" si="62"/>
        <v>1</v>
      </c>
      <c r="P992" s="228" t="b">
        <f t="shared" si="63"/>
        <v>1</v>
      </c>
      <c r="Q992" s="16" t="b">
        <f t="shared" si="64"/>
        <v>1</v>
      </c>
      <c r="R992" s="16"/>
    </row>
    <row r="993" spans="1:18" ht="15.75" x14ac:dyDescent="0.25">
      <c r="A993" s="285">
        <v>975</v>
      </c>
      <c r="B993" s="248"/>
      <c r="C993" s="249"/>
      <c r="D993" s="248"/>
      <c r="E993" s="267"/>
      <c r="F993" s="267"/>
      <c r="G993" s="267"/>
      <c r="H993" s="267"/>
      <c r="I993" s="268"/>
      <c r="J993" s="268"/>
      <c r="K993" s="268"/>
      <c r="L993" s="106">
        <f t="shared" si="61"/>
        <v>0</v>
      </c>
      <c r="M993" s="271"/>
      <c r="N993" s="250"/>
      <c r="O993" s="16" t="b">
        <f t="shared" si="62"/>
        <v>1</v>
      </c>
      <c r="P993" s="228" t="b">
        <f t="shared" si="63"/>
        <v>1</v>
      </c>
      <c r="Q993" s="16" t="b">
        <f t="shared" si="64"/>
        <v>1</v>
      </c>
      <c r="R993" s="16"/>
    </row>
    <row r="994" spans="1:18" ht="15.75" x14ac:dyDescent="0.25">
      <c r="A994" s="285">
        <v>976</v>
      </c>
      <c r="B994" s="248"/>
      <c r="C994" s="249"/>
      <c r="D994" s="248"/>
      <c r="E994" s="267"/>
      <c r="F994" s="267"/>
      <c r="G994" s="267"/>
      <c r="H994" s="267"/>
      <c r="I994" s="268"/>
      <c r="J994" s="268"/>
      <c r="K994" s="268"/>
      <c r="L994" s="106">
        <f t="shared" si="61"/>
        <v>0</v>
      </c>
      <c r="M994" s="271"/>
      <c r="N994" s="250"/>
      <c r="O994" s="16" t="b">
        <f t="shared" si="62"/>
        <v>1</v>
      </c>
      <c r="P994" s="228" t="b">
        <f t="shared" si="63"/>
        <v>1</v>
      </c>
      <c r="Q994" s="16" t="b">
        <f t="shared" si="64"/>
        <v>1</v>
      </c>
      <c r="R994" s="16"/>
    </row>
    <row r="995" spans="1:18" ht="15.75" x14ac:dyDescent="0.25">
      <c r="A995" s="285">
        <v>977</v>
      </c>
      <c r="B995" s="248"/>
      <c r="C995" s="249"/>
      <c r="D995" s="248"/>
      <c r="E995" s="267"/>
      <c r="F995" s="267"/>
      <c r="G995" s="267"/>
      <c r="H995" s="267"/>
      <c r="I995" s="268"/>
      <c r="J995" s="268"/>
      <c r="K995" s="268"/>
      <c r="L995" s="106">
        <f t="shared" si="61"/>
        <v>0</v>
      </c>
      <c r="M995" s="271"/>
      <c r="N995" s="250"/>
      <c r="O995" s="16" t="b">
        <f t="shared" si="62"/>
        <v>1</v>
      </c>
      <c r="P995" s="228" t="b">
        <f t="shared" si="63"/>
        <v>1</v>
      </c>
      <c r="Q995" s="16" t="b">
        <f t="shared" si="64"/>
        <v>1</v>
      </c>
      <c r="R995" s="16"/>
    </row>
    <row r="996" spans="1:18" ht="15.75" x14ac:dyDescent="0.25">
      <c r="A996" s="285">
        <v>978</v>
      </c>
      <c r="B996" s="248"/>
      <c r="C996" s="249"/>
      <c r="D996" s="248"/>
      <c r="E996" s="267"/>
      <c r="F996" s="267"/>
      <c r="G996" s="267"/>
      <c r="H996" s="267"/>
      <c r="I996" s="268"/>
      <c r="J996" s="268"/>
      <c r="K996" s="268"/>
      <c r="L996" s="106">
        <f t="shared" si="61"/>
        <v>0</v>
      </c>
      <c r="M996" s="271"/>
      <c r="N996" s="250"/>
      <c r="O996" s="16" t="b">
        <f t="shared" si="62"/>
        <v>1</v>
      </c>
      <c r="P996" s="228" t="b">
        <f t="shared" si="63"/>
        <v>1</v>
      </c>
      <c r="Q996" s="16" t="b">
        <f t="shared" si="64"/>
        <v>1</v>
      </c>
      <c r="R996" s="16"/>
    </row>
    <row r="997" spans="1:18" ht="15.75" x14ac:dyDescent="0.25">
      <c r="A997" s="285">
        <v>979</v>
      </c>
      <c r="B997" s="248"/>
      <c r="C997" s="249"/>
      <c r="D997" s="248"/>
      <c r="E997" s="267"/>
      <c r="F997" s="267"/>
      <c r="G997" s="267"/>
      <c r="H997" s="267"/>
      <c r="I997" s="268"/>
      <c r="J997" s="268"/>
      <c r="K997" s="268"/>
      <c r="L997" s="106">
        <f t="shared" si="61"/>
        <v>0</v>
      </c>
      <c r="M997" s="271"/>
      <c r="N997" s="250"/>
      <c r="O997" s="16" t="b">
        <f t="shared" si="62"/>
        <v>1</v>
      </c>
      <c r="P997" s="228" t="b">
        <f t="shared" si="63"/>
        <v>1</v>
      </c>
      <c r="Q997" s="16" t="b">
        <f t="shared" si="64"/>
        <v>1</v>
      </c>
      <c r="R997" s="16"/>
    </row>
    <row r="998" spans="1:18" ht="15.75" x14ac:dyDescent="0.25">
      <c r="A998" s="285">
        <v>980</v>
      </c>
      <c r="B998" s="248"/>
      <c r="C998" s="249"/>
      <c r="D998" s="248"/>
      <c r="E998" s="267"/>
      <c r="F998" s="267"/>
      <c r="G998" s="267"/>
      <c r="H998" s="267"/>
      <c r="I998" s="268"/>
      <c r="J998" s="268"/>
      <c r="K998" s="268"/>
      <c r="L998" s="106">
        <f t="shared" si="61"/>
        <v>0</v>
      </c>
      <c r="M998" s="271"/>
      <c r="N998" s="250"/>
      <c r="O998" s="16" t="b">
        <f t="shared" si="62"/>
        <v>1</v>
      </c>
      <c r="P998" s="228" t="b">
        <f t="shared" si="63"/>
        <v>1</v>
      </c>
      <c r="Q998" s="16" t="b">
        <f t="shared" si="64"/>
        <v>1</v>
      </c>
      <c r="R998" s="16"/>
    </row>
    <row r="999" spans="1:18" ht="15.75" x14ac:dyDescent="0.25">
      <c r="A999" s="285">
        <v>981</v>
      </c>
      <c r="B999" s="248"/>
      <c r="C999" s="249"/>
      <c r="D999" s="248"/>
      <c r="E999" s="267"/>
      <c r="F999" s="267"/>
      <c r="G999" s="267"/>
      <c r="H999" s="267"/>
      <c r="I999" s="268"/>
      <c r="J999" s="268"/>
      <c r="K999" s="268"/>
      <c r="L999" s="106">
        <f t="shared" si="61"/>
        <v>0</v>
      </c>
      <c r="M999" s="271"/>
      <c r="N999" s="250"/>
      <c r="O999" s="16" t="b">
        <f t="shared" si="62"/>
        <v>1</v>
      </c>
      <c r="P999" s="228" t="b">
        <f t="shared" si="63"/>
        <v>1</v>
      </c>
      <c r="Q999" s="16" t="b">
        <f t="shared" si="64"/>
        <v>1</v>
      </c>
      <c r="R999" s="16"/>
    </row>
    <row r="1000" spans="1:18" ht="15.75" x14ac:dyDescent="0.25">
      <c r="A1000" s="285">
        <v>982</v>
      </c>
      <c r="B1000" s="248"/>
      <c r="C1000" s="249"/>
      <c r="D1000" s="248"/>
      <c r="E1000" s="267"/>
      <c r="F1000" s="267"/>
      <c r="G1000" s="267"/>
      <c r="H1000" s="267"/>
      <c r="I1000" s="268"/>
      <c r="J1000" s="268"/>
      <c r="K1000" s="268"/>
      <c r="L1000" s="106">
        <f t="shared" si="61"/>
        <v>0</v>
      </c>
      <c r="M1000" s="271"/>
      <c r="N1000" s="250"/>
      <c r="O1000" s="16" t="b">
        <f t="shared" si="62"/>
        <v>1</v>
      </c>
      <c r="P1000" s="228" t="b">
        <f t="shared" si="63"/>
        <v>1</v>
      </c>
      <c r="Q1000" s="16" t="b">
        <f t="shared" si="64"/>
        <v>1</v>
      </c>
      <c r="R1000" s="16"/>
    </row>
    <row r="1001" spans="1:18" ht="15.75" x14ac:dyDescent="0.25">
      <c r="A1001" s="285">
        <v>983</v>
      </c>
      <c r="B1001" s="248"/>
      <c r="C1001" s="249"/>
      <c r="D1001" s="248"/>
      <c r="E1001" s="267"/>
      <c r="F1001" s="267"/>
      <c r="G1001" s="267"/>
      <c r="H1001" s="267"/>
      <c r="I1001" s="268"/>
      <c r="J1001" s="268"/>
      <c r="K1001" s="268"/>
      <c r="L1001" s="106">
        <f t="shared" si="61"/>
        <v>0</v>
      </c>
      <c r="M1001" s="271"/>
      <c r="N1001" s="250"/>
      <c r="O1001" s="16" t="b">
        <f t="shared" si="62"/>
        <v>1</v>
      </c>
      <c r="P1001" s="228" t="b">
        <f t="shared" si="63"/>
        <v>1</v>
      </c>
      <c r="Q1001" s="16" t="b">
        <f t="shared" si="64"/>
        <v>1</v>
      </c>
      <c r="R1001" s="16"/>
    </row>
    <row r="1002" spans="1:18" ht="15.75" x14ac:dyDescent="0.25">
      <c r="A1002" s="285">
        <v>984</v>
      </c>
      <c r="B1002" s="248"/>
      <c r="C1002" s="249"/>
      <c r="D1002" s="248"/>
      <c r="E1002" s="267"/>
      <c r="F1002" s="267"/>
      <c r="G1002" s="267"/>
      <c r="H1002" s="267"/>
      <c r="I1002" s="268"/>
      <c r="J1002" s="268"/>
      <c r="K1002" s="268"/>
      <c r="L1002" s="106">
        <f t="shared" si="61"/>
        <v>0</v>
      </c>
      <c r="M1002" s="271"/>
      <c r="N1002" s="250"/>
      <c r="O1002" s="16" t="b">
        <f t="shared" si="62"/>
        <v>1</v>
      </c>
      <c r="P1002" s="228" t="b">
        <f t="shared" si="63"/>
        <v>1</v>
      </c>
      <c r="Q1002" s="16" t="b">
        <f t="shared" si="64"/>
        <v>1</v>
      </c>
      <c r="R1002" s="16"/>
    </row>
    <row r="1003" spans="1:18" ht="15.75" x14ac:dyDescent="0.25">
      <c r="A1003" s="285">
        <v>985</v>
      </c>
      <c r="B1003" s="248"/>
      <c r="C1003" s="249"/>
      <c r="D1003" s="248"/>
      <c r="E1003" s="267"/>
      <c r="F1003" s="267"/>
      <c r="G1003" s="267"/>
      <c r="H1003" s="267"/>
      <c r="I1003" s="268"/>
      <c r="J1003" s="268"/>
      <c r="K1003" s="268"/>
      <c r="L1003" s="106">
        <f t="shared" si="61"/>
        <v>0</v>
      </c>
      <c r="M1003" s="271"/>
      <c r="N1003" s="250"/>
      <c r="O1003" s="16" t="b">
        <f t="shared" si="62"/>
        <v>1</v>
      </c>
      <c r="P1003" s="228" t="b">
        <f t="shared" si="63"/>
        <v>1</v>
      </c>
      <c r="Q1003" s="16" t="b">
        <f t="shared" si="64"/>
        <v>1</v>
      </c>
      <c r="R1003" s="16"/>
    </row>
    <row r="1004" spans="1:18" ht="15.75" x14ac:dyDescent="0.25">
      <c r="A1004" s="285">
        <v>986</v>
      </c>
      <c r="B1004" s="248"/>
      <c r="C1004" s="249"/>
      <c r="D1004" s="248"/>
      <c r="E1004" s="267"/>
      <c r="F1004" s="267"/>
      <c r="G1004" s="267"/>
      <c r="H1004" s="267"/>
      <c r="I1004" s="268"/>
      <c r="J1004" s="268"/>
      <c r="K1004" s="268"/>
      <c r="L1004" s="106">
        <f t="shared" si="61"/>
        <v>0</v>
      </c>
      <c r="M1004" s="271"/>
      <c r="N1004" s="250"/>
      <c r="O1004" s="16" t="b">
        <f t="shared" si="62"/>
        <v>1</v>
      </c>
      <c r="P1004" s="228" t="b">
        <f t="shared" si="63"/>
        <v>1</v>
      </c>
      <c r="Q1004" s="16" t="b">
        <f t="shared" si="64"/>
        <v>1</v>
      </c>
      <c r="R1004" s="16"/>
    </row>
    <row r="1005" spans="1:18" ht="15.75" x14ac:dyDescent="0.25">
      <c r="A1005" s="285">
        <v>987</v>
      </c>
      <c r="B1005" s="248"/>
      <c r="C1005" s="249"/>
      <c r="D1005" s="248"/>
      <c r="E1005" s="267"/>
      <c r="F1005" s="267"/>
      <c r="G1005" s="267"/>
      <c r="H1005" s="267"/>
      <c r="I1005" s="268"/>
      <c r="J1005" s="268"/>
      <c r="K1005" s="268"/>
      <c r="L1005" s="106">
        <f t="shared" si="61"/>
        <v>0</v>
      </c>
      <c r="M1005" s="271"/>
      <c r="N1005" s="250"/>
      <c r="O1005" s="16" t="b">
        <f t="shared" si="62"/>
        <v>1</v>
      </c>
      <c r="P1005" s="228" t="b">
        <f t="shared" si="63"/>
        <v>1</v>
      </c>
      <c r="Q1005" s="16" t="b">
        <f t="shared" si="64"/>
        <v>1</v>
      </c>
      <c r="R1005" s="16"/>
    </row>
    <row r="1006" spans="1:18" ht="15.75" x14ac:dyDescent="0.25">
      <c r="A1006" s="285">
        <v>988</v>
      </c>
      <c r="B1006" s="248"/>
      <c r="C1006" s="249"/>
      <c r="D1006" s="248"/>
      <c r="E1006" s="267"/>
      <c r="F1006" s="267"/>
      <c r="G1006" s="267"/>
      <c r="H1006" s="267"/>
      <c r="I1006" s="268"/>
      <c r="J1006" s="268"/>
      <c r="K1006" s="268"/>
      <c r="L1006" s="106">
        <f t="shared" si="61"/>
        <v>0</v>
      </c>
      <c r="M1006" s="271"/>
      <c r="N1006" s="250"/>
      <c r="O1006" s="16" t="b">
        <f t="shared" si="62"/>
        <v>1</v>
      </c>
      <c r="P1006" s="228" t="b">
        <f t="shared" si="63"/>
        <v>1</v>
      </c>
      <c r="Q1006" s="16" t="b">
        <f t="shared" si="64"/>
        <v>1</v>
      </c>
      <c r="R1006" s="16"/>
    </row>
    <row r="1007" spans="1:18" ht="15.75" x14ac:dyDescent="0.25">
      <c r="A1007" s="285">
        <v>989</v>
      </c>
      <c r="B1007" s="248"/>
      <c r="C1007" s="249"/>
      <c r="D1007" s="248"/>
      <c r="E1007" s="267"/>
      <c r="F1007" s="267"/>
      <c r="G1007" s="267"/>
      <c r="H1007" s="267"/>
      <c r="I1007" s="268"/>
      <c r="J1007" s="268"/>
      <c r="K1007" s="268"/>
      <c r="L1007" s="106">
        <f t="shared" si="61"/>
        <v>0</v>
      </c>
      <c r="M1007" s="271"/>
      <c r="N1007" s="250"/>
      <c r="O1007" s="16" t="b">
        <f t="shared" si="62"/>
        <v>1</v>
      </c>
      <c r="P1007" s="228" t="b">
        <f t="shared" si="63"/>
        <v>1</v>
      </c>
      <c r="Q1007" s="16" t="b">
        <f t="shared" si="64"/>
        <v>1</v>
      </c>
      <c r="R1007" s="16"/>
    </row>
    <row r="1008" spans="1:18" ht="15.75" x14ac:dyDescent="0.25">
      <c r="A1008" s="285">
        <v>990</v>
      </c>
      <c r="B1008" s="248"/>
      <c r="C1008" s="249"/>
      <c r="D1008" s="248"/>
      <c r="E1008" s="267"/>
      <c r="F1008" s="267"/>
      <c r="G1008" s="267"/>
      <c r="H1008" s="267"/>
      <c r="I1008" s="268"/>
      <c r="J1008" s="268"/>
      <c r="K1008" s="268"/>
      <c r="L1008" s="106">
        <f t="shared" si="61"/>
        <v>0</v>
      </c>
      <c r="M1008" s="271"/>
      <c r="N1008" s="250"/>
      <c r="O1008" s="16" t="b">
        <f t="shared" si="62"/>
        <v>1</v>
      </c>
      <c r="P1008" s="228" t="b">
        <f t="shared" si="63"/>
        <v>1</v>
      </c>
      <c r="Q1008" s="16" t="b">
        <f t="shared" si="64"/>
        <v>1</v>
      </c>
      <c r="R1008" s="16"/>
    </row>
    <row r="1009" spans="1:18" ht="15.75" x14ac:dyDescent="0.25">
      <c r="A1009" s="285">
        <v>991</v>
      </c>
      <c r="B1009" s="248"/>
      <c r="C1009" s="249"/>
      <c r="D1009" s="248"/>
      <c r="E1009" s="267"/>
      <c r="F1009" s="267"/>
      <c r="G1009" s="267"/>
      <c r="H1009" s="267"/>
      <c r="I1009" s="268"/>
      <c r="J1009" s="268"/>
      <c r="K1009" s="268"/>
      <c r="L1009" s="106">
        <f t="shared" si="61"/>
        <v>0</v>
      </c>
      <c r="M1009" s="271"/>
      <c r="N1009" s="250"/>
      <c r="O1009" s="16" t="b">
        <f t="shared" si="62"/>
        <v>1</v>
      </c>
      <c r="P1009" s="228" t="b">
        <f t="shared" si="63"/>
        <v>1</v>
      </c>
      <c r="Q1009" s="16" t="b">
        <f t="shared" si="64"/>
        <v>1</v>
      </c>
      <c r="R1009" s="16"/>
    </row>
    <row r="1010" spans="1:18" ht="15.75" x14ac:dyDescent="0.25">
      <c r="A1010" s="285">
        <v>992</v>
      </c>
      <c r="B1010" s="248"/>
      <c r="C1010" s="249"/>
      <c r="D1010" s="248"/>
      <c r="E1010" s="267"/>
      <c r="F1010" s="267"/>
      <c r="G1010" s="267"/>
      <c r="H1010" s="267"/>
      <c r="I1010" s="268"/>
      <c r="J1010" s="268"/>
      <c r="K1010" s="268"/>
      <c r="L1010" s="106">
        <f t="shared" si="61"/>
        <v>0</v>
      </c>
      <c r="M1010" s="271"/>
      <c r="N1010" s="250"/>
      <c r="O1010" s="16" t="b">
        <f t="shared" si="62"/>
        <v>1</v>
      </c>
      <c r="P1010" s="228" t="b">
        <f t="shared" si="63"/>
        <v>1</v>
      </c>
      <c r="Q1010" s="16" t="b">
        <f t="shared" si="64"/>
        <v>1</v>
      </c>
      <c r="R1010" s="16"/>
    </row>
    <row r="1011" spans="1:18" ht="15.75" x14ac:dyDescent="0.25">
      <c r="A1011" s="285">
        <v>993</v>
      </c>
      <c r="B1011" s="248"/>
      <c r="C1011" s="249"/>
      <c r="D1011" s="248"/>
      <c r="E1011" s="267"/>
      <c r="F1011" s="267"/>
      <c r="G1011" s="267"/>
      <c r="H1011" s="267"/>
      <c r="I1011" s="268"/>
      <c r="J1011" s="268"/>
      <c r="K1011" s="268"/>
      <c r="L1011" s="106">
        <f t="shared" si="61"/>
        <v>0</v>
      </c>
      <c r="M1011" s="271"/>
      <c r="N1011" s="250"/>
      <c r="O1011" s="16" t="b">
        <f t="shared" si="62"/>
        <v>1</v>
      </c>
      <c r="P1011" s="228" t="b">
        <f t="shared" si="63"/>
        <v>1</v>
      </c>
      <c r="Q1011" s="16" t="b">
        <f t="shared" si="64"/>
        <v>1</v>
      </c>
      <c r="R1011" s="16"/>
    </row>
    <row r="1012" spans="1:18" ht="15.75" x14ac:dyDescent="0.25">
      <c r="A1012" s="285">
        <v>994</v>
      </c>
      <c r="B1012" s="248"/>
      <c r="C1012" s="249"/>
      <c r="D1012" s="248"/>
      <c r="E1012" s="267"/>
      <c r="F1012" s="267"/>
      <c r="G1012" s="267"/>
      <c r="H1012" s="267"/>
      <c r="I1012" s="268"/>
      <c r="J1012" s="268"/>
      <c r="K1012" s="268"/>
      <c r="L1012" s="106">
        <f t="shared" si="61"/>
        <v>0</v>
      </c>
      <c r="M1012" s="271"/>
      <c r="N1012" s="250"/>
      <c r="O1012" s="16" t="b">
        <f t="shared" si="62"/>
        <v>1</v>
      </c>
      <c r="P1012" s="228" t="b">
        <f t="shared" si="63"/>
        <v>1</v>
      </c>
      <c r="Q1012" s="16" t="b">
        <f t="shared" si="64"/>
        <v>1</v>
      </c>
      <c r="R1012" s="16"/>
    </row>
    <row r="1013" spans="1:18" ht="15.75" x14ac:dyDescent="0.25">
      <c r="A1013" s="285">
        <v>995</v>
      </c>
      <c r="B1013" s="248"/>
      <c r="C1013" s="249"/>
      <c r="D1013" s="248"/>
      <c r="E1013" s="267"/>
      <c r="F1013" s="267"/>
      <c r="G1013" s="267"/>
      <c r="H1013" s="267"/>
      <c r="I1013" s="268"/>
      <c r="J1013" s="268"/>
      <c r="K1013" s="268"/>
      <c r="L1013" s="106">
        <f t="shared" si="61"/>
        <v>0</v>
      </c>
      <c r="M1013" s="271"/>
      <c r="N1013" s="250"/>
      <c r="O1013" s="16" t="b">
        <f t="shared" si="62"/>
        <v>1</v>
      </c>
      <c r="P1013" s="228" t="b">
        <f t="shared" si="63"/>
        <v>1</v>
      </c>
      <c r="Q1013" s="16" t="b">
        <f t="shared" si="64"/>
        <v>1</v>
      </c>
      <c r="R1013" s="16"/>
    </row>
    <row r="1014" spans="1:18" ht="15.75" x14ac:dyDescent="0.25">
      <c r="A1014" s="285">
        <v>996</v>
      </c>
      <c r="B1014" s="248"/>
      <c r="C1014" s="249"/>
      <c r="D1014" s="248"/>
      <c r="E1014" s="267"/>
      <c r="F1014" s="267"/>
      <c r="G1014" s="267"/>
      <c r="H1014" s="267"/>
      <c r="I1014" s="268"/>
      <c r="J1014" s="268"/>
      <c r="K1014" s="268"/>
      <c r="L1014" s="106">
        <f t="shared" si="61"/>
        <v>0</v>
      </c>
      <c r="M1014" s="271"/>
      <c r="N1014" s="250"/>
      <c r="O1014" s="16" t="b">
        <f t="shared" si="62"/>
        <v>1</v>
      </c>
      <c r="P1014" s="228" t="b">
        <f t="shared" si="63"/>
        <v>1</v>
      </c>
      <c r="Q1014" s="16" t="b">
        <f t="shared" si="64"/>
        <v>1</v>
      </c>
      <c r="R1014" s="16"/>
    </row>
    <row r="1015" spans="1:18" ht="15.75" x14ac:dyDescent="0.25">
      <c r="A1015" s="285">
        <v>997</v>
      </c>
      <c r="B1015" s="248"/>
      <c r="C1015" s="249"/>
      <c r="D1015" s="248"/>
      <c r="E1015" s="267"/>
      <c r="F1015" s="267"/>
      <c r="G1015" s="267"/>
      <c r="H1015" s="267"/>
      <c r="I1015" s="268"/>
      <c r="J1015" s="268"/>
      <c r="K1015" s="268"/>
      <c r="L1015" s="106">
        <f t="shared" si="61"/>
        <v>0</v>
      </c>
      <c r="M1015" s="271"/>
      <c r="N1015" s="250"/>
      <c r="O1015" s="16" t="b">
        <f t="shared" si="62"/>
        <v>1</v>
      </c>
      <c r="P1015" s="228" t="b">
        <f t="shared" si="63"/>
        <v>1</v>
      </c>
      <c r="Q1015" s="16" t="b">
        <f t="shared" si="64"/>
        <v>1</v>
      </c>
      <c r="R1015" s="16"/>
    </row>
    <row r="1016" spans="1:18" ht="15.75" x14ac:dyDescent="0.25">
      <c r="A1016" s="285">
        <v>998</v>
      </c>
      <c r="B1016" s="248"/>
      <c r="C1016" s="249"/>
      <c r="D1016" s="248"/>
      <c r="E1016" s="267"/>
      <c r="F1016" s="267"/>
      <c r="G1016" s="267"/>
      <c r="H1016" s="267"/>
      <c r="I1016" s="268"/>
      <c r="J1016" s="268"/>
      <c r="K1016" s="268"/>
      <c r="L1016" s="106">
        <f t="shared" si="61"/>
        <v>0</v>
      </c>
      <c r="M1016" s="271"/>
      <c r="N1016" s="250"/>
      <c r="O1016" s="16" t="b">
        <f t="shared" si="62"/>
        <v>1</v>
      </c>
      <c r="P1016" s="228" t="b">
        <f t="shared" si="63"/>
        <v>1</v>
      </c>
      <c r="Q1016" s="16" t="b">
        <f t="shared" si="64"/>
        <v>1</v>
      </c>
      <c r="R1016" s="16"/>
    </row>
    <row r="1017" spans="1:18" ht="15.75" x14ac:dyDescent="0.25">
      <c r="A1017" s="285">
        <v>999</v>
      </c>
      <c r="B1017" s="248"/>
      <c r="C1017" s="249"/>
      <c r="D1017" s="248"/>
      <c r="E1017" s="267"/>
      <c r="F1017" s="267"/>
      <c r="G1017" s="267"/>
      <c r="H1017" s="267"/>
      <c r="I1017" s="268"/>
      <c r="J1017" s="268"/>
      <c r="K1017" s="268"/>
      <c r="L1017" s="106">
        <f t="shared" si="61"/>
        <v>0</v>
      </c>
      <c r="M1017" s="271"/>
      <c r="N1017" s="250"/>
      <c r="O1017" s="16" t="b">
        <f t="shared" si="62"/>
        <v>1</v>
      </c>
      <c r="P1017" s="228" t="b">
        <f t="shared" si="63"/>
        <v>1</v>
      </c>
      <c r="Q1017" s="16" t="b">
        <f t="shared" si="64"/>
        <v>1</v>
      </c>
      <c r="R1017" s="16"/>
    </row>
    <row r="1018" spans="1:18" ht="16.5" thickBot="1" x14ac:dyDescent="0.3">
      <c r="A1018" s="286">
        <v>1000</v>
      </c>
      <c r="B1018" s="251"/>
      <c r="C1018" s="252"/>
      <c r="D1018" s="251"/>
      <c r="E1018" s="269"/>
      <c r="F1018" s="269"/>
      <c r="G1018" s="269"/>
      <c r="H1018" s="269"/>
      <c r="I1018" s="270"/>
      <c r="J1018" s="270"/>
      <c r="K1018" s="270"/>
      <c r="L1018" s="107">
        <f t="shared" si="61"/>
        <v>0</v>
      </c>
      <c r="M1018" s="272"/>
      <c r="N1018" s="253"/>
      <c r="O1018" s="16" t="b">
        <f t="shared" si="62"/>
        <v>1</v>
      </c>
      <c r="P1018" s="228" t="b">
        <f t="shared" si="63"/>
        <v>1</v>
      </c>
      <c r="Q1018" s="16" t="b">
        <f t="shared" si="64"/>
        <v>1</v>
      </c>
      <c r="R1018" s="16"/>
    </row>
  </sheetData>
  <sheetProtection algorithmName="SHA-512" hashValue="BIONYleVFsMtXUhJdtfY6i4X6ACrk5/GqXTVCg/0Ch1pINqyScVo4E3QOGk8gDHsX88DuPVYUxOzrjfaM3OtEw==" saltValue="rXZI5MbGBhNiEQqI7CikAw==" spinCount="100000" sheet="1" objects="1" scenarios="1"/>
  <mergeCells count="4">
    <mergeCell ref="A6:N6"/>
    <mergeCell ref="L8:M8"/>
    <mergeCell ref="L9:M9"/>
    <mergeCell ref="D1:E1"/>
  </mergeCells>
  <conditionalFormatting sqref="L9">
    <cfRule type="cellIs" dxfId="55" priority="5" operator="equal">
      <formula>TRUE</formula>
    </cfRule>
    <cfRule type="cellIs" dxfId="54" priority="6" operator="equal">
      <formula>FALSE</formula>
    </cfRule>
  </conditionalFormatting>
  <dataValidations count="3">
    <dataValidation type="list" allowBlank="1" showInputMessage="1" showErrorMessage="1" sqref="B19:B1018">
      <formula1>CountriesList</formula1>
    </dataValidation>
    <dataValidation type="list" allowBlank="1" showInputMessage="1" showErrorMessage="1" sqref="D19:D1018">
      <formula1>ClientCategorisationList</formula1>
    </dataValidation>
    <dataValidation type="whole" operator="greaterThanOrEqual" allowBlank="1" showInputMessage="1" showErrorMessage="1" sqref="C19:C1018 E19:N1018">
      <formula1>0</formula1>
    </dataValidation>
  </dataValidations>
  <pageMargins left="0.7" right="0.7" top="0.75" bottom="0.75" header="0.3" footer="0.3"/>
  <pageSetup scale="46"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'Allowed Values'!$B$263:$B$265</xm:f>
          </x14:formula1>
          <xm:sqref>D19:D38</xm:sqref>
        </x14:dataValidation>
        <x14:dataValidation type="list" allowBlank="1" showInputMessage="1" showErrorMessage="1">
          <x14:formula1>
            <xm:f>'Allowed Values'!$B$11:$B$259</xm:f>
          </x14:formula1>
          <xm:sqref>B19:B38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49</vt:i4>
      </vt:variant>
    </vt:vector>
  </HeadingPairs>
  <TitlesOfParts>
    <vt:vector size="63" baseType="lpstr">
      <vt:lpstr>Instructions</vt:lpstr>
      <vt:lpstr>General Info</vt:lpstr>
      <vt:lpstr>Section A</vt:lpstr>
      <vt:lpstr>Section B</vt:lpstr>
      <vt:lpstr>Section C</vt:lpstr>
      <vt:lpstr>Section D(1)</vt:lpstr>
      <vt:lpstr>Section D(2)</vt:lpstr>
      <vt:lpstr>Section E</vt:lpstr>
      <vt:lpstr>Section F</vt:lpstr>
      <vt:lpstr>Section G</vt:lpstr>
      <vt:lpstr>Section H</vt:lpstr>
      <vt:lpstr>Validation Tests</vt:lpstr>
      <vt:lpstr>Definitions</vt:lpstr>
      <vt:lpstr>Allowed Values</vt:lpstr>
      <vt:lpstr>ClientCategorisationList</vt:lpstr>
      <vt:lpstr>CountriesList</vt:lpstr>
      <vt:lpstr>List_ClientCategorization</vt:lpstr>
      <vt:lpstr>List_ClientsMoney</vt:lpstr>
      <vt:lpstr>List_Countries</vt:lpstr>
      <vt:lpstr>List_Leverage</vt:lpstr>
      <vt:lpstr>List_Relation</vt:lpstr>
      <vt:lpstr>List_Typeofentities</vt:lpstr>
      <vt:lpstr>List_TypeOfEntity</vt:lpstr>
      <vt:lpstr>List_YesNo</vt:lpstr>
      <vt:lpstr>Name_Platform</vt:lpstr>
      <vt:lpstr>NameofPlatform</vt:lpstr>
      <vt:lpstr>'Allowed Values'!Print_Area</vt:lpstr>
      <vt:lpstr>Definitions!Print_Area</vt:lpstr>
      <vt:lpstr>'General Info'!Print_Area</vt:lpstr>
      <vt:lpstr>Instructions!Print_Area</vt:lpstr>
      <vt:lpstr>'Section A'!Print_Area</vt:lpstr>
      <vt:lpstr>'Section B'!Print_Area</vt:lpstr>
      <vt:lpstr>'Section C'!Print_Area</vt:lpstr>
      <vt:lpstr>'Section D(1)'!Print_Area</vt:lpstr>
      <vt:lpstr>'Section D(2)'!Print_Area</vt:lpstr>
      <vt:lpstr>'Section E'!Print_Area</vt:lpstr>
      <vt:lpstr>'Section F'!Print_Area</vt:lpstr>
      <vt:lpstr>'Section G'!Print_Area</vt:lpstr>
      <vt:lpstr>'Section H'!Print_Area</vt:lpstr>
      <vt:lpstr>'Validation Tests'!Print_Area</vt:lpstr>
      <vt:lpstr>'Section B'!Print_Titles</vt:lpstr>
      <vt:lpstr>'Section C'!Print_Titles</vt:lpstr>
      <vt:lpstr>'Section D(1)'!Print_Titles</vt:lpstr>
      <vt:lpstr>'Section D(2)'!Print_Titles</vt:lpstr>
      <vt:lpstr>RelationList</vt:lpstr>
      <vt:lpstr>ShortRelationList</vt:lpstr>
      <vt:lpstr>typeofentityList</vt:lpstr>
      <vt:lpstr>ValidationDate_SectionC</vt:lpstr>
      <vt:lpstr>'Section D(2)'!ValidationDate_SectionD</vt:lpstr>
      <vt:lpstr>ValidationDate_SectionD</vt:lpstr>
      <vt:lpstr>ValidationDate_SectionE</vt:lpstr>
      <vt:lpstr>ValidationDate_SectionF</vt:lpstr>
      <vt:lpstr>ValidationResult_GI</vt:lpstr>
      <vt:lpstr>ValidationResult_SectionA</vt:lpstr>
      <vt:lpstr>ValidationResult_SectionB</vt:lpstr>
      <vt:lpstr>ValidationResult_SectionC</vt:lpstr>
      <vt:lpstr>'Section D(2)'!ValidationResult_SectionD</vt:lpstr>
      <vt:lpstr>ValidationResult_SectionD</vt:lpstr>
      <vt:lpstr>ValidationResult_SectionD_2</vt:lpstr>
      <vt:lpstr>ValidationResult_SectionD1</vt:lpstr>
      <vt:lpstr>ValidationResult_SectionD2</vt:lpstr>
      <vt:lpstr>ValidationResult_SectionE</vt:lpstr>
      <vt:lpstr>ValidationResult_SectionF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2018-09-27T11:30:38Z</dcterms:modified>
</cp:coreProperties>
</file>