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filterPrivacy="1"/>
  <xr:revisionPtr revIDLastSave="0" documentId="13_ncr:1_{A6EB2148-7EAE-4DA8-9657-6833B552A5D1}" xr6:coauthVersionLast="47" xr6:coauthVersionMax="47" xr10:uidLastSave="{00000000-0000-0000-0000-000000000000}"/>
  <bookViews>
    <workbookView xWindow="28680" yWindow="-120" windowWidth="25440" windowHeight="15390" tabRatio="721" activeTab="5" xr2:uid="{00000000-000D-0000-FFFF-FFFF00000000}"/>
  </bookViews>
  <sheets>
    <sheet name="Index" sheetId="6" r:id="rId1"/>
    <sheet name="Instructions" sheetId="10" r:id="rId2"/>
    <sheet name="Template 1" sheetId="7" r:id="rId3"/>
    <sheet name="Template 2" sheetId="8" r:id="rId4"/>
    <sheet name="Template 3" sheetId="2" r:id="rId5"/>
    <sheet name="Template 4" sheetId="1" r:id="rId6"/>
    <sheet name="Template 5" sheetId="4" r:id="rId7"/>
    <sheet name="Template 6" sheetId="3" r:id="rId8"/>
    <sheet name="Definitions" sheetId="11" r:id="rId9"/>
    <sheet name="List" sheetId="12" state="hidden" r:id="rId10"/>
  </sheets>
  <externalReferences>
    <externalReference r:id="rId11"/>
  </externalReferences>
  <definedNames>
    <definedName name="_xlnm._FilterDatabase" localSheetId="8" hidden="1">Definitions!$B$2:$C$27</definedName>
    <definedName name="Error_Threshold">'[1]Helper Tab'!$M$3</definedName>
    <definedName name="_xlnm.Print_Area" localSheetId="8">Definitions!$A$1:$D$30</definedName>
    <definedName name="_xlnm.Print_Area" localSheetId="0">Index!$A$1:$J$37</definedName>
    <definedName name="_xlnm.Print_Area" localSheetId="1">Instructions!$A$1:$E$34</definedName>
    <definedName name="_xlnm.Print_Area" localSheetId="2">'Template 1'!$A$3:$O$29</definedName>
    <definedName name="_xlnm.Print_Area" localSheetId="3">'Template 2'!$B$1:$AH$43</definedName>
    <definedName name="_xlnm.Print_Area" localSheetId="4">'Template 3'!$B$4:$I$38</definedName>
    <definedName name="_xlnm.Print_Area" localSheetId="5">'Template 4'!$B$4:$S$28</definedName>
    <definedName name="_xlnm.Print_Area" localSheetId="6">'Template 5'!$B$4:$AH$41</definedName>
    <definedName name="_xlnm.Print_Area" localSheetId="7">'Template 6'!$B$4:$J$21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0" i="1" l="1"/>
  <c r="P10" i="1"/>
  <c r="AD35" i="4"/>
  <c r="AD36" i="4"/>
  <c r="AD37" i="4"/>
  <c r="AD38" i="4"/>
  <c r="AD39" i="4"/>
  <c r="AD40" i="4"/>
  <c r="AK40" i="4" s="1"/>
  <c r="AD34" i="4"/>
  <c r="AD27" i="4"/>
  <c r="AD28" i="4"/>
  <c r="AD29" i="4"/>
  <c r="AD30" i="4"/>
  <c r="AD31" i="4"/>
  <c r="AD32" i="4"/>
  <c r="AD26" i="4"/>
  <c r="AD19" i="4"/>
  <c r="AD20" i="4"/>
  <c r="AD21" i="4"/>
  <c r="AD22" i="4"/>
  <c r="AD23" i="4"/>
  <c r="AD24" i="4"/>
  <c r="AD18" i="4"/>
  <c r="AD35" i="8"/>
  <c r="AD36" i="8"/>
  <c r="AD37" i="8"/>
  <c r="AD38" i="8"/>
  <c r="AD39" i="8"/>
  <c r="AD40" i="8"/>
  <c r="AK40" i="8" s="1"/>
  <c r="AD34" i="8"/>
  <c r="AD27" i="8"/>
  <c r="AD28" i="8"/>
  <c r="AD29" i="8"/>
  <c r="AD30" i="8"/>
  <c r="AD31" i="8"/>
  <c r="AD32" i="8"/>
  <c r="AD26" i="8"/>
  <c r="AD19" i="8"/>
  <c r="AD20" i="8"/>
  <c r="AD21" i="8"/>
  <c r="AD22" i="8"/>
  <c r="AD23" i="8"/>
  <c r="AD24" i="8"/>
  <c r="AD18" i="8"/>
  <c r="J2" i="8" l="1"/>
  <c r="AD13" i="8" l="1"/>
  <c r="AD14" i="8"/>
  <c r="AD15" i="8"/>
  <c r="AD16" i="8"/>
  <c r="AK16" i="8" s="1"/>
  <c r="AD12" i="8"/>
  <c r="AD13" i="4"/>
  <c r="AD14" i="4"/>
  <c r="AD15" i="4"/>
  <c r="AD16" i="4"/>
  <c r="AK16" i="4" s="1"/>
  <c r="AD12" i="4"/>
  <c r="AH35" i="4"/>
  <c r="AH36" i="4"/>
  <c r="AH37" i="4"/>
  <c r="AH38" i="4"/>
  <c r="AH39" i="4"/>
  <c r="AH40" i="4"/>
  <c r="AO40" i="4" s="1"/>
  <c r="AH34" i="4"/>
  <c r="AH27" i="4"/>
  <c r="AH28" i="4"/>
  <c r="AH29" i="4"/>
  <c r="AH30" i="4"/>
  <c r="AO30" i="4" s="1"/>
  <c r="AH31" i="4"/>
  <c r="AH32" i="4"/>
  <c r="AH26" i="4"/>
  <c r="AH19" i="4"/>
  <c r="AH20" i="4"/>
  <c r="AH21" i="4"/>
  <c r="AH22" i="4"/>
  <c r="AH23" i="4"/>
  <c r="AH24" i="4"/>
  <c r="AH18" i="4"/>
  <c r="AH13" i="4"/>
  <c r="AH14" i="4"/>
  <c r="AH15" i="4"/>
  <c r="AH16" i="4"/>
  <c r="AO16" i="4" s="1"/>
  <c r="AH12" i="4"/>
  <c r="AG35" i="4"/>
  <c r="AG36" i="4"/>
  <c r="AG37" i="4"/>
  <c r="AG38" i="4"/>
  <c r="AG39" i="4"/>
  <c r="AG40" i="4"/>
  <c r="AN40" i="4" s="1"/>
  <c r="AG34" i="4"/>
  <c r="AG27" i="4"/>
  <c r="AG28" i="4"/>
  <c r="AG29" i="4"/>
  <c r="AG30" i="4"/>
  <c r="AG31" i="4"/>
  <c r="AG32" i="4"/>
  <c r="AG26" i="4"/>
  <c r="AG19" i="4"/>
  <c r="AG20" i="4"/>
  <c r="AG21" i="4"/>
  <c r="AG22" i="4"/>
  <c r="AG23" i="4"/>
  <c r="AG24" i="4"/>
  <c r="AG18" i="4"/>
  <c r="AG13" i="4"/>
  <c r="AG14" i="4"/>
  <c r="AG15" i="4"/>
  <c r="AG16" i="4"/>
  <c r="AN16" i="4" s="1"/>
  <c r="AG12" i="4"/>
  <c r="AF35" i="4"/>
  <c r="AF36" i="4"/>
  <c r="AF37" i="4"/>
  <c r="AF38" i="4"/>
  <c r="AF39" i="4"/>
  <c r="AF40" i="4"/>
  <c r="AM40" i="4" s="1"/>
  <c r="AF34" i="4"/>
  <c r="AF27" i="4"/>
  <c r="AF28" i="4"/>
  <c r="AF29" i="4"/>
  <c r="AF30" i="4"/>
  <c r="AF31" i="4"/>
  <c r="AF32" i="4"/>
  <c r="AF26" i="4"/>
  <c r="AF19" i="4"/>
  <c r="AF20" i="4"/>
  <c r="AF21" i="4"/>
  <c r="AF22" i="4"/>
  <c r="AF23" i="4"/>
  <c r="AF24" i="4"/>
  <c r="AF18" i="4"/>
  <c r="AF13" i="4"/>
  <c r="AF14" i="4"/>
  <c r="AF15" i="4"/>
  <c r="AF16" i="4"/>
  <c r="AM16" i="4" s="1"/>
  <c r="AF12" i="4"/>
  <c r="AE35" i="4"/>
  <c r="AE36" i="4"/>
  <c r="AE37" i="4"/>
  <c r="AE38" i="4"/>
  <c r="AE39" i="4"/>
  <c r="AE40" i="4"/>
  <c r="AL40" i="4" s="1"/>
  <c r="AE34" i="4"/>
  <c r="AE27" i="4"/>
  <c r="AE28" i="4"/>
  <c r="AE29" i="4"/>
  <c r="AE30" i="4"/>
  <c r="AE31" i="4"/>
  <c r="AE32" i="4"/>
  <c r="AE26" i="4"/>
  <c r="AE19" i="4"/>
  <c r="AE20" i="4"/>
  <c r="AE21" i="4"/>
  <c r="AE22" i="4"/>
  <c r="AE23" i="4"/>
  <c r="AE24" i="4"/>
  <c r="AE18" i="4"/>
  <c r="AE13" i="4"/>
  <c r="AE14" i="4"/>
  <c r="AE15" i="4"/>
  <c r="AE16" i="4"/>
  <c r="AL16" i="4" s="1"/>
  <c r="AE12" i="4"/>
  <c r="AC35" i="8"/>
  <c r="AC36" i="8"/>
  <c r="AC37" i="8"/>
  <c r="AC38" i="8"/>
  <c r="AC39" i="8"/>
  <c r="AC40" i="8"/>
  <c r="AC34" i="8"/>
  <c r="AC27" i="8"/>
  <c r="AC28" i="8"/>
  <c r="AC29" i="8"/>
  <c r="AC30" i="8"/>
  <c r="AC31" i="8"/>
  <c r="AC32" i="8"/>
  <c r="AC26" i="8"/>
  <c r="AC19" i="8"/>
  <c r="AC20" i="8"/>
  <c r="AC21" i="8"/>
  <c r="AC22" i="8"/>
  <c r="AC23" i="8"/>
  <c r="AC24" i="8"/>
  <c r="AC18" i="8"/>
  <c r="AC35" i="4"/>
  <c r="AC36" i="4"/>
  <c r="AC37" i="4"/>
  <c r="AC38" i="4"/>
  <c r="AC39" i="4"/>
  <c r="AC40" i="4"/>
  <c r="AC34" i="4"/>
  <c r="AC27" i="4"/>
  <c r="AC28" i="4"/>
  <c r="AC29" i="4"/>
  <c r="AC30" i="4"/>
  <c r="AC31" i="4"/>
  <c r="AC32" i="4"/>
  <c r="AC26" i="4"/>
  <c r="AC19" i="4"/>
  <c r="AC20" i="4"/>
  <c r="AC21" i="4"/>
  <c r="AC22" i="4"/>
  <c r="AC23" i="4"/>
  <c r="AC24" i="4"/>
  <c r="AC18" i="4"/>
  <c r="AH35" i="8"/>
  <c r="AH36" i="8"/>
  <c r="AH37" i="8"/>
  <c r="AH38" i="8"/>
  <c r="AH39" i="8"/>
  <c r="AH40" i="8"/>
  <c r="AO40" i="8" s="1"/>
  <c r="AH34" i="8"/>
  <c r="AH27" i="8"/>
  <c r="AH28" i="8"/>
  <c r="AH29" i="8"/>
  <c r="AH30" i="8"/>
  <c r="AO30" i="8" s="1"/>
  <c r="AH31" i="8"/>
  <c r="AH32" i="8"/>
  <c r="AH26" i="8"/>
  <c r="AH19" i="8"/>
  <c r="AH20" i="8"/>
  <c r="AH21" i="8"/>
  <c r="AH22" i="8"/>
  <c r="AH23" i="8"/>
  <c r="AH24" i="8"/>
  <c r="AH18" i="8"/>
  <c r="AH13" i="8"/>
  <c r="AH14" i="8"/>
  <c r="AH15" i="8"/>
  <c r="AH16" i="8"/>
  <c r="AO16" i="8" s="1"/>
  <c r="AH12" i="8"/>
  <c r="AG35" i="8"/>
  <c r="AG36" i="8"/>
  <c r="AG37" i="8"/>
  <c r="AG38" i="8"/>
  <c r="AG39" i="8"/>
  <c r="AG40" i="8"/>
  <c r="AN40" i="8" s="1"/>
  <c r="AG34" i="8"/>
  <c r="AG27" i="8"/>
  <c r="AG28" i="8"/>
  <c r="AG29" i="8"/>
  <c r="AG30" i="8"/>
  <c r="AG31" i="8"/>
  <c r="AG32" i="8"/>
  <c r="AG26" i="8"/>
  <c r="AG19" i="8"/>
  <c r="AG20" i="8"/>
  <c r="AG21" i="8"/>
  <c r="AG22" i="8"/>
  <c r="AG23" i="8"/>
  <c r="AG24" i="8"/>
  <c r="AG18" i="8"/>
  <c r="AG13" i="8"/>
  <c r="AG14" i="8"/>
  <c r="AG15" i="8"/>
  <c r="AG16" i="8"/>
  <c r="AN16" i="8" s="1"/>
  <c r="AG12" i="8"/>
  <c r="AF35" i="8"/>
  <c r="AF36" i="8"/>
  <c r="AF37" i="8"/>
  <c r="AF38" i="8"/>
  <c r="AF39" i="8"/>
  <c r="AF40" i="8"/>
  <c r="AM40" i="8" s="1"/>
  <c r="AF34" i="8"/>
  <c r="AF27" i="8"/>
  <c r="AF28" i="8"/>
  <c r="AF29" i="8"/>
  <c r="AF30" i="8"/>
  <c r="AF31" i="8"/>
  <c r="AF32" i="8"/>
  <c r="AF26" i="8"/>
  <c r="AF19" i="8"/>
  <c r="AF20" i="8"/>
  <c r="AF21" i="8"/>
  <c r="AF22" i="8"/>
  <c r="AF23" i="8"/>
  <c r="AF24" i="8"/>
  <c r="AF18" i="8"/>
  <c r="AF13" i="8"/>
  <c r="AF14" i="8"/>
  <c r="AF15" i="8"/>
  <c r="AF16" i="8"/>
  <c r="AF12" i="8"/>
  <c r="AE35" i="8"/>
  <c r="AE36" i="8"/>
  <c r="AE37" i="8"/>
  <c r="AE38" i="8"/>
  <c r="AE39" i="8"/>
  <c r="AE40" i="8"/>
  <c r="AL40" i="8" s="1"/>
  <c r="AE34" i="8"/>
  <c r="AE27" i="8"/>
  <c r="AE28" i="8"/>
  <c r="AE29" i="8"/>
  <c r="AE30" i="8"/>
  <c r="AE31" i="8"/>
  <c r="AE32" i="8"/>
  <c r="AE26" i="8"/>
  <c r="AE19" i="8"/>
  <c r="AE20" i="8"/>
  <c r="AE21" i="8"/>
  <c r="AE22" i="8"/>
  <c r="AE23" i="8"/>
  <c r="AE24" i="8"/>
  <c r="AE18" i="8"/>
  <c r="AE13" i="8"/>
  <c r="AE14" i="8"/>
  <c r="AE15" i="8"/>
  <c r="AE16" i="8"/>
  <c r="AL16" i="8" s="1"/>
  <c r="AE12" i="8"/>
  <c r="AJ40" i="4" l="1"/>
  <c r="AO39" i="4"/>
  <c r="AN39" i="4"/>
  <c r="AM39" i="4"/>
  <c r="AL39" i="4"/>
  <c r="AK39" i="4"/>
  <c r="AJ39" i="4"/>
  <c r="AO38" i="4"/>
  <c r="AN38" i="4"/>
  <c r="AM38" i="4"/>
  <c r="AL38" i="4"/>
  <c r="AK38" i="4"/>
  <c r="AJ38" i="4"/>
  <c r="AO37" i="4"/>
  <c r="AN37" i="4"/>
  <c r="AM37" i="4"/>
  <c r="AL37" i="4"/>
  <c r="AK37" i="4"/>
  <c r="AJ37" i="4"/>
  <c r="AO36" i="4"/>
  <c r="AN36" i="4"/>
  <c r="AM36" i="4"/>
  <c r="AL36" i="4"/>
  <c r="AK36" i="4"/>
  <c r="AJ36" i="4"/>
  <c r="AO35" i="4"/>
  <c r="AN35" i="4"/>
  <c r="AM35" i="4"/>
  <c r="AL35" i="4"/>
  <c r="AK35" i="4"/>
  <c r="AJ35" i="4"/>
  <c r="AO34" i="4"/>
  <c r="AN34" i="4"/>
  <c r="AM34" i="4"/>
  <c r="AL34" i="4"/>
  <c r="AK34" i="4"/>
  <c r="AJ34" i="4"/>
  <c r="AO32" i="4"/>
  <c r="AN32" i="4"/>
  <c r="AM32" i="4"/>
  <c r="AL32" i="4"/>
  <c r="AK32" i="4"/>
  <c r="AJ32" i="4"/>
  <c r="AO31" i="4"/>
  <c r="AN31" i="4"/>
  <c r="AM31" i="4"/>
  <c r="AL31" i="4"/>
  <c r="AK31" i="4"/>
  <c r="AJ31" i="4"/>
  <c r="AN30" i="4"/>
  <c r="AM30" i="4"/>
  <c r="AL30" i="4"/>
  <c r="AK30" i="4"/>
  <c r="AJ30" i="4"/>
  <c r="AO29" i="4"/>
  <c r="AN29" i="4"/>
  <c r="AM29" i="4"/>
  <c r="AL29" i="4"/>
  <c r="AK29" i="4"/>
  <c r="AJ29" i="4"/>
  <c r="AO28" i="4"/>
  <c r="AN28" i="4"/>
  <c r="AM28" i="4"/>
  <c r="AL28" i="4"/>
  <c r="AK28" i="4"/>
  <c r="AJ28" i="4"/>
  <c r="AO27" i="4"/>
  <c r="AN27" i="4"/>
  <c r="AM27" i="4"/>
  <c r="AL27" i="4"/>
  <c r="AK27" i="4"/>
  <c r="AJ27" i="4"/>
  <c r="AO26" i="4"/>
  <c r="AN26" i="4"/>
  <c r="AM26" i="4"/>
  <c r="AL26" i="4"/>
  <c r="AK26" i="4"/>
  <c r="AJ26" i="4"/>
  <c r="AO24" i="4"/>
  <c r="AN24" i="4"/>
  <c r="AM24" i="4"/>
  <c r="AL24" i="4"/>
  <c r="AK24" i="4"/>
  <c r="AJ24" i="4"/>
  <c r="AO23" i="4"/>
  <c r="AN23" i="4"/>
  <c r="AM23" i="4"/>
  <c r="AL23" i="4"/>
  <c r="AK23" i="4"/>
  <c r="AJ23" i="4"/>
  <c r="AO22" i="4"/>
  <c r="AN22" i="4"/>
  <c r="AM22" i="4"/>
  <c r="AL22" i="4"/>
  <c r="AK22" i="4"/>
  <c r="AJ22" i="4"/>
  <c r="AO21" i="4"/>
  <c r="AN21" i="4"/>
  <c r="AM21" i="4"/>
  <c r="AL21" i="4"/>
  <c r="AK21" i="4"/>
  <c r="AJ21" i="4"/>
  <c r="AO20" i="4"/>
  <c r="AN20" i="4"/>
  <c r="AM20" i="4"/>
  <c r="AL20" i="4"/>
  <c r="AK20" i="4"/>
  <c r="AJ20" i="4"/>
  <c r="AO19" i="4"/>
  <c r="AN19" i="4"/>
  <c r="AM19" i="4"/>
  <c r="AL19" i="4"/>
  <c r="AK19" i="4"/>
  <c r="AJ19" i="4"/>
  <c r="AO18" i="4"/>
  <c r="AN18" i="4"/>
  <c r="AM18" i="4"/>
  <c r="AL18" i="4"/>
  <c r="AK18" i="4"/>
  <c r="AJ18" i="4"/>
  <c r="AO15" i="4"/>
  <c r="AN15" i="4"/>
  <c r="AM15" i="4"/>
  <c r="AL15" i="4"/>
  <c r="AO14" i="4"/>
  <c r="AN14" i="4"/>
  <c r="AM14" i="4"/>
  <c r="AL14" i="4"/>
  <c r="AK14" i="4"/>
  <c r="AO13" i="4"/>
  <c r="AN13" i="4"/>
  <c r="AM13" i="4"/>
  <c r="AL13" i="4"/>
  <c r="AK13" i="4"/>
  <c r="S10" i="1"/>
  <c r="X10" i="1" s="1"/>
  <c r="AN39" i="8" l="1"/>
  <c r="AM39" i="8"/>
  <c r="AL39" i="8"/>
  <c r="AN38" i="8"/>
  <c r="AM38" i="8"/>
  <c r="AL38" i="8"/>
  <c r="AN37" i="8"/>
  <c r="AM37" i="8"/>
  <c r="AL37" i="8"/>
  <c r="AN36" i="8"/>
  <c r="AM36" i="8"/>
  <c r="AL36" i="8"/>
  <c r="AO32" i="8"/>
  <c r="AN32" i="8"/>
  <c r="AM32" i="8"/>
  <c r="AL32" i="8"/>
  <c r="AK32" i="8"/>
  <c r="AJ32" i="8"/>
  <c r="AO31" i="8"/>
  <c r="AN31" i="8"/>
  <c r="AM31" i="8"/>
  <c r="AL31" i="8"/>
  <c r="AK31" i="8"/>
  <c r="AJ31" i="8"/>
  <c r="AN30" i="8"/>
  <c r="AM30" i="8"/>
  <c r="AL30" i="8"/>
  <c r="AK30" i="8"/>
  <c r="AJ30" i="8"/>
  <c r="AO29" i="8"/>
  <c r="AN29" i="8"/>
  <c r="AM29" i="8"/>
  <c r="AL29" i="8"/>
  <c r="AK29" i="8"/>
  <c r="AJ29" i="8"/>
  <c r="AO28" i="8"/>
  <c r="AN28" i="8"/>
  <c r="AM28" i="8"/>
  <c r="AL28" i="8"/>
  <c r="AK28" i="8"/>
  <c r="AJ28" i="8"/>
  <c r="AK37" i="8"/>
  <c r="AJ37" i="8"/>
  <c r="AK36" i="8"/>
  <c r="AJ36" i="8"/>
  <c r="AK38" i="8"/>
  <c r="AJ38" i="8"/>
  <c r="AO27" i="8"/>
  <c r="AN27" i="8"/>
  <c r="AM27" i="8"/>
  <c r="AL27" i="8"/>
  <c r="AK27" i="8"/>
  <c r="AJ27" i="8"/>
  <c r="AO26" i="8"/>
  <c r="AN26" i="8"/>
  <c r="AM26" i="8"/>
  <c r="AL26" i="8"/>
  <c r="AK26" i="8"/>
  <c r="AJ26" i="8"/>
  <c r="AO24" i="8"/>
  <c r="AN24" i="8"/>
  <c r="AM24" i="8"/>
  <c r="AL24" i="8"/>
  <c r="AK24" i="8"/>
  <c r="AJ24" i="8"/>
  <c r="AO23" i="8"/>
  <c r="AN23" i="8"/>
  <c r="AM23" i="8"/>
  <c r="AL23" i="8"/>
  <c r="AK23" i="8"/>
  <c r="AJ23" i="8"/>
  <c r="AO22" i="8"/>
  <c r="AN22" i="8"/>
  <c r="AM22" i="8"/>
  <c r="AL22" i="8"/>
  <c r="AK22" i="8"/>
  <c r="AJ22" i="8"/>
  <c r="AO21" i="8"/>
  <c r="AN21" i="8"/>
  <c r="AM21" i="8"/>
  <c r="AL21" i="8"/>
  <c r="AK21" i="8"/>
  <c r="AJ21" i="8"/>
  <c r="AO20" i="8"/>
  <c r="AN20" i="8"/>
  <c r="AM20" i="8"/>
  <c r="AL20" i="8"/>
  <c r="AK20" i="8"/>
  <c r="AJ20" i="8"/>
  <c r="AO19" i="8"/>
  <c r="AN19" i="8"/>
  <c r="AM19" i="8"/>
  <c r="AL19" i="8"/>
  <c r="AK19" i="8"/>
  <c r="AJ19" i="8"/>
  <c r="AN35" i="8"/>
  <c r="AM35" i="8"/>
  <c r="AL35" i="8"/>
  <c r="AK35" i="8"/>
  <c r="AJ35" i="8"/>
  <c r="AN34" i="8"/>
  <c r="AM34" i="8"/>
  <c r="AL34" i="8"/>
  <c r="AK34" i="8"/>
  <c r="AJ34" i="8"/>
  <c r="AO34" i="8"/>
  <c r="AO35" i="8"/>
  <c r="AO36" i="8"/>
  <c r="AO37" i="8"/>
  <c r="AO38" i="8"/>
  <c r="AO39" i="8"/>
  <c r="AK39" i="8"/>
  <c r="AJ39" i="8"/>
  <c r="AJ40" i="8"/>
  <c r="AO18" i="8"/>
  <c r="AN18" i="8"/>
  <c r="AM18" i="8"/>
  <c r="AL18" i="8"/>
  <c r="AK18" i="8"/>
  <c r="AJ18" i="8"/>
  <c r="AM16" i="8"/>
  <c r="AO15" i="8"/>
  <c r="AN15" i="8"/>
  <c r="AM15" i="8"/>
  <c r="AL15" i="8"/>
  <c r="AO14" i="8"/>
  <c r="AN14" i="8"/>
  <c r="AM14" i="8"/>
  <c r="AL14" i="8"/>
  <c r="AK14" i="8"/>
  <c r="AO13" i="8"/>
  <c r="AN13" i="8"/>
  <c r="AM13" i="8"/>
  <c r="AL13" i="8"/>
  <c r="AK13" i="8"/>
  <c r="AC16" i="4"/>
  <c r="AJ16" i="4" s="1"/>
  <c r="AC15" i="4"/>
  <c r="AC14" i="4"/>
  <c r="AJ14" i="4" s="1"/>
  <c r="AC13" i="4"/>
  <c r="AJ13" i="4" s="1"/>
  <c r="AC12" i="4"/>
  <c r="AJ12" i="4" s="1"/>
  <c r="AC13" i="8"/>
  <c r="AJ13" i="8" s="1"/>
  <c r="AC14" i="8"/>
  <c r="AJ14" i="8" s="1"/>
  <c r="AC15" i="8"/>
  <c r="AK15" i="8" s="1"/>
  <c r="AC16" i="8"/>
  <c r="AJ16" i="8" s="1"/>
  <c r="AC12" i="8"/>
  <c r="AJ12" i="8" s="1"/>
  <c r="AJ15" i="8" l="1"/>
  <c r="AK15" i="4"/>
  <c r="AJ15" i="4"/>
  <c r="AL12" i="8"/>
  <c r="M27" i="1" l="1"/>
  <c r="N27" i="1"/>
  <c r="L27" i="1"/>
  <c r="I27" i="1"/>
  <c r="J27" i="1"/>
  <c r="K27" i="1"/>
  <c r="M18" i="7"/>
  <c r="Q18" i="7" s="1"/>
  <c r="K28" i="7"/>
  <c r="J28" i="7"/>
  <c r="I28" i="7"/>
  <c r="I31" i="7" s="1"/>
  <c r="AF27" i="1" l="1"/>
  <c r="K30" i="1"/>
  <c r="AE27" i="1"/>
  <c r="J30" i="1"/>
  <c r="AD27" i="1"/>
  <c r="I30" i="1"/>
  <c r="AG27" i="1"/>
  <c r="L30" i="1"/>
  <c r="AI27" i="1"/>
  <c r="N30" i="1"/>
  <c r="AH27" i="1"/>
  <c r="M30" i="1"/>
  <c r="AA28" i="7"/>
  <c r="K31" i="7"/>
  <c r="Z28" i="7"/>
  <c r="J31" i="7"/>
  <c r="AR12" i="8"/>
  <c r="AK12" i="8"/>
  <c r="Y28" i="7"/>
  <c r="A11" i="6"/>
  <c r="D4" i="6" l="1"/>
  <c r="D3" i="6"/>
  <c r="E23" i="2" l="1"/>
  <c r="A24" i="2" l="1"/>
  <c r="A3" i="2"/>
  <c r="E4" i="6"/>
  <c r="A13" i="6" l="1"/>
  <c r="A19" i="3" l="1"/>
  <c r="A18" i="3"/>
  <c r="A17" i="3"/>
  <c r="A16" i="3"/>
  <c r="A15" i="3"/>
  <c r="A14" i="3"/>
  <c r="A13" i="3"/>
  <c r="A12" i="3"/>
  <c r="A11" i="3"/>
  <c r="G2" i="3"/>
  <c r="F2" i="3"/>
  <c r="E2" i="3"/>
  <c r="A3" i="3"/>
  <c r="AA2" i="4"/>
  <c r="Z2" i="4"/>
  <c r="Y2" i="4"/>
  <c r="X2" i="4"/>
  <c r="W2" i="4"/>
  <c r="V2" i="4"/>
  <c r="U2" i="4"/>
  <c r="T2" i="4"/>
  <c r="S2" i="4"/>
  <c r="R2" i="4"/>
  <c r="Q2" i="4"/>
  <c r="P2" i="4"/>
  <c r="O2" i="4"/>
  <c r="N2" i="4"/>
  <c r="M2" i="4"/>
  <c r="L2" i="4"/>
  <c r="K2" i="4"/>
  <c r="J2" i="4"/>
  <c r="I2" i="4"/>
  <c r="H2" i="4"/>
  <c r="G2" i="4"/>
  <c r="F2" i="4"/>
  <c r="E2" i="4"/>
  <c r="A40" i="4"/>
  <c r="A39" i="4"/>
  <c r="A38" i="4"/>
  <c r="A37" i="4"/>
  <c r="A36" i="4"/>
  <c r="A35" i="4"/>
  <c r="A34" i="4"/>
  <c r="A32" i="4"/>
  <c r="A31" i="4"/>
  <c r="A30" i="4"/>
  <c r="A29" i="4"/>
  <c r="A28" i="4"/>
  <c r="A27" i="4"/>
  <c r="A26" i="4"/>
  <c r="A24" i="4"/>
  <c r="A23" i="4"/>
  <c r="A22" i="4"/>
  <c r="A21" i="4"/>
  <c r="A20" i="4"/>
  <c r="A19" i="4"/>
  <c r="A18" i="4"/>
  <c r="A16" i="4"/>
  <c r="A15" i="4"/>
  <c r="A14" i="4"/>
  <c r="A13" i="4"/>
  <c r="A12" i="4"/>
  <c r="A3" i="4"/>
  <c r="A3" i="1"/>
  <c r="N2" i="1"/>
  <c r="M2" i="1"/>
  <c r="L2" i="1"/>
  <c r="K2" i="1"/>
  <c r="J2" i="1"/>
  <c r="I2" i="1"/>
  <c r="H2" i="1"/>
  <c r="G2" i="1"/>
  <c r="F2" i="1"/>
  <c r="E2" i="1"/>
  <c r="A25" i="1"/>
  <c r="A24" i="1"/>
  <c r="A23" i="1"/>
  <c r="A22" i="1"/>
  <c r="A21" i="1"/>
  <c r="A20" i="1"/>
  <c r="A19" i="1"/>
  <c r="A18" i="1"/>
  <c r="A17" i="1"/>
  <c r="A15" i="1"/>
  <c r="A14" i="1"/>
  <c r="A13" i="1"/>
  <c r="A12" i="1"/>
  <c r="A11" i="1"/>
  <c r="A10" i="1"/>
  <c r="G2" i="2"/>
  <c r="F2" i="2"/>
  <c r="E2" i="2"/>
  <c r="A37" i="2"/>
  <c r="A36" i="2"/>
  <c r="A35" i="2"/>
  <c r="A34" i="2"/>
  <c r="A33" i="2"/>
  <c r="A32" i="2"/>
  <c r="A31" i="2"/>
  <c r="A30" i="2"/>
  <c r="A29" i="2"/>
  <c r="A19" i="2"/>
  <c r="A18" i="2"/>
  <c r="A17" i="2"/>
  <c r="A16" i="2"/>
  <c r="A15" i="2"/>
  <c r="A14" i="2"/>
  <c r="A13" i="2"/>
  <c r="A12" i="2"/>
  <c r="A11" i="2"/>
  <c r="A3" i="8"/>
  <c r="AA2" i="8"/>
  <c r="Z2" i="8"/>
  <c r="Y2" i="8"/>
  <c r="X2" i="8"/>
  <c r="W2" i="8"/>
  <c r="V2" i="8"/>
  <c r="U2" i="8"/>
  <c r="T2" i="8"/>
  <c r="S2" i="8"/>
  <c r="R2" i="8"/>
  <c r="Q2" i="8"/>
  <c r="P2" i="8"/>
  <c r="O2" i="8"/>
  <c r="N2" i="8"/>
  <c r="M2" i="8"/>
  <c r="L2" i="8"/>
  <c r="K2" i="8"/>
  <c r="I2" i="8"/>
  <c r="H2" i="8"/>
  <c r="G2" i="8"/>
  <c r="F2" i="8"/>
  <c r="E2" i="8"/>
  <c r="A40" i="8"/>
  <c r="A39" i="8"/>
  <c r="A38" i="8"/>
  <c r="A37" i="8"/>
  <c r="A36" i="8"/>
  <c r="A35" i="8"/>
  <c r="A34" i="8"/>
  <c r="A32" i="8"/>
  <c r="A31" i="8"/>
  <c r="A30" i="8"/>
  <c r="A29" i="8"/>
  <c r="A28" i="8"/>
  <c r="A27" i="8"/>
  <c r="A26" i="8"/>
  <c r="A24" i="8"/>
  <c r="A23" i="8"/>
  <c r="A22" i="8"/>
  <c r="A21" i="8"/>
  <c r="A20" i="8"/>
  <c r="A19" i="8"/>
  <c r="A18" i="8"/>
  <c r="A16" i="8"/>
  <c r="A15" i="8"/>
  <c r="A14" i="8"/>
  <c r="A13" i="8"/>
  <c r="A12" i="8"/>
  <c r="K2" i="7"/>
  <c r="J2" i="7"/>
  <c r="I2" i="7"/>
  <c r="H2" i="7"/>
  <c r="G2" i="7"/>
  <c r="F2" i="7"/>
  <c r="E2" i="7"/>
  <c r="A26" i="7"/>
  <c r="A25" i="7"/>
  <c r="A24" i="7"/>
  <c r="A23" i="7"/>
  <c r="A22" i="7"/>
  <c r="A21" i="7"/>
  <c r="A20" i="7"/>
  <c r="A19" i="7"/>
  <c r="A18" i="7"/>
  <c r="A16" i="7"/>
  <c r="A15" i="7"/>
  <c r="A14" i="7"/>
  <c r="A13" i="7"/>
  <c r="A12" i="7"/>
  <c r="A11" i="7"/>
  <c r="A10" i="7"/>
  <c r="A3" i="7"/>
  <c r="A3" i="6"/>
  <c r="A7" i="6"/>
  <c r="A8" i="6"/>
  <c r="A9" i="6"/>
  <c r="A10" i="6"/>
  <c r="A12" i="6"/>
  <c r="A14" i="6"/>
  <c r="A15" i="6"/>
  <c r="A16" i="6"/>
  <c r="P20" i="1" l="1"/>
  <c r="AV26" i="8"/>
  <c r="G28" i="7"/>
  <c r="E28" i="7"/>
  <c r="E31" i="7" s="1"/>
  <c r="O22" i="7"/>
  <c r="O23" i="7"/>
  <c r="O24" i="7"/>
  <c r="O25" i="7"/>
  <c r="O26" i="7"/>
  <c r="O21" i="7"/>
  <c r="N22" i="7"/>
  <c r="N23" i="7"/>
  <c r="N24" i="7"/>
  <c r="N25" i="7"/>
  <c r="N26" i="7"/>
  <c r="N21" i="7"/>
  <c r="M22" i="7"/>
  <c r="M23" i="7"/>
  <c r="M24" i="7"/>
  <c r="M25" i="7"/>
  <c r="M26" i="7"/>
  <c r="M21" i="7"/>
  <c r="AT13" i="4"/>
  <c r="AT14" i="4"/>
  <c r="AT15" i="4"/>
  <c r="AT16" i="4"/>
  <c r="AT18" i="4"/>
  <c r="AT19" i="4"/>
  <c r="AT20" i="4"/>
  <c r="AT21" i="4"/>
  <c r="AT22" i="4"/>
  <c r="AT23" i="4"/>
  <c r="AT24" i="4"/>
  <c r="AT26" i="4"/>
  <c r="AT27" i="4"/>
  <c r="AT28" i="4"/>
  <c r="AT29" i="4"/>
  <c r="AT30" i="4"/>
  <c r="AT31" i="4"/>
  <c r="AT32" i="4"/>
  <c r="AT34" i="4"/>
  <c r="AT35" i="4"/>
  <c r="AT36" i="4"/>
  <c r="AT37" i="4"/>
  <c r="AT38" i="4"/>
  <c r="AT39" i="4"/>
  <c r="AT40" i="4"/>
  <c r="AT13" i="8"/>
  <c r="AT14" i="8"/>
  <c r="AT15" i="8"/>
  <c r="AT16" i="8"/>
  <c r="AT18" i="8"/>
  <c r="AT19" i="8"/>
  <c r="AT20" i="8"/>
  <c r="AT21" i="8"/>
  <c r="AT22" i="8"/>
  <c r="AT23" i="8"/>
  <c r="AT24" i="8"/>
  <c r="AT26" i="8"/>
  <c r="AT27" i="8"/>
  <c r="AT28" i="8"/>
  <c r="AT29" i="8"/>
  <c r="AT30" i="8"/>
  <c r="AT31" i="8"/>
  <c r="AT32" i="8"/>
  <c r="AT34" i="8"/>
  <c r="AT35" i="8"/>
  <c r="AT36" i="8"/>
  <c r="AT37" i="8"/>
  <c r="AT38" i="8"/>
  <c r="AT39" i="8"/>
  <c r="AT40" i="8"/>
  <c r="W24" i="7" l="1"/>
  <c r="S24" i="7"/>
  <c r="V25" i="7"/>
  <c r="R25" i="7"/>
  <c r="W23" i="7"/>
  <c r="S23" i="7"/>
  <c r="U26" i="7"/>
  <c r="Q26" i="7"/>
  <c r="V24" i="7"/>
  <c r="R24" i="7"/>
  <c r="W22" i="7"/>
  <c r="S22" i="7"/>
  <c r="U24" i="7"/>
  <c r="Q24" i="7"/>
  <c r="V22" i="7"/>
  <c r="R22" i="7"/>
  <c r="W28" i="7"/>
  <c r="G31" i="7"/>
  <c r="V26" i="7"/>
  <c r="R26" i="7"/>
  <c r="V23" i="7"/>
  <c r="R23" i="7"/>
  <c r="U23" i="7"/>
  <c r="Q23" i="7"/>
  <c r="W25" i="7"/>
  <c r="S25" i="7"/>
  <c r="U25" i="7"/>
  <c r="Q25" i="7"/>
  <c r="U22" i="7"/>
  <c r="Q22" i="7"/>
  <c r="Z20" i="1"/>
  <c r="U20" i="1"/>
  <c r="V21" i="7"/>
  <c r="R21" i="7"/>
  <c r="W21" i="7"/>
  <c r="S21" i="7"/>
  <c r="U21" i="7"/>
  <c r="Q21" i="7"/>
  <c r="AT12" i="8"/>
  <c r="AM12" i="8"/>
  <c r="W26" i="7"/>
  <c r="S26" i="7"/>
  <c r="AT12" i="4"/>
  <c r="AM12" i="4"/>
  <c r="U28" i="7"/>
  <c r="E27" i="1"/>
  <c r="E30" i="1" s="1"/>
  <c r="S11" i="1"/>
  <c r="S12" i="1"/>
  <c r="S13" i="1"/>
  <c r="S14" i="1"/>
  <c r="S15" i="1"/>
  <c r="AC10" i="1"/>
  <c r="AV40" i="4"/>
  <c r="AU40" i="4"/>
  <c r="AS40" i="4"/>
  <c r="AR40" i="4"/>
  <c r="AQ40" i="4"/>
  <c r="AV39" i="4"/>
  <c r="AU39" i="4"/>
  <c r="AS39" i="4"/>
  <c r="AR39" i="4"/>
  <c r="AQ39" i="4"/>
  <c r="AV38" i="4"/>
  <c r="AU38" i="4"/>
  <c r="AS38" i="4"/>
  <c r="AR38" i="4"/>
  <c r="AQ38" i="4"/>
  <c r="AV37" i="4"/>
  <c r="AU37" i="4"/>
  <c r="AS37" i="4"/>
  <c r="AR37" i="4"/>
  <c r="AQ37" i="4"/>
  <c r="AV36" i="4"/>
  <c r="AU36" i="4"/>
  <c r="AS36" i="4"/>
  <c r="AR36" i="4"/>
  <c r="AQ36" i="4"/>
  <c r="AV35" i="4"/>
  <c r="AU35" i="4"/>
  <c r="AS35" i="4"/>
  <c r="AR35" i="4"/>
  <c r="AQ35" i="4"/>
  <c r="AV34" i="4"/>
  <c r="AU34" i="4"/>
  <c r="AS34" i="4"/>
  <c r="AR34" i="4"/>
  <c r="AQ34" i="4"/>
  <c r="AV32" i="4"/>
  <c r="AU32" i="4"/>
  <c r="AS32" i="4"/>
  <c r="AR32" i="4"/>
  <c r="AQ32" i="4"/>
  <c r="AV31" i="4"/>
  <c r="AU31" i="4"/>
  <c r="AS31" i="4"/>
  <c r="AR31" i="4"/>
  <c r="AQ31" i="4"/>
  <c r="AV30" i="4"/>
  <c r="AU30" i="4"/>
  <c r="AS30" i="4"/>
  <c r="AR30" i="4"/>
  <c r="AQ30" i="4"/>
  <c r="AV29" i="4"/>
  <c r="AU29" i="4"/>
  <c r="AS29" i="4"/>
  <c r="AR29" i="4"/>
  <c r="AQ29" i="4"/>
  <c r="AV28" i="4"/>
  <c r="AU28" i="4"/>
  <c r="AS28" i="4"/>
  <c r="AR28" i="4"/>
  <c r="AQ28" i="4"/>
  <c r="AV27" i="4"/>
  <c r="AU27" i="4"/>
  <c r="AS27" i="4"/>
  <c r="AR27" i="4"/>
  <c r="AQ27" i="4"/>
  <c r="AV26" i="4"/>
  <c r="AU26" i="4"/>
  <c r="AS26" i="4"/>
  <c r="AR26" i="4"/>
  <c r="AQ26" i="4"/>
  <c r="AV24" i="4"/>
  <c r="AU24" i="4"/>
  <c r="AS24" i="4"/>
  <c r="AR24" i="4"/>
  <c r="AQ24" i="4"/>
  <c r="AV23" i="4"/>
  <c r="AU23" i="4"/>
  <c r="AS23" i="4"/>
  <c r="AR23" i="4"/>
  <c r="AQ23" i="4"/>
  <c r="AV22" i="4"/>
  <c r="AU22" i="4"/>
  <c r="AS22" i="4"/>
  <c r="AR22" i="4"/>
  <c r="AQ22" i="4"/>
  <c r="AV21" i="4"/>
  <c r="AU21" i="4"/>
  <c r="AS21" i="4"/>
  <c r="AR21" i="4"/>
  <c r="AQ21" i="4"/>
  <c r="AV20" i="4"/>
  <c r="AU20" i="4"/>
  <c r="AS20" i="4"/>
  <c r="AR20" i="4"/>
  <c r="AQ20" i="4"/>
  <c r="AV19" i="4"/>
  <c r="AU19" i="4"/>
  <c r="AS19" i="4"/>
  <c r="AR19" i="4"/>
  <c r="AQ19" i="4"/>
  <c r="AV18" i="4"/>
  <c r="AU18" i="4"/>
  <c r="AS18" i="4"/>
  <c r="AR18" i="4"/>
  <c r="AQ18" i="4"/>
  <c r="AV16" i="4"/>
  <c r="AU16" i="4"/>
  <c r="AS16" i="4"/>
  <c r="AR16" i="4"/>
  <c r="AQ16" i="4"/>
  <c r="AV15" i="4"/>
  <c r="AU15" i="4"/>
  <c r="AS15" i="4"/>
  <c r="AR15" i="4"/>
  <c r="AQ15" i="4"/>
  <c r="AV14" i="4"/>
  <c r="AU14" i="4"/>
  <c r="AS14" i="4"/>
  <c r="AR14" i="4"/>
  <c r="AQ14" i="4"/>
  <c r="AV13" i="4"/>
  <c r="AU13" i="4"/>
  <c r="AS13" i="4"/>
  <c r="AR13" i="4"/>
  <c r="AQ13" i="4"/>
  <c r="AQ12" i="4"/>
  <c r="AU40" i="8"/>
  <c r="AU39" i="8"/>
  <c r="AU38" i="8"/>
  <c r="AU37" i="8"/>
  <c r="AU36" i="8"/>
  <c r="AU35" i="8"/>
  <c r="AU34" i="8"/>
  <c r="AU32" i="8"/>
  <c r="AU31" i="8"/>
  <c r="AU30" i="8"/>
  <c r="AU29" i="8"/>
  <c r="AU28" i="8"/>
  <c r="AU27" i="8"/>
  <c r="AU26" i="8"/>
  <c r="AU24" i="8"/>
  <c r="AU23" i="8"/>
  <c r="AU22" i="8"/>
  <c r="AU21" i="8"/>
  <c r="AU20" i="8"/>
  <c r="AU19" i="8"/>
  <c r="AU18" i="8"/>
  <c r="AU13" i="8"/>
  <c r="AU14" i="8"/>
  <c r="AU15" i="8"/>
  <c r="AU16" i="8"/>
  <c r="AQ35" i="8"/>
  <c r="AQ36" i="8"/>
  <c r="AQ37" i="8"/>
  <c r="AQ38" i="8"/>
  <c r="AQ39" i="8"/>
  <c r="AQ40" i="8"/>
  <c r="AQ34" i="8"/>
  <c r="AQ27" i="8"/>
  <c r="AQ28" i="8"/>
  <c r="AQ29" i="8"/>
  <c r="AQ30" i="8"/>
  <c r="AQ31" i="8"/>
  <c r="AQ32" i="8"/>
  <c r="AQ26" i="8"/>
  <c r="AQ19" i="8"/>
  <c r="AQ20" i="8"/>
  <c r="AQ21" i="8"/>
  <c r="AQ22" i="8"/>
  <c r="AQ23" i="8"/>
  <c r="AQ24" i="8"/>
  <c r="AQ18" i="8"/>
  <c r="AQ13" i="8"/>
  <c r="AQ14" i="8"/>
  <c r="AQ15" i="8"/>
  <c r="AQ16" i="8"/>
  <c r="AQ12" i="8"/>
  <c r="AC15" i="1" l="1"/>
  <c r="X15" i="1"/>
  <c r="AC14" i="1"/>
  <c r="X14" i="1"/>
  <c r="AC11" i="1"/>
  <c r="X11" i="1"/>
  <c r="AC13" i="1"/>
  <c r="X13" i="1"/>
  <c r="AC12" i="1"/>
  <c r="X12" i="1"/>
  <c r="AU12" i="8"/>
  <c r="AN12" i="8"/>
  <c r="AU12" i="4"/>
  <c r="AN12" i="4"/>
  <c r="AV12" i="4"/>
  <c r="AO12" i="4"/>
  <c r="AS12" i="4"/>
  <c r="AL12" i="4"/>
  <c r="AR12" i="4"/>
  <c r="AK12" i="4"/>
  <c r="Z27" i="1"/>
  <c r="R21" i="1"/>
  <c r="R22" i="1"/>
  <c r="R23" i="1"/>
  <c r="R24" i="1"/>
  <c r="R25" i="1"/>
  <c r="R20" i="1"/>
  <c r="R17" i="1"/>
  <c r="Q21" i="1"/>
  <c r="Q22" i="1"/>
  <c r="Q23" i="1"/>
  <c r="Q24" i="1"/>
  <c r="Q25" i="1"/>
  <c r="Q20" i="1"/>
  <c r="Q17" i="1"/>
  <c r="P21" i="1"/>
  <c r="P22" i="1"/>
  <c r="P23" i="1"/>
  <c r="P24" i="1"/>
  <c r="P25" i="1"/>
  <c r="P17" i="1"/>
  <c r="Z10" i="1"/>
  <c r="H27" i="1"/>
  <c r="G27" i="1"/>
  <c r="F27" i="1"/>
  <c r="F28" i="7"/>
  <c r="F31" i="7" s="1"/>
  <c r="H28" i="7"/>
  <c r="O18" i="7"/>
  <c r="N18" i="7"/>
  <c r="U18" i="7"/>
  <c r="M10" i="7"/>
  <c r="AV40" i="8"/>
  <c r="AS40" i="8"/>
  <c r="AR40" i="8"/>
  <c r="AV39" i="8"/>
  <c r="AS39" i="8"/>
  <c r="AR39" i="8"/>
  <c r="AV38" i="8"/>
  <c r="AS38" i="8"/>
  <c r="AR38" i="8"/>
  <c r="AV37" i="8"/>
  <c r="AS37" i="8"/>
  <c r="AR37" i="8"/>
  <c r="AV36" i="8"/>
  <c r="AS36" i="8"/>
  <c r="AR36" i="8"/>
  <c r="AV35" i="8"/>
  <c r="AS35" i="8"/>
  <c r="AR35" i="8"/>
  <c r="AV34" i="8"/>
  <c r="AS34" i="8"/>
  <c r="AR34" i="8"/>
  <c r="AV32" i="8"/>
  <c r="AS32" i="8"/>
  <c r="AR32" i="8"/>
  <c r="AV31" i="8"/>
  <c r="AS31" i="8"/>
  <c r="AR31" i="8"/>
  <c r="AV30" i="8"/>
  <c r="AS30" i="8"/>
  <c r="AR30" i="8"/>
  <c r="AV29" i="8"/>
  <c r="AS29" i="8"/>
  <c r="AR29" i="8"/>
  <c r="AV28" i="8"/>
  <c r="AS28" i="8"/>
  <c r="AR28" i="8"/>
  <c r="AV27" i="8"/>
  <c r="AS27" i="8"/>
  <c r="AR27" i="8"/>
  <c r="AS26" i="8"/>
  <c r="AR26" i="8"/>
  <c r="AR19" i="8"/>
  <c r="AS19" i="8"/>
  <c r="AV19" i="8"/>
  <c r="AR20" i="8"/>
  <c r="AS20" i="8"/>
  <c r="AV20" i="8"/>
  <c r="AR21" i="8"/>
  <c r="AS21" i="8"/>
  <c r="AV21" i="8"/>
  <c r="AR22" i="8"/>
  <c r="AS22" i="8"/>
  <c r="AV22" i="8"/>
  <c r="AR23" i="8"/>
  <c r="AS23" i="8"/>
  <c r="AV23" i="8"/>
  <c r="AR24" i="8"/>
  <c r="AS24" i="8"/>
  <c r="AV24" i="8"/>
  <c r="AV18" i="8"/>
  <c r="AS18" i="8"/>
  <c r="AR18" i="8"/>
  <c r="AR13" i="8"/>
  <c r="AS13" i="8"/>
  <c r="AV13" i="8"/>
  <c r="AR14" i="8"/>
  <c r="AS14" i="8"/>
  <c r="AV14" i="8"/>
  <c r="AR15" i="8"/>
  <c r="AS15" i="8"/>
  <c r="AV15" i="8"/>
  <c r="AR16" i="8"/>
  <c r="AS16" i="8"/>
  <c r="AV16" i="8"/>
  <c r="AS12" i="8"/>
  <c r="D22" i="6" l="1"/>
  <c r="AB23" i="1"/>
  <c r="W23" i="1"/>
  <c r="Z24" i="1"/>
  <c r="U24" i="1"/>
  <c r="Z23" i="1"/>
  <c r="U23" i="1"/>
  <c r="AA22" i="1"/>
  <c r="V22" i="1"/>
  <c r="AB21" i="1"/>
  <c r="W21" i="1"/>
  <c r="Z22" i="1"/>
  <c r="U22" i="1"/>
  <c r="AA21" i="1"/>
  <c r="V21" i="1"/>
  <c r="AA24" i="1"/>
  <c r="V24" i="1"/>
  <c r="AB17" i="1"/>
  <c r="W17" i="1"/>
  <c r="AC27" i="1"/>
  <c r="H30" i="1"/>
  <c r="AA17" i="1"/>
  <c r="V17" i="1"/>
  <c r="AB20" i="1"/>
  <c r="W20" i="1"/>
  <c r="Z25" i="1"/>
  <c r="U25" i="1"/>
  <c r="AA23" i="1"/>
  <c r="V23" i="1"/>
  <c r="AA20" i="1"/>
  <c r="V20" i="1"/>
  <c r="AB25" i="1"/>
  <c r="W25" i="1"/>
  <c r="X28" i="7"/>
  <c r="H31" i="7"/>
  <c r="AB22" i="1"/>
  <c r="W22" i="1"/>
  <c r="Z21" i="1"/>
  <c r="U21" i="1"/>
  <c r="Z17" i="1"/>
  <c r="U17" i="1"/>
  <c r="AA25" i="1"/>
  <c r="V25" i="1"/>
  <c r="AB24" i="1"/>
  <c r="W24" i="1"/>
  <c r="AB27" i="1"/>
  <c r="G30" i="1"/>
  <c r="AA27" i="1"/>
  <c r="F30" i="1"/>
  <c r="W18" i="7"/>
  <c r="S18" i="7"/>
  <c r="V18" i="7"/>
  <c r="R18" i="7"/>
  <c r="AV12" i="8"/>
  <c r="D20" i="6" s="1"/>
  <c r="AO12" i="8"/>
  <c r="U10" i="7"/>
  <c r="D19" i="6" s="1"/>
  <c r="Q10" i="7"/>
  <c r="V28" i="7"/>
  <c r="D21" i="6" l="1"/>
  <c r="D23" i="6" s="1"/>
  <c r="G4" i="6" s="1"/>
</calcChain>
</file>

<file path=xl/sharedStrings.xml><?xml version="1.0" encoding="utf-8"?>
<sst xmlns="http://schemas.openxmlformats.org/spreadsheetml/2006/main" count="652" uniqueCount="276">
  <si>
    <t>Contact person</t>
  </si>
  <si>
    <t>Weighted average:</t>
  </si>
  <si>
    <t>Template number</t>
  </si>
  <si>
    <t>ESRB Recommendation template</t>
  </si>
  <si>
    <t>Description</t>
  </si>
  <si>
    <t>Total CRE loans</t>
  </si>
  <si>
    <t>Stock of CRE loans</t>
  </si>
  <si>
    <t>Valuation adjustments on CRE investments</t>
  </si>
  <si>
    <t>Lending to CRE (incl. CRE property under development or construction)</t>
  </si>
  <si>
    <t>Non-performing CRE loans (incl. CRE property under development or construction)</t>
  </si>
  <si>
    <t>Loan loss provisions on CRE lending (incl. CRE property under development or construction)</t>
  </si>
  <si>
    <t>-Of which loans for acquiring property held by owners for the purpose of conducting their business, purpose or activity, either existing or under construction</t>
  </si>
  <si>
    <t>-Of which loans for acquiring rental housing</t>
  </si>
  <si>
    <t>-Of which loans for acquiring income-producing real estate (other than rental housing)</t>
  </si>
  <si>
    <t>-Of which loans for acquiring CRE property under development</t>
  </si>
  <si>
    <t>-Of which loans for acquiring property held for social housing</t>
  </si>
  <si>
    <t>Total investments in CRE</t>
  </si>
  <si>
    <t>Stock of total investments in CRE and stock of total CRE loans</t>
  </si>
  <si>
    <t>Property type</t>
  </si>
  <si>
    <t>Office</t>
  </si>
  <si>
    <t>Retail</t>
  </si>
  <si>
    <t>Industrial</t>
  </si>
  <si>
    <t>Residential</t>
  </si>
  <si>
    <t>(€'000)</t>
  </si>
  <si>
    <t>Nicosia</t>
  </si>
  <si>
    <t>Limassol</t>
  </si>
  <si>
    <t>Larnaca</t>
  </si>
  <si>
    <t>Paphos</t>
  </si>
  <si>
    <t>Famagusta</t>
  </si>
  <si>
    <t>Domestic prime location</t>
  </si>
  <si>
    <t>Domestic non-prime location</t>
  </si>
  <si>
    <t>Property location</t>
  </si>
  <si>
    <t>Investments in CRE</t>
  </si>
  <si>
    <t>Breakdown of stock of investments in CRE and of stock of CRE loans</t>
  </si>
  <si>
    <t>Annex III, template B</t>
  </si>
  <si>
    <t>Annex III, template C</t>
  </si>
  <si>
    <t>Indicators on the financial system's exposures - Total exposures indicators - Stock</t>
  </si>
  <si>
    <t>Indicators on the financial system's exposures - Breakdown of exposures indicators - Stock</t>
  </si>
  <si>
    <t>Indicators on the financial system's exposures - Lending standards indicators - Stock</t>
  </si>
  <si>
    <t>Indicators on the financial system's exposures - Total exposures indicators - Flows</t>
  </si>
  <si>
    <t>Indicators on the financial system's exposures - Breakdown of exposures indicators - Flows</t>
  </si>
  <si>
    <t>Indicators on the financial system's exposures - Lending standards indicators - Flows</t>
  </si>
  <si>
    <t>Loan loss provisions on CRE lending</t>
  </si>
  <si>
    <t>Non-performing CRE loans</t>
  </si>
  <si>
    <t>Lending to CRE</t>
  </si>
  <si>
    <t>(%)</t>
  </si>
  <si>
    <t>ICR-C</t>
  </si>
  <si>
    <t>DSCR-C</t>
  </si>
  <si>
    <t>LTV-C</t>
  </si>
  <si>
    <t>Check</t>
  </si>
  <si>
    <t>Total CRE loans disbursed</t>
  </si>
  <si>
    <t>Lending to CRE (incl. CRE property under development or construction) disbursed</t>
  </si>
  <si>
    <t>CRE loans disbursed during the period (flows)</t>
  </si>
  <si>
    <t>Breakdown of investments made in CRE and of CRE loans disbursed during the period (flows)</t>
  </si>
  <si>
    <t>Total investments made in CRE and total CRE loans disbursed during the period (flows)</t>
  </si>
  <si>
    <t>LEI code</t>
  </si>
  <si>
    <t>Other types of collaterals</t>
  </si>
  <si>
    <t>-Of which loans to domestic residents</t>
  </si>
  <si>
    <t>-Of which loans to non domestic residents</t>
  </si>
  <si>
    <t>-Of which loans to legal entities operating to the broad Real Estate sector</t>
  </si>
  <si>
    <t>-Of which direct CRE holdings for own use</t>
  </si>
  <si>
    <t>-Of which loans to legal entities operating in the broad real estate sector</t>
  </si>
  <si>
    <t xml:space="preserve">-Of which CRE holdings relating to Unit linked </t>
  </si>
  <si>
    <t>-Of which direct CRE holdings Investment property (excluding unit linked)</t>
  </si>
  <si>
    <t>-Of which direct CRE holdings (excluding unit-linked)</t>
  </si>
  <si>
    <t>-Of which indirect CRE holdings (excluding unit-linked)</t>
  </si>
  <si>
    <t>-Of which unit-linked</t>
  </si>
  <si>
    <t>Total</t>
  </si>
  <si>
    <t>Phone number</t>
  </si>
  <si>
    <t>Email</t>
  </si>
  <si>
    <t>YTD Valuation adjustments</t>
  </si>
  <si>
    <t>YTD Income
(e.g rental income, interest income)</t>
  </si>
  <si>
    <t>EU</t>
  </si>
  <si>
    <t>YTD profit/ (loss) from the disposal of CRE investment</t>
  </si>
  <si>
    <t>Financial Institution Information</t>
  </si>
  <si>
    <t>Institution type</t>
  </si>
  <si>
    <t>Submission Basis</t>
  </si>
  <si>
    <t>Reporting Frequency</t>
  </si>
  <si>
    <t>Remittance Date</t>
  </si>
  <si>
    <t>First Submission</t>
  </si>
  <si>
    <t>Definitions</t>
  </si>
  <si>
    <t>CRE loan</t>
  </si>
  <si>
    <t>Stock</t>
  </si>
  <si>
    <t>RoW</t>
  </si>
  <si>
    <t>YTD</t>
  </si>
  <si>
    <t>Distribution of the weighted average current Loan to Value (LTV-C)</t>
  </si>
  <si>
    <t>LTV-C: ≤50%</t>
  </si>
  <si>
    <t>LTV-C: 50%&lt; and ≤60</t>
  </si>
  <si>
    <t>LTV-C: 60%&lt; and ≤70%</t>
  </si>
  <si>
    <t>LTV-C: 70%&lt; and ≤80%</t>
  </si>
  <si>
    <t>LTV-C: 80%&lt; and ≤90%</t>
  </si>
  <si>
    <t>LTV-C: 90%&lt; and ≤100%</t>
  </si>
  <si>
    <t>LTV-C: 100%&lt; and ≤110%</t>
  </si>
  <si>
    <t>LTV-C: &gt;110%</t>
  </si>
  <si>
    <t>LTV-C: Not available</t>
  </si>
  <si>
    <t>Stock of total CRE loans</t>
  </si>
  <si>
    <r>
      <rPr>
        <b/>
        <i/>
        <u/>
        <sz val="11"/>
        <rFont val="Calibri"/>
        <family val="2"/>
        <charset val="161"/>
        <scheme val="minor"/>
      </rPr>
      <t>memorandum item:</t>
    </r>
    <r>
      <rPr>
        <i/>
        <sz val="11"/>
        <rFont val="Calibri"/>
        <family val="2"/>
        <charset val="161"/>
        <scheme val="minor"/>
      </rPr>
      <t xml:space="preserve"> indirect CRE holdings through investment funds supervised by CySEC</t>
    </r>
  </si>
  <si>
    <t>-Of which (indirect) CRE holdings through participation in other companies  (excluding unit linked)</t>
  </si>
  <si>
    <r>
      <t xml:space="preserve">-Of which other indirect CRE holdings  (e.g through collective investment funds, excluding unit linked and participations in other companies </t>
    </r>
    <r>
      <rPr>
        <sz val="11"/>
        <rFont val="Calibri"/>
        <family val="2"/>
        <charset val="161"/>
        <scheme val="minor"/>
      </rPr>
      <t>)</t>
    </r>
  </si>
  <si>
    <t>Investments in CRE (closing balance)</t>
  </si>
  <si>
    <t>Investments in CRE (opening balance)</t>
  </si>
  <si>
    <t>Acquisitions during the period</t>
  </si>
  <si>
    <t>Disposals during the period</t>
  </si>
  <si>
    <t>Income (e.g. rental income,  interest income) during the period</t>
  </si>
  <si>
    <t>Profit/ (loss) from the disposal of CRE investment during the period</t>
  </si>
  <si>
    <t>-ESRB/2019/3:</t>
  </si>
  <si>
    <t>-ESRB/2016/14:</t>
  </si>
  <si>
    <t>-ESRB/2022/9:</t>
  </si>
  <si>
    <t>Recommendation of the European Systemic Risk Board of 1 December 2022 on vulnerabilities in the commercial real estate sector in the European Economic Area (ESRB/2022/9) (europa.eu)</t>
  </si>
  <si>
    <t>Recommendation of the European Systemic Risk Board of 31 October 2016 on closing real estate data gaps (ESRB/2016/14) (europa.eu)</t>
  </si>
  <si>
    <t>Recommendation of the european systemic Risk Board of 21 March 2019 amending Recommendation ESRB/2016/14 on closing real estate data gaps (ESRB/2019/3) (europa.eu)</t>
  </si>
  <si>
    <t>Must leave the cell blank</t>
  </si>
  <si>
    <t>Net annual rental income</t>
  </si>
  <si>
    <t>Annual interest costs</t>
  </si>
  <si>
    <t>Annual debt service</t>
  </si>
  <si>
    <t>CRE</t>
  </si>
  <si>
    <t>“commercial real estate (CRE) loan” means a loan extended to a legal entity aimed at acquiring income-produc_x0002_ing real estate (or set of properties defined as income-producing real estate), either existing or under develop_x0002_ment, or real estate used by the owners of the property for conducting their business, purpose or activity (or set of such properties), either existing or under construction, or secured by a commercial real estate property (or set of commercial real estate properties).</t>
  </si>
  <si>
    <t>www.ecb.int/stats/exchange/eurofxref/html/index.en.html#downloads</t>
  </si>
  <si>
    <t xml:space="preserve">under 'All bilateral exchange rates times series' with the frequency 'Daily', as at the reference date. </t>
  </si>
  <si>
    <t>https://ec.europa.eu/eurostat/documents/3859598/5902521/KS-RA-07-015-EN.PDF/dd5443f5-b886-40e4-920d-9df03590ff91?version=1.0</t>
  </si>
  <si>
    <t>The definititions and further information are available at:</t>
  </si>
  <si>
    <t>-Consolidated text:</t>
  </si>
  <si>
    <t>https://eur-lex.europa.eu/legal-content/EN/TXT/PDF/?uri=CELEX:02017Y0131(01)-20190813&amp;qid=1576673915676&amp;from=EN</t>
  </si>
  <si>
    <t>annual interest costs associated with the loan secured by the CRE property or set of properties.</t>
  </si>
  <si>
    <t>annual debt service associated with the loan secured by the CRE property or set of properties.</t>
  </si>
  <si>
    <t>annual rental income accruing from renting property to tenants or the annual cashflow generated by the conduct of the business, purpose or activity of the owners of the property, net of any taxes and operational expenses to maintain the property's value and – in the case of cashflow – adjusted for other costs and benefits directly connected with the use of the property.</t>
  </si>
  <si>
    <t xml:space="preserve"> refers to the geographical breakdown (e.g. by regions) or to real estate sub-markets, which shall also include prime and non-prime locations.</t>
  </si>
  <si>
    <t>Relevant Regulatory background</t>
  </si>
  <si>
    <t>As per ESRB Recommendations, NACE Rev 2.</t>
  </si>
  <si>
    <t>Other types of collateral</t>
  </si>
  <si>
    <t>-Of which other indirect CRE holdings  (e.g through collective investment funds, excluding unit linked and participations in other companies )</t>
  </si>
  <si>
    <r>
      <t>"</t>
    </r>
    <r>
      <rPr>
        <b/>
        <sz val="12"/>
        <color indexed="8"/>
        <rFont val="Calibri"/>
        <family val="2"/>
        <charset val="161"/>
        <scheme val="minor"/>
      </rPr>
      <t>0</t>
    </r>
    <r>
      <rPr>
        <sz val="12"/>
        <color indexed="8"/>
        <rFont val="Calibri"/>
        <family val="2"/>
        <charset val="161"/>
        <scheme val="minor"/>
      </rPr>
      <t>" - (without quotation marks " ")</t>
    </r>
  </si>
  <si>
    <r>
      <rPr>
        <b/>
        <sz val="12"/>
        <color theme="1"/>
        <rFont val="Calibri"/>
        <family val="2"/>
        <charset val="161"/>
        <scheme val="minor"/>
      </rPr>
      <t>a)</t>
    </r>
    <r>
      <rPr>
        <sz val="12"/>
        <color theme="1"/>
        <rFont val="Calibri"/>
        <family val="2"/>
        <charset val="161"/>
        <scheme val="minor"/>
      </rPr>
      <t xml:space="preserve"> Information on CRE investment related to unit-linked should be reported by insurance companies. All other financial sector entities should report nil.</t>
    </r>
  </si>
  <si>
    <r>
      <rPr>
        <b/>
        <sz val="12"/>
        <color theme="1"/>
        <rFont val="Calibri"/>
        <family val="2"/>
        <charset val="161"/>
        <scheme val="minor"/>
      </rPr>
      <t>b)</t>
    </r>
    <r>
      <rPr>
        <sz val="12"/>
        <color theme="1"/>
        <rFont val="Calibri"/>
        <family val="2"/>
        <charset val="161"/>
        <scheme val="minor"/>
      </rPr>
      <t xml:space="preserve"> Information on CRE loans, LTV, ICR, DSCR should be reported only if CRE loans are extended, else please report nil.</t>
    </r>
  </si>
  <si>
    <t>-NACE Rev. 2</t>
  </si>
  <si>
    <t>Credit Institution</t>
  </si>
  <si>
    <t>Credit Acquiring Company / Credit Servicer</t>
  </si>
  <si>
    <t>Insurance Company</t>
  </si>
  <si>
    <t>Investment Fund</t>
  </si>
  <si>
    <t>Pension Fund</t>
  </si>
  <si>
    <t>Identification code (used by supervisory authority)</t>
  </si>
  <si>
    <t>Legal entities operating in the broad real estate sector</t>
  </si>
  <si>
    <t>Prime location/non-prime location</t>
  </si>
  <si>
    <t>Flows of loans</t>
  </si>
  <si>
    <t>Flows of investment</t>
  </si>
  <si>
    <t>‘flows of loans’ means any new production of loans over the reporting period; renegotiated loans should be included in the new production if the lender considers them as new loan contracts</t>
  </si>
  <si>
    <t>‘flows of investment’ means any new investment over the reporting period</t>
  </si>
  <si>
    <t>can refer to both direct CRE holdings, e.g. possessing legal title to a CRE property, and indirect CRE holdings, e.g. through securities and investment funds. In case a lender or investor uses a special purpose vehicle (SPV) as a dedicated CRE financing technique, such lending or investments should be considered as direct CRE lending or holdings</t>
  </si>
  <si>
    <t>Non-performing loans</t>
  </si>
  <si>
    <t>valuation adjustments on investments’ means costs incurred by an investor to account for the potential future loss on investments due to prevailing market conditions;</t>
  </si>
  <si>
    <t>Valuation adjustments</t>
  </si>
  <si>
    <t>Loans to domestic residents</t>
  </si>
  <si>
    <t>Loans to non-domestic residents</t>
  </si>
  <si>
    <t>‘non-performing loans’ mean any credit exposures that satisfy either or both of the following criteria:
(a) material exposures that are more than 90 days past-due;
(b) the debtor is assessed as unlikely to pay its credit obligations in full without realisation of collateral, regardless 
of the existence of any past-due amount or of the number of days past due.</t>
  </si>
  <si>
    <t>RRE</t>
  </si>
  <si>
    <t>‘residential real estate’ (RRE) means any immovable property available for dwelling purposes, either existing or 
under construction, acquired, built or renovated by a natural person, including buy-to-let housing. If a property has a mixed use, it should be considered as different properties (based for example on the surface areas dedicated to each use) whenever it is feasible to make such breakdown; otherwise, the property can be classified according to its dominant use.</t>
  </si>
  <si>
    <t>“commercial real estate” (CRE) means any income-producing real estate, either existing or under development, including rental housing; or real estate used by the owners of the property for conducting their business, purpose or activity, either existing or under construction; that is not classified as RRE; and includes social housing.
If a property has a mixed CRE and RRE use, it should be considered as different properties (based for example on the surface areas dedicated to each use) whenever it is feasible to make such breakdown; otherwise, the property can be classified according to its dominant use.</t>
  </si>
  <si>
    <t>European Union</t>
  </si>
  <si>
    <t>refers to the primary use of a commercial property. For CRE indicators, this breakdown should include the following categories:  
(a) residential, e.g. multi-household premises; 
(b) retail, e.g. hotels, restaurants, shopping malls; 
(c) offices, e.g. a property primarily used as professional or business offices; 
(d) industrial, e.g. property used for the purposes of production, distribution and logistics;
(e) other types of commercial property.
 If a property has a mixed use, it should be considered as different properties (based for example on the surface areas dedicated to each use) whenever it is feasible to make such breakdown; otherwise, the property can be classified accord ing to its dominant use.</t>
  </si>
  <si>
    <t>covers the income / profit/ valuation adjustment occurred from the beginning of the year and until the reference date.</t>
  </si>
  <si>
    <r>
      <t xml:space="preserve">‘current loan-to-value ratio’ (LTV-C) means the sum of all loans or loan tranches secured by the borrower on a property at the reporting date relative to the current value of the property
              </t>
    </r>
    <r>
      <rPr>
        <b/>
        <sz val="11"/>
        <color theme="1"/>
        <rFont val="Calibri"/>
        <family val="2"/>
        <charset val="161"/>
        <scheme val="minor"/>
      </rPr>
      <t>LTV-C is defined as:   LTVC= LC/VC</t>
    </r>
  </si>
  <si>
    <t>for CRE loans, this refers to the gross carrying amount as at reference date</t>
  </si>
  <si>
    <t>non-EU countries</t>
  </si>
  <si>
    <t>a prime location is generally considered the best location in a particular market, which is also reflected in the rental yield (typically the lowest in the market). For office buildings this could be a central location in a major city. For retail buildings this may refer to a city centre with many pedestrians or a centrally-placed shopping centre. For logistics buildings this may refer to a location where the necessary infrastructure and services are in place, which has excellent access to transport networks.</t>
  </si>
  <si>
    <t>it relates to CRE loans collateralised by collaterals other than real estate, such as cash, deposits, financial guarantees, unsecured etc</t>
  </si>
  <si>
    <t>loans to non-domestic residents are defined as those immediate borrowers whose residence is not Cyprus.</t>
  </si>
  <si>
    <t>loans to domestic residents are defined as those immediate borrowers whose residence is Cyprus.</t>
  </si>
  <si>
    <t>legal entities operating in the broad real estate sector are defined as those legal entities opearting in the Construction (Nace Code F) and Real Esate activities (Nace code L) sectors, according to the Statistical classification of economic activities in the European Community (NACE REV.2)</t>
  </si>
  <si>
    <r>
      <t xml:space="preserve">the ICR's purpose is to measure the extent to which the income generated by a property is sufficient to pay for the interest expenses incurred by a borrower to purchase that property. ICR should therefore be analysed at property level.      
ICR is defines as:    </t>
    </r>
    <r>
      <rPr>
        <b/>
        <sz val="11"/>
        <color theme="1"/>
        <rFont val="Calibri"/>
        <family val="2"/>
        <charset val="161"/>
        <scheme val="minor"/>
      </rPr>
      <t xml:space="preserve"> ICR=Net annual rental income/ Annual interest costs                      </t>
    </r>
    <r>
      <rPr>
        <sz val="11"/>
        <color theme="1"/>
        <rFont val="Calibri"/>
        <family val="2"/>
        <scheme val="minor"/>
      </rPr>
      <t xml:space="preserve">                                                                                                                                                                                       </t>
    </r>
  </si>
  <si>
    <r>
      <t xml:space="preserve">the DSCR's purpose is to assess the weight of the overall debt burden that a property generates for a borrower. DSCR should be analysed at property.
DSCR is defined as:   </t>
    </r>
    <r>
      <rPr>
        <b/>
        <sz val="11"/>
        <color theme="1"/>
        <rFont val="Calibri"/>
        <family val="2"/>
        <charset val="161"/>
        <scheme val="minor"/>
      </rPr>
      <t xml:space="preserve"> DSCR = Net annual rental income/Annual debt service</t>
    </r>
  </si>
  <si>
    <r>
      <rPr>
        <b/>
        <sz val="12"/>
        <color theme="1"/>
        <rFont val="Calibri"/>
        <family val="2"/>
        <charset val="161"/>
        <scheme val="minor"/>
      </rPr>
      <t xml:space="preserve">c) </t>
    </r>
    <r>
      <rPr>
        <sz val="12"/>
        <color theme="1"/>
        <rFont val="Calibri"/>
        <family val="2"/>
        <charset val="161"/>
        <scheme val="minor"/>
      </rPr>
      <t>The breakdown of CRE investments and CRE loans by property type should be provided for domestic and non-domestic CRE.</t>
    </r>
  </si>
  <si>
    <t>Non-Domestic</t>
  </si>
  <si>
    <t>Total domestic location</t>
  </si>
  <si>
    <t>Total non-domestic location</t>
  </si>
  <si>
    <t>Total Errors</t>
  </si>
  <si>
    <t>Checks</t>
  </si>
  <si>
    <t>CRE_IND</t>
  </si>
  <si>
    <t>CRE_IND_C010</t>
  </si>
  <si>
    <t>V20231101</t>
  </si>
  <si>
    <t>010</t>
  </si>
  <si>
    <t>020</t>
  </si>
  <si>
    <t>030</t>
  </si>
  <si>
    <t>040</t>
  </si>
  <si>
    <t>050</t>
  </si>
  <si>
    <t>060</t>
  </si>
  <si>
    <t>070</t>
  </si>
  <si>
    <t>080</t>
  </si>
  <si>
    <t>}$</t>
  </si>
  <si>
    <t>/*</t>
  </si>
  <si>
    <t>Institutution short name</t>
  </si>
  <si>
    <t>CRE_1</t>
  </si>
  <si>
    <t>011</t>
  </si>
  <si>
    <t>012</t>
  </si>
  <si>
    <t>013</t>
  </si>
  <si>
    <t>014</t>
  </si>
  <si>
    <t>015</t>
  </si>
  <si>
    <t>021</t>
  </si>
  <si>
    <t>051</t>
  </si>
  <si>
    <t>052</t>
  </si>
  <si>
    <t>090</t>
  </si>
  <si>
    <t>CRE_2</t>
  </si>
  <si>
    <t>005</t>
  </si>
  <si>
    <t>053</t>
  </si>
  <si>
    <t>055</t>
  </si>
  <si>
    <t>CRE_3</t>
  </si>
  <si>
    <t>061</t>
  </si>
  <si>
    <t>CRE_4</t>
  </si>
  <si>
    <t>016</t>
  </si>
  <si>
    <t>017</t>
  </si>
  <si>
    <t>018</t>
  </si>
  <si>
    <t>CRE_5</t>
  </si>
  <si>
    <t>CRE_6</t>
  </si>
  <si>
    <t>Basis of preparation</t>
  </si>
  <si>
    <t>Check 1</t>
  </si>
  <si>
    <t>Check 2</t>
  </si>
  <si>
    <t>Check 3</t>
  </si>
  <si>
    <t>Check 11</t>
  </si>
  <si>
    <t>Check 12</t>
  </si>
  <si>
    <t>Check 13</t>
  </si>
  <si>
    <t>check17</t>
  </si>
  <si>
    <t>CRE_3_B</t>
  </si>
  <si>
    <t>Reference date / End date</t>
  </si>
  <si>
    <t>045</t>
  </si>
  <si>
    <t>Start date</t>
  </si>
  <si>
    <t>1 Below are some general instructions to be taken into consideration for the completion of this workbook.</t>
  </si>
  <si>
    <t>2 Below are some specific instructions to be taken into consideration for the completion of this workbook.</t>
  </si>
  <si>
    <t>Please refer to Annex III, Template B of ESRB Regulation ESRB/2019/3 on indicators on the financial system's exposures - Total exposures indicators - Stock</t>
  </si>
  <si>
    <t>Check4</t>
  </si>
  <si>
    <t>Check5</t>
  </si>
  <si>
    <t>Check6</t>
  </si>
  <si>
    <t>Check7</t>
  </si>
  <si>
    <t>Check8</t>
  </si>
  <si>
    <t>Check9</t>
  </si>
  <si>
    <t>Check10</t>
  </si>
  <si>
    <t>Please refer to Annex III, Template B of ESRB Regulation ESRB/2019/3 on indicators on the financial system's exposures - Breakdown of exposures indicators - Stock</t>
  </si>
  <si>
    <t>Check 14</t>
  </si>
  <si>
    <t>Check 15</t>
  </si>
  <si>
    <t>Check 16</t>
  </si>
  <si>
    <t>Please refer to Annex III, Template B of ESRB Regulation ESRB/2019/3 on indicators on the financial system's exposures - Total exposures indicators - Flows</t>
  </si>
  <si>
    <t>check18</t>
  </si>
  <si>
    <t>check19</t>
  </si>
  <si>
    <t>check20</t>
  </si>
  <si>
    <t>Check21</t>
  </si>
  <si>
    <t>Check22</t>
  </si>
  <si>
    <t>Check23</t>
  </si>
  <si>
    <t>Check24</t>
  </si>
  <si>
    <t>Check25</t>
  </si>
  <si>
    <t>Check26</t>
  </si>
  <si>
    <t>Check27</t>
  </si>
  <si>
    <t>Check28</t>
  </si>
  <si>
    <t>Check29</t>
  </si>
  <si>
    <t>Check30</t>
  </si>
  <si>
    <t>check31</t>
  </si>
  <si>
    <t>check32</t>
  </si>
  <si>
    <t>check33</t>
  </si>
  <si>
    <t>check34</t>
  </si>
  <si>
    <t>check35</t>
  </si>
  <si>
    <t>check36</t>
  </si>
  <si>
    <t>Other property types / Unspecified</t>
  </si>
  <si>
    <t>Please refer to Annex III, Template C of ESRB Regulation ESRB/2019/3 on indicators on the financial system's exposures - Lending standards indicators - Stock</t>
  </si>
  <si>
    <t>Please refer to Annex III, Template B of ESRB Regulation ESRB/2019/3 on indicators on the financial system's exposures - Breakdown of exposures indicators - Flows</t>
  </si>
  <si>
    <t>Please refer to Annex III, Template C of ESRB Regulation ESRB/2019/3 on indicators on the financial system's exposures - Lending standards indicators - Flows</t>
  </si>
  <si>
    <t>Template 1</t>
  </si>
  <si>
    <t>Template 2</t>
  </si>
  <si>
    <t>Template 5</t>
  </si>
  <si>
    <t>Template 4</t>
  </si>
  <si>
    <r>
      <rPr>
        <b/>
        <sz val="12"/>
        <color theme="1"/>
        <rFont val="Calibri"/>
        <family val="2"/>
        <charset val="161"/>
        <scheme val="minor"/>
      </rPr>
      <t>b)</t>
    </r>
    <r>
      <rPr>
        <sz val="12"/>
        <color theme="1"/>
        <rFont val="Calibri"/>
        <family val="2"/>
        <charset val="161"/>
        <scheme val="minor"/>
      </rPr>
      <t xml:space="preserve"> The Excel® must be of 2007 version and onwards. </t>
    </r>
  </si>
  <si>
    <r>
      <rPr>
        <b/>
        <sz val="12"/>
        <color theme="1"/>
        <rFont val="Calibri"/>
        <family val="2"/>
        <charset val="161"/>
        <scheme val="minor"/>
      </rPr>
      <t>c)</t>
    </r>
    <r>
      <rPr>
        <sz val="12"/>
        <color theme="1"/>
        <rFont val="Calibri"/>
        <family val="2"/>
        <charset val="161"/>
        <scheme val="minor"/>
      </rPr>
      <t xml:space="preserve"> Please make sure that the Formulas -&gt; Calculation Options tab is set to the Automatic option.</t>
    </r>
  </si>
  <si>
    <r>
      <rPr>
        <b/>
        <sz val="12"/>
        <color theme="1"/>
        <rFont val="Calibri"/>
        <family val="2"/>
        <charset val="161"/>
        <scheme val="minor"/>
      </rPr>
      <t>d)</t>
    </r>
    <r>
      <rPr>
        <sz val="12"/>
        <color theme="1"/>
        <rFont val="Calibri"/>
        <family val="2"/>
        <charset val="161"/>
        <scheme val="minor"/>
      </rPr>
      <t xml:space="preserve"> Colour scheme:</t>
    </r>
  </si>
  <si>
    <r>
      <rPr>
        <b/>
        <sz val="12"/>
        <color theme="1"/>
        <rFont val="Calibri"/>
        <family val="2"/>
        <charset val="161"/>
        <scheme val="minor"/>
      </rPr>
      <t>e)</t>
    </r>
    <r>
      <rPr>
        <sz val="12"/>
        <color theme="1"/>
        <rFont val="Calibri"/>
        <family val="2"/>
        <charset val="161"/>
        <scheme val="minor"/>
      </rPr>
      <t xml:space="preserve"> If the information requested is not available please leave blank. Where the information requested is nil,  please insert:</t>
    </r>
  </si>
  <si>
    <r>
      <rPr>
        <b/>
        <sz val="12"/>
        <color theme="1"/>
        <rFont val="Calibri"/>
        <family val="2"/>
        <charset val="161"/>
        <scheme val="minor"/>
      </rPr>
      <t>f)</t>
    </r>
    <r>
      <rPr>
        <sz val="12"/>
        <color theme="1"/>
        <rFont val="Calibri"/>
        <family val="2"/>
        <charset val="161"/>
        <scheme val="minor"/>
      </rPr>
      <t xml:space="preserve"> Amounts should be completed / reported in Euro (</t>
    </r>
    <r>
      <rPr>
        <sz val="12"/>
        <color indexed="8"/>
        <rFont val="Calibri"/>
        <family val="2"/>
        <charset val="161"/>
        <scheme val="minor"/>
      </rPr>
      <t xml:space="preserve">€). Please use the exchange rate published in the website of the Central European Bank:                                                                                      </t>
    </r>
  </si>
  <si>
    <r>
      <rPr>
        <b/>
        <sz val="12"/>
        <color theme="1"/>
        <rFont val="Calibri"/>
        <family val="2"/>
        <charset val="161"/>
        <scheme val="minor"/>
      </rPr>
      <t>g)</t>
    </r>
    <r>
      <rPr>
        <sz val="12"/>
        <color theme="1"/>
        <rFont val="Calibri"/>
        <family val="2"/>
        <charset val="161"/>
        <scheme val="minor"/>
      </rPr>
      <t xml:space="preserve"> Amounts should be reported to the </t>
    </r>
    <r>
      <rPr>
        <b/>
        <sz val="12"/>
        <color theme="1"/>
        <rFont val="Calibri"/>
        <family val="2"/>
        <charset val="161"/>
        <scheme val="minor"/>
      </rPr>
      <t>nearest thousands</t>
    </r>
    <r>
      <rPr>
        <sz val="12"/>
        <color theme="1"/>
        <rFont val="Calibri"/>
        <family val="2"/>
        <charset val="161"/>
        <scheme val="minor"/>
      </rPr>
      <t xml:space="preserve"> (Euro) .                                                                                                                  For example, for two thousands (2000) please insert 2, or If you have a decimal number then you should report to the nearest unit (e.g   for 18151,25 please insert 18).</t>
    </r>
  </si>
  <si>
    <r>
      <rPr>
        <b/>
        <sz val="12"/>
        <color theme="1"/>
        <rFont val="Calibri"/>
        <family val="2"/>
        <charset val="161"/>
        <scheme val="minor"/>
      </rPr>
      <t>h)</t>
    </r>
    <r>
      <rPr>
        <sz val="12"/>
        <color theme="1"/>
        <rFont val="Calibri"/>
        <family val="2"/>
        <charset val="161"/>
        <scheme val="minor"/>
      </rPr>
      <t xml:space="preserve"> Disposals and loan loss provisions should be reported with a negative sign</t>
    </r>
  </si>
  <si>
    <r>
      <rPr>
        <b/>
        <sz val="12"/>
        <color theme="1"/>
        <rFont val="Calibri"/>
        <family val="2"/>
        <charset val="161"/>
        <scheme val="minor"/>
      </rPr>
      <t>i)</t>
    </r>
    <r>
      <rPr>
        <sz val="12"/>
        <color theme="1"/>
        <rFont val="Calibri"/>
        <family val="2"/>
        <charset val="161"/>
        <scheme val="minor"/>
      </rPr>
      <t xml:space="preserve"> Before submission, it must be ensured that there are no validation errors, i.e. all checks must equals to zero (0).</t>
    </r>
  </si>
  <si>
    <r>
      <rPr>
        <b/>
        <sz val="12"/>
        <color theme="1"/>
        <rFont val="Calibri"/>
        <family val="2"/>
        <charset val="161"/>
        <scheme val="minor"/>
      </rPr>
      <t>a)</t>
    </r>
    <r>
      <rPr>
        <sz val="12"/>
        <color theme="1"/>
        <rFont val="Calibri"/>
        <family val="2"/>
        <charset val="161"/>
        <scheme val="minor"/>
      </rPr>
      <t xml:space="preserve"> Where applicable, the templates should be completed on a solo  basis. For credit insitutions and insurance companies, the respective cell in the worksheet 'Index' (cell D13) should be completed as 'SOLO', whereas for the other financial institutions, it should be left blank.</t>
    </r>
  </si>
  <si>
    <r>
      <t xml:space="preserve">For the pilot exercise submission: 
Stock information: should relate to the balances </t>
    </r>
    <r>
      <rPr>
        <b/>
        <sz val="11"/>
        <color rgb="FFFF0000"/>
        <rFont val="Calibri"/>
        <family val="2"/>
        <charset val="161"/>
        <scheme val="minor"/>
      </rPr>
      <t>as at 30.06.2023</t>
    </r>
    <r>
      <rPr>
        <sz val="11"/>
        <color theme="1"/>
        <rFont val="Calibri"/>
        <family val="2"/>
        <scheme val="minor"/>
      </rPr>
      <t xml:space="preserve">
Flows information: should relate to the transactions/flows </t>
    </r>
    <r>
      <rPr>
        <b/>
        <sz val="11"/>
        <color rgb="FFFF0000"/>
        <rFont val="Calibri"/>
        <family val="2"/>
        <charset val="161"/>
        <scheme val="minor"/>
      </rPr>
      <t>in the period 01.01.2023 - 30.06.2023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</si>
</sst>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43" formatCode="_-* #,##0.00_-;\-* #,##0.00_-;_-* &quot;-&quot;??_-;_-@_-"/>
    <numFmt numFmtId="164" formatCode="_-* #,##0_-;\-* #,##0_-;_-* &quot;-&quot;??_-;_-@_-"/>
    <numFmt numFmtId="165" formatCode="0.0%"/>
    <numFmt numFmtId="166" formatCode="_(&quot;$&quot;* #,##0.00_);_(&quot;$&quot;* \(#,##0.00\);_(&quot;$&quot;* &quot;-&quot;??_);_(@_)"/>
    <numFmt numFmtId="167" formatCode="&quot; &quot;#,##0.00&quot; &quot;;&quot; (&quot;#,##0.00&quot;)&quot;;&quot; -&quot;00&quot; &quot;;&quot; &quot;@&quot; &quot;"/>
    <numFmt numFmtId="168" formatCode="_-* #,##0.00\ &quot;€&quot;_-;\-* #,##0.00\ &quot;€&quot;_-;_-* &quot;-&quot;??\ &quot;€&quot;_-;_-@_-"/>
    <numFmt numFmtId="169" formatCode="_-* #,##0.00\ _€_-;\-* #,##0.00\ _€_-;_-* &quot;-&quot;??\ _€_-;_-@_-"/>
    <numFmt numFmtId="170" formatCode="dd/mm/yyyy;@"/>
  </numFmts>
  <fonts count="42" x14ac:knownFonts="1">
    <font>
      <sz val="11"/>
      <color theme="1"/>
      <name val="Calibri"/>
      <family val="2"/>
      <scheme val="minor"/>
    </font>
    <font>
      <b/>
      <sz val="11"/>
      <color theme="1"/>
      <name val="Calibri"/>
      <family val="2"/>
      <charset val="161"/>
      <scheme val="minor"/>
    </font>
    <font>
      <u/>
      <sz val="11"/>
      <color theme="10"/>
      <name val="Calibri"/>
      <family val="2"/>
      <scheme val="minor"/>
    </font>
    <font>
      <sz val="11"/>
      <color theme="1"/>
      <name val="Calibri"/>
      <family val="2"/>
      <scheme val="minor"/>
    </font>
    <font>
      <sz val="11"/>
      <color theme="4" tint="-0.499984740745262"/>
      <name val="Calibri"/>
      <family val="2"/>
      <scheme val="minor"/>
    </font>
    <font>
      <sz val="11"/>
      <name val="Calibri"/>
      <family val="2"/>
      <scheme val="minor"/>
    </font>
    <font>
      <sz val="11"/>
      <color theme="1"/>
      <name val="Calibri"/>
      <family val="2"/>
      <charset val="161"/>
      <scheme val="minor"/>
    </font>
    <font>
      <b/>
      <sz val="14"/>
      <color theme="1"/>
      <name val="Calibri"/>
      <family val="2"/>
      <charset val="161"/>
      <scheme val="minor"/>
    </font>
    <font>
      <sz val="14"/>
      <color theme="1"/>
      <name val="Calibri"/>
      <family val="2"/>
      <charset val="161"/>
      <scheme val="minor"/>
    </font>
    <font>
      <i/>
      <sz val="11"/>
      <name val="Calibri"/>
      <family val="2"/>
      <charset val="161"/>
      <scheme val="minor"/>
    </font>
    <font>
      <b/>
      <i/>
      <u/>
      <sz val="11"/>
      <name val="Calibri"/>
      <family val="2"/>
      <charset val="161"/>
      <scheme val="minor"/>
    </font>
    <font>
      <sz val="11"/>
      <name val="Calibri"/>
      <family val="2"/>
      <charset val="161"/>
      <scheme val="minor"/>
    </font>
    <font>
      <b/>
      <sz val="12"/>
      <color theme="1"/>
      <name val="Calibri"/>
      <family val="2"/>
      <charset val="161"/>
      <scheme val="minor"/>
    </font>
    <font>
      <sz val="12"/>
      <color indexed="8"/>
      <name val="Calibri"/>
      <family val="2"/>
      <charset val="161"/>
      <scheme val="minor"/>
    </font>
    <font>
      <b/>
      <sz val="12"/>
      <color indexed="8"/>
      <name val="Calibri"/>
      <family val="2"/>
      <charset val="161"/>
      <scheme val="minor"/>
    </font>
    <font>
      <sz val="12"/>
      <color theme="1"/>
      <name val="Calibri"/>
      <family val="2"/>
      <charset val="161"/>
      <scheme val="minor"/>
    </font>
    <font>
      <sz val="11"/>
      <color rgb="FF000000"/>
      <name val="Calibri"/>
      <family val="2"/>
      <charset val="161"/>
    </font>
    <font>
      <sz val="11"/>
      <color rgb="FFFF0000"/>
      <name val="Calibri"/>
      <family val="2"/>
      <scheme val="minor"/>
    </font>
    <font>
      <u/>
      <sz val="11"/>
      <color theme="1"/>
      <name val="Calibri"/>
      <family val="2"/>
      <scheme val="minor"/>
    </font>
    <font>
      <b/>
      <sz val="11"/>
      <color rgb="FFFF0000"/>
      <name val="Calibri"/>
      <family val="2"/>
      <charset val="161"/>
      <scheme val="minor"/>
    </font>
    <font>
      <sz val="10"/>
      <name val="Arial"/>
      <family val="2"/>
      <charset val="161"/>
    </font>
    <font>
      <sz val="10"/>
      <name val="Arial"/>
      <family val="2"/>
    </font>
    <font>
      <sz val="9"/>
      <color theme="1"/>
      <name val="Calibri"/>
      <family val="2"/>
      <charset val="161"/>
      <scheme val="minor"/>
    </font>
    <font>
      <sz val="10"/>
      <color indexed="60"/>
      <name val="Arial"/>
      <family val="2"/>
    </font>
    <font>
      <sz val="10"/>
      <color indexed="17"/>
      <name val="Arial"/>
      <family val="2"/>
    </font>
    <font>
      <sz val="10"/>
      <color indexed="60"/>
      <name val="Calibri"/>
      <family val="2"/>
      <charset val="161"/>
      <scheme val="minor"/>
    </font>
    <font>
      <b/>
      <sz val="14"/>
      <color rgb="FF006100"/>
      <name val="Calibri"/>
      <family val="2"/>
      <charset val="161"/>
      <scheme val="minor"/>
    </font>
    <font>
      <sz val="10"/>
      <color indexed="17"/>
      <name val="Calibri"/>
      <family val="2"/>
      <charset val="161"/>
      <scheme val="minor"/>
    </font>
    <font>
      <sz val="14"/>
      <color rgb="FF006100"/>
      <name val="Calibri"/>
      <family val="2"/>
      <scheme val="minor"/>
    </font>
    <font>
      <sz val="14"/>
      <name val="Calibri"/>
      <family val="2"/>
      <scheme val="minor"/>
    </font>
    <font>
      <sz val="10"/>
      <name val="Calibri"/>
      <family val="2"/>
      <charset val="161"/>
      <scheme val="minor"/>
    </font>
    <font>
      <sz val="11"/>
      <color indexed="60"/>
      <name val="Calibri"/>
      <family val="2"/>
      <charset val="161"/>
      <scheme val="minor"/>
    </font>
    <font>
      <sz val="11"/>
      <color rgb="FF006100"/>
      <name val="Calibri"/>
      <family val="2"/>
      <charset val="161"/>
      <scheme val="minor"/>
    </font>
    <font>
      <b/>
      <sz val="11"/>
      <color rgb="FF006100"/>
      <name val="Calibri"/>
      <family val="2"/>
      <charset val="161"/>
      <scheme val="minor"/>
    </font>
    <font>
      <sz val="11"/>
      <color rgb="FF9C6500"/>
      <name val="Calibri"/>
      <family val="2"/>
      <charset val="161"/>
      <scheme val="minor"/>
    </font>
    <font>
      <sz val="11"/>
      <color indexed="17"/>
      <name val="Calibri"/>
      <family val="2"/>
      <charset val="161"/>
      <scheme val="minor"/>
    </font>
    <font>
      <b/>
      <i/>
      <sz val="11"/>
      <color theme="1"/>
      <name val="Calibri"/>
      <family val="2"/>
      <charset val="161"/>
      <scheme val="minor"/>
    </font>
    <font>
      <sz val="8"/>
      <name val="Calibri"/>
      <family val="2"/>
      <scheme val="minor"/>
    </font>
    <font>
      <sz val="10"/>
      <color rgb="FFFF0000"/>
      <name val="Calibri"/>
      <family val="2"/>
      <scheme val="minor"/>
    </font>
    <font>
      <sz val="11"/>
      <color theme="1"/>
      <name val="Calibri"/>
      <family val="2"/>
      <charset val="161"/>
    </font>
    <font>
      <sz val="11"/>
      <color rgb="FFFF0000"/>
      <name val="Calibri"/>
      <family val="2"/>
      <charset val="161"/>
      <scheme val="minor"/>
    </font>
    <font>
      <sz val="10"/>
      <color rgb="FFFF0000"/>
      <name val="Calibri"/>
      <family val="2"/>
      <charset val="161"/>
      <scheme val="minor"/>
    </font>
  </fonts>
  <fills count="16">
    <fill>
      <patternFill patternType="none"/>
    </fill>
    <fill>
      <patternFill patternType="gray125"/>
    </fill>
    <fill>
      <patternFill patternType="lightUp">
        <bgColor theme="0" tint="-0.499984740745262"/>
      </patternFill>
    </fill>
    <fill>
      <patternFill patternType="solid">
        <fgColor theme="8" tint="0.79998168889431442"/>
        <bgColor indexed="65"/>
      </patternFill>
    </fill>
    <fill>
      <patternFill patternType="solid">
        <fgColor theme="8" tint="0.59999389629810485"/>
        <bgColor indexed="65"/>
      </patternFill>
    </fill>
    <fill>
      <patternFill patternType="solid">
        <fgColor theme="4" tint="0.79998168889431442"/>
        <bgColor indexed="65"/>
      </patternFill>
    </fill>
    <fill>
      <patternFill patternType="solid">
        <fgColor theme="0"/>
        <bgColor indexed="64"/>
      </patternFill>
    </fill>
    <fill>
      <patternFill patternType="solid">
        <fgColor rgb="FFFFC000"/>
        <bgColor indexed="64"/>
      </patternFill>
    </fill>
    <fill>
      <patternFill patternType="solid">
        <fgColor indexed="43"/>
      </patternFill>
    </fill>
    <fill>
      <patternFill patternType="solid">
        <fgColor indexed="42"/>
      </patternFill>
    </fill>
    <fill>
      <patternFill patternType="solid">
        <fgColor rgb="FF00B0F0"/>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9966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2">
    <xf numFmtId="0" fontId="0" fillId="0" borderId="0"/>
    <xf numFmtId="0" fontId="2" fillId="0" borderId="0" applyNumberForma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16" fillId="0" borderId="0" applyNumberFormat="0" applyFont="0" applyBorder="0" applyProtection="0"/>
    <xf numFmtId="0" fontId="6" fillId="0" borderId="0"/>
    <xf numFmtId="9" fontId="6" fillId="0" borderId="0" applyFont="0" applyFill="0" applyBorder="0" applyAlignment="0" applyProtection="0"/>
    <xf numFmtId="43" fontId="6" fillId="0" borderId="0" applyFont="0" applyFill="0" applyBorder="0" applyAlignment="0" applyProtection="0"/>
    <xf numFmtId="0" fontId="3" fillId="0" borderId="0"/>
    <xf numFmtId="166" fontId="3" fillId="0" borderId="0" applyFont="0" applyFill="0" applyBorder="0" applyAlignment="0" applyProtection="0"/>
    <xf numFmtId="44" fontId="6" fillId="0" borderId="0" applyFont="0" applyFill="0" applyBorder="0" applyAlignment="0" applyProtection="0"/>
    <xf numFmtId="0" fontId="16" fillId="0" borderId="0" applyNumberFormat="0" applyFont="0" applyBorder="0" applyProtection="0"/>
    <xf numFmtId="167" fontId="16" fillId="0" borderId="0" applyFont="0" applyFill="0" applyBorder="0" applyAlignment="0" applyProtection="0"/>
    <xf numFmtId="0" fontId="3" fillId="0" borderId="0"/>
    <xf numFmtId="0" fontId="16" fillId="0" borderId="0"/>
    <xf numFmtId="9" fontId="16" fillId="0" borderId="0" applyFont="0" applyFill="0" applyBorder="0" applyAlignment="0" applyProtection="0"/>
    <xf numFmtId="0" fontId="20" fillId="0" borderId="0"/>
    <xf numFmtId="0" fontId="21" fillId="0" borderId="0">
      <alignment vertical="top"/>
    </xf>
    <xf numFmtId="0" fontId="6" fillId="0" borderId="0"/>
    <xf numFmtId="169" fontId="6" fillId="0" borderId="0" applyFont="0" applyFill="0" applyBorder="0" applyAlignment="0" applyProtection="0"/>
    <xf numFmtId="9" fontId="6" fillId="0" borderId="0" applyFont="0" applyFill="0" applyBorder="0" applyAlignment="0" applyProtection="0"/>
    <xf numFmtId="168" fontId="6" fillId="0" borderId="0" applyFont="0" applyFill="0" applyBorder="0" applyAlignment="0" applyProtection="0"/>
    <xf numFmtId="169" fontId="6" fillId="0" borderId="0" applyFont="0" applyFill="0" applyBorder="0" applyAlignment="0" applyProtection="0"/>
    <xf numFmtId="0" fontId="6" fillId="0" borderId="0"/>
    <xf numFmtId="0" fontId="23" fillId="8" borderId="0" applyNumberFormat="0" applyBorder="0" applyAlignment="0" applyProtection="0"/>
    <xf numFmtId="0" fontId="24" fillId="9" borderId="0" applyNumberFormat="0" applyBorder="0" applyAlignment="0" applyProtection="0"/>
  </cellStyleXfs>
  <cellXfs count="172">
    <xf numFmtId="0" fontId="0" fillId="0" borderId="0" xfId="0"/>
    <xf numFmtId="0" fontId="1" fillId="0" borderId="0" xfId="0" applyFont="1"/>
    <xf numFmtId="0" fontId="1" fillId="0" borderId="0" xfId="0" applyFont="1" applyAlignment="1">
      <alignment horizontal="center" vertical="center" wrapText="1"/>
    </xf>
    <xf numFmtId="0" fontId="0" fillId="0" borderId="1" xfId="0" applyBorder="1"/>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0" fillId="0" borderId="1" xfId="0" applyBorder="1" applyAlignment="1">
      <alignment wrapText="1"/>
    </xf>
    <xf numFmtId="0" fontId="0" fillId="0" borderId="1" xfId="0" quotePrefix="1" applyBorder="1" applyAlignment="1">
      <alignment wrapText="1"/>
    </xf>
    <xf numFmtId="0" fontId="1" fillId="0" borderId="3" xfId="0" applyFont="1" applyBorder="1" applyAlignment="1">
      <alignment horizontal="center" vertical="center"/>
    </xf>
    <xf numFmtId="0" fontId="1" fillId="0" borderId="2" xfId="0" applyFont="1" applyBorder="1" applyAlignment="1">
      <alignment horizontal="center" vertical="center"/>
    </xf>
    <xf numFmtId="164" fontId="0" fillId="0" borderId="1" xfId="2" applyNumberFormat="1" applyFont="1" applyBorder="1"/>
    <xf numFmtId="164" fontId="0" fillId="0" borderId="0" xfId="2" applyNumberFormat="1" applyFont="1"/>
    <xf numFmtId="0" fontId="4" fillId="2" borderId="1" xfId="0" applyFont="1" applyFill="1" applyBorder="1" applyAlignment="1">
      <alignment horizontal="center" vertical="center"/>
    </xf>
    <xf numFmtId="0" fontId="0" fillId="0" borderId="13" xfId="0" applyBorder="1" applyAlignment="1">
      <alignment wrapText="1"/>
    </xf>
    <xf numFmtId="0" fontId="0" fillId="0" borderId="12" xfId="0" applyBorder="1"/>
    <xf numFmtId="0" fontId="0" fillId="0" borderId="13" xfId="0" applyBorder="1"/>
    <xf numFmtId="0" fontId="0" fillId="0" borderId="1" xfId="0" quotePrefix="1" applyBorder="1"/>
    <xf numFmtId="0" fontId="7" fillId="0" borderId="5" xfId="0" applyFont="1" applyBorder="1" applyAlignment="1">
      <alignment horizontal="left" vertical="center" wrapText="1"/>
    </xf>
    <xf numFmtId="0" fontId="8" fillId="0" borderId="5" xfId="0" applyFont="1" applyBorder="1" applyAlignment="1">
      <alignment vertical="center" wrapText="1"/>
    </xf>
    <xf numFmtId="0" fontId="2" fillId="0" borderId="0" xfId="1"/>
    <xf numFmtId="0" fontId="15" fillId="6" borderId="0" xfId="0" applyFont="1" applyFill="1" applyAlignment="1" applyProtection="1">
      <alignment vertical="top" wrapText="1"/>
      <protection hidden="1"/>
    </xf>
    <xf numFmtId="0" fontId="13" fillId="6" borderId="0" xfId="0" applyFont="1" applyFill="1" applyAlignment="1" applyProtection="1">
      <alignment vertical="top" wrapText="1"/>
      <protection hidden="1"/>
    </xf>
    <xf numFmtId="0" fontId="15" fillId="6" borderId="0" xfId="0" applyFont="1" applyFill="1" applyAlignment="1" applyProtection="1">
      <alignment vertical="center" wrapText="1"/>
      <protection hidden="1"/>
    </xf>
    <xf numFmtId="0" fontId="15" fillId="6" borderId="7" xfId="0" applyFont="1" applyFill="1" applyBorder="1" applyAlignment="1" applyProtection="1">
      <alignment vertical="top" wrapText="1"/>
      <protection hidden="1"/>
    </xf>
    <xf numFmtId="0" fontId="1" fillId="5" borderId="1" xfId="6" applyFont="1" applyBorder="1" applyAlignment="1" applyProtection="1">
      <alignment vertical="top" wrapText="1"/>
      <protection hidden="1"/>
    </xf>
    <xf numFmtId="0" fontId="0" fillId="0" borderId="1" xfId="0" applyBorder="1" applyAlignment="1">
      <alignment vertical="top"/>
    </xf>
    <xf numFmtId="164" fontId="0" fillId="0" borderId="15" xfId="2" applyNumberFormat="1" applyFont="1" applyFill="1" applyBorder="1"/>
    <xf numFmtId="0" fontId="4" fillId="2" borderId="15" xfId="0" applyFont="1" applyFill="1" applyBorder="1" applyAlignment="1">
      <alignment horizontal="center" vertical="center"/>
    </xf>
    <xf numFmtId="0" fontId="2" fillId="0" borderId="0" xfId="1" applyAlignment="1">
      <alignment wrapText="1"/>
    </xf>
    <xf numFmtId="0" fontId="0" fillId="0" borderId="0" xfId="0" quotePrefix="1" applyAlignment="1">
      <alignment horizontal="left" vertical="top"/>
    </xf>
    <xf numFmtId="0" fontId="0" fillId="0" borderId="13" xfId="0" applyBorder="1" applyAlignment="1">
      <alignment vertical="top"/>
    </xf>
    <xf numFmtId="0" fontId="0" fillId="5" borderId="1" xfId="6" applyFont="1" applyBorder="1" applyAlignment="1" applyProtection="1">
      <alignment vertical="top" wrapText="1"/>
      <protection hidden="1"/>
    </xf>
    <xf numFmtId="164" fontId="0" fillId="0" borderId="1" xfId="0" applyNumberFormat="1" applyBorder="1"/>
    <xf numFmtId="0" fontId="12" fillId="6" borderId="0" xfId="0" applyFont="1" applyFill="1" applyAlignment="1" applyProtection="1">
      <alignment vertical="center" wrapText="1"/>
      <protection hidden="1"/>
    </xf>
    <xf numFmtId="0" fontId="0" fillId="0" borderId="1" xfId="0" applyBorder="1" applyAlignment="1">
      <alignment vertical="center" wrapText="1"/>
    </xf>
    <xf numFmtId="0" fontId="18" fillId="0" borderId="0" xfId="0" applyFont="1" applyAlignment="1">
      <alignment vertical="top"/>
    </xf>
    <xf numFmtId="0" fontId="0" fillId="0" borderId="0" xfId="0" applyAlignment="1">
      <alignment vertical="top"/>
    </xf>
    <xf numFmtId="0" fontId="7" fillId="0" borderId="10" xfId="6" applyFont="1" applyFill="1" applyBorder="1" applyAlignment="1">
      <alignment vertical="center" wrapText="1"/>
    </xf>
    <xf numFmtId="0" fontId="0" fillId="6" borderId="1" xfId="0" applyFill="1" applyBorder="1" applyAlignment="1">
      <alignment vertical="top"/>
    </xf>
    <xf numFmtId="0" fontId="0" fillId="6" borderId="1" xfId="0" applyFill="1" applyBorder="1" applyAlignment="1">
      <alignment vertical="top" wrapText="1"/>
    </xf>
    <xf numFmtId="0" fontId="0" fillId="6" borderId="13" xfId="0" applyFill="1" applyBorder="1" applyAlignment="1">
      <alignment vertical="top"/>
    </xf>
    <xf numFmtId="0" fontId="0" fillId="0" borderId="12" xfId="0" applyBorder="1" applyAlignment="1">
      <alignment vertical="top" wrapText="1"/>
    </xf>
    <xf numFmtId="0" fontId="25" fillId="8" borderId="0" xfId="30" applyFont="1" applyBorder="1" applyAlignment="1" applyProtection="1">
      <alignment vertical="top"/>
    </xf>
    <xf numFmtId="0" fontId="25" fillId="8" borderId="8" xfId="30" applyFont="1" applyBorder="1" applyAlignment="1" applyProtection="1">
      <alignment vertical="top"/>
    </xf>
    <xf numFmtId="0" fontId="25" fillId="8" borderId="8" xfId="30" applyFont="1" applyBorder="1" applyAlignment="1" applyProtection="1">
      <alignment horizontal="left" vertical="top"/>
    </xf>
    <xf numFmtId="0" fontId="26" fillId="10" borderId="8" xfId="31" applyFont="1" applyFill="1" applyBorder="1" applyAlignment="1" applyProtection="1">
      <alignment horizontal="center" vertical="top"/>
    </xf>
    <xf numFmtId="170" fontId="27" fillId="9" borderId="0" xfId="31" applyNumberFormat="1" applyFont="1" applyBorder="1" applyAlignment="1" applyProtection="1">
      <alignment horizontal="center" vertical="top"/>
    </xf>
    <xf numFmtId="0" fontId="23" fillId="8" borderId="0" xfId="30" applyBorder="1" applyAlignment="1" applyProtection="1">
      <alignment vertical="top"/>
    </xf>
    <xf numFmtId="0" fontId="28" fillId="9" borderId="0" xfId="31" applyFont="1" applyBorder="1" applyAlignment="1" applyProtection="1">
      <alignment vertical="top"/>
    </xf>
    <xf numFmtId="0" fontId="28" fillId="7" borderId="8" xfId="31" applyFont="1" applyFill="1" applyBorder="1" applyAlignment="1" applyProtection="1">
      <alignment horizontal="center" vertical="top"/>
    </xf>
    <xf numFmtId="0" fontId="28" fillId="7" borderId="12" xfId="31" applyFont="1" applyFill="1" applyBorder="1" applyAlignment="1" applyProtection="1">
      <alignment horizontal="center" vertical="top"/>
    </xf>
    <xf numFmtId="0" fontId="28" fillId="11" borderId="12" xfId="31" applyFont="1" applyFill="1" applyBorder="1" applyAlignment="1" applyProtection="1">
      <alignment horizontal="center" vertical="top"/>
    </xf>
    <xf numFmtId="0" fontId="28" fillId="12" borderId="12" xfId="31" applyFont="1" applyFill="1" applyBorder="1" applyAlignment="1" applyProtection="1">
      <alignment horizontal="left" vertical="top"/>
    </xf>
    <xf numFmtId="0" fontId="29" fillId="13" borderId="12" xfId="30" applyFont="1" applyFill="1" applyBorder="1" applyAlignment="1" applyProtection="1">
      <alignment horizontal="left" vertical="top"/>
    </xf>
    <xf numFmtId="0" fontId="29" fillId="14" borderId="12" xfId="30" applyFont="1" applyFill="1" applyBorder="1" applyAlignment="1" applyProtection="1">
      <alignment horizontal="left" vertical="top"/>
    </xf>
    <xf numFmtId="0" fontId="29" fillId="14" borderId="0" xfId="30" applyFont="1" applyFill="1" applyBorder="1" applyAlignment="1" applyProtection="1">
      <alignment horizontal="left" vertical="top"/>
    </xf>
    <xf numFmtId="0" fontId="26" fillId="10" borderId="8" xfId="31" applyFont="1" applyFill="1" applyBorder="1" applyAlignment="1" applyProtection="1">
      <alignment horizontal="center" vertical="top" wrapText="1"/>
    </xf>
    <xf numFmtId="49" fontId="0" fillId="0" borderId="1" xfId="0" applyNumberFormat="1" applyBorder="1" applyAlignment="1">
      <alignment horizontal="right" vertical="center"/>
    </xf>
    <xf numFmtId="0" fontId="25" fillId="0" borderId="0" xfId="30" applyFont="1" applyFill="1" applyBorder="1" applyAlignment="1" applyProtection="1">
      <alignment vertical="top"/>
    </xf>
    <xf numFmtId="49" fontId="0" fillId="0" borderId="1" xfId="0" applyNumberFormat="1" applyBorder="1" applyAlignment="1">
      <alignment horizontal="center" vertical="center" wrapText="1"/>
    </xf>
    <xf numFmtId="49" fontId="0" fillId="0" borderId="13" xfId="0" applyNumberFormat="1" applyBorder="1" applyAlignment="1">
      <alignment horizontal="right" vertical="center"/>
    </xf>
    <xf numFmtId="49" fontId="0" fillId="0" borderId="3" xfId="0" quotePrefix="1" applyNumberFormat="1" applyBorder="1" applyAlignment="1">
      <alignment horizontal="center" vertical="center"/>
    </xf>
    <xf numFmtId="49" fontId="0" fillId="0" borderId="3" xfId="0" applyNumberFormat="1" applyBorder="1" applyAlignment="1">
      <alignment horizontal="center" vertical="center"/>
    </xf>
    <xf numFmtId="49" fontId="0" fillId="0" borderId="1" xfId="0" applyNumberFormat="1" applyBorder="1" applyAlignment="1">
      <alignment horizontal="center" vertical="center"/>
    </xf>
    <xf numFmtId="49" fontId="0" fillId="0" borderId="2" xfId="0" applyNumberFormat="1" applyBorder="1" applyAlignment="1">
      <alignment horizontal="center" vertical="center"/>
    </xf>
    <xf numFmtId="49" fontId="0" fillId="0" borderId="1" xfId="0" applyNumberFormat="1" applyBorder="1" applyAlignment="1">
      <alignment horizontal="right" vertical="center" wrapText="1"/>
    </xf>
    <xf numFmtId="49" fontId="5" fillId="0" borderId="1" xfId="0" applyNumberFormat="1" applyFont="1" applyBorder="1" applyAlignment="1">
      <alignment horizontal="right" vertical="center"/>
    </xf>
    <xf numFmtId="0" fontId="30" fillId="15" borderId="0" xfId="30" applyFont="1" applyFill="1" applyBorder="1" applyAlignment="1" applyProtection="1">
      <alignment vertical="top"/>
    </xf>
    <xf numFmtId="0" fontId="32" fillId="9" borderId="0" xfId="31" applyFont="1" applyBorder="1" applyAlignment="1" applyProtection="1">
      <alignment vertical="top"/>
    </xf>
    <xf numFmtId="0" fontId="33" fillId="10" borderId="8" xfId="31" applyFont="1" applyFill="1" applyBorder="1" applyAlignment="1" applyProtection="1">
      <alignment horizontal="center" vertical="top" wrapText="1"/>
    </xf>
    <xf numFmtId="0" fontId="33" fillId="10" borderId="8" xfId="31" applyFont="1" applyFill="1" applyBorder="1" applyAlignment="1" applyProtection="1">
      <alignment horizontal="center" vertical="top"/>
    </xf>
    <xf numFmtId="0" fontId="32" fillId="7" borderId="8" xfId="31" applyFont="1" applyFill="1" applyBorder="1" applyAlignment="1" applyProtection="1">
      <alignment horizontal="center" vertical="top"/>
    </xf>
    <xf numFmtId="0" fontId="32" fillId="7" borderId="12" xfId="31" applyFont="1" applyFill="1" applyBorder="1" applyAlignment="1" applyProtection="1">
      <alignment horizontal="center" vertical="top"/>
    </xf>
    <xf numFmtId="0" fontId="32" fillId="11" borderId="12" xfId="31" applyFont="1" applyFill="1" applyBorder="1" applyAlignment="1" applyProtection="1">
      <alignment horizontal="center" vertical="top"/>
    </xf>
    <xf numFmtId="0" fontId="32" fillId="12" borderId="12" xfId="31" applyFont="1" applyFill="1" applyBorder="1" applyAlignment="1" applyProtection="1">
      <alignment horizontal="left" vertical="top"/>
    </xf>
    <xf numFmtId="0" fontId="11" fillId="13" borderId="12" xfId="30" applyFont="1" applyFill="1" applyBorder="1" applyAlignment="1" applyProtection="1">
      <alignment horizontal="left" vertical="top"/>
    </xf>
    <xf numFmtId="0" fontId="11" fillId="14" borderId="12" xfId="30" applyFont="1" applyFill="1" applyBorder="1" applyAlignment="1" applyProtection="1">
      <alignment horizontal="left" vertical="top"/>
    </xf>
    <xf numFmtId="0" fontId="11" fillId="14" borderId="0" xfId="30" applyFont="1" applyFill="1" applyBorder="1" applyAlignment="1" applyProtection="1">
      <alignment horizontal="left" vertical="top"/>
    </xf>
    <xf numFmtId="0" fontId="31" fillId="8" borderId="0" xfId="30" applyFont="1" applyBorder="1" applyAlignment="1" applyProtection="1">
      <alignment horizontal="left" vertical="top"/>
    </xf>
    <xf numFmtId="0" fontId="31" fillId="8" borderId="0" xfId="30" applyFont="1" applyAlignment="1" applyProtection="1">
      <alignment vertical="top"/>
    </xf>
    <xf numFmtId="0" fontId="31" fillId="8" borderId="0" xfId="30" applyFont="1" applyAlignment="1" applyProtection="1">
      <alignment horizontal="center" vertical="top"/>
    </xf>
    <xf numFmtId="170" fontId="35" fillId="12" borderId="8" xfId="31" applyNumberFormat="1" applyFont="1" applyFill="1" applyBorder="1" applyAlignment="1" applyProtection="1">
      <alignment horizontal="center" vertical="top"/>
    </xf>
    <xf numFmtId="0" fontId="36" fillId="0" borderId="1" xfId="0" applyFont="1" applyBorder="1" applyAlignment="1">
      <alignment vertical="center"/>
    </xf>
    <xf numFmtId="0" fontId="27" fillId="12" borderId="8" xfId="31" applyNumberFormat="1" applyFont="1" applyFill="1" applyBorder="1" applyAlignment="1" applyProtection="1">
      <alignment horizontal="center" vertical="top"/>
    </xf>
    <xf numFmtId="0" fontId="0" fillId="0" borderId="1" xfId="0" applyBorder="1" applyProtection="1">
      <protection locked="0"/>
    </xf>
    <xf numFmtId="14" fontId="0" fillId="0" borderId="1" xfId="0" applyNumberFormat="1" applyBorder="1" applyProtection="1">
      <protection locked="0"/>
    </xf>
    <xf numFmtId="0" fontId="2" fillId="0" borderId="1" xfId="1" applyBorder="1" applyProtection="1">
      <protection locked="0"/>
    </xf>
    <xf numFmtId="49" fontId="22" fillId="6" borderId="0" xfId="0" quotePrefix="1" applyNumberFormat="1" applyFont="1" applyFill="1" applyAlignment="1">
      <alignment horizontal="center"/>
    </xf>
    <xf numFmtId="0" fontId="0" fillId="3" borderId="1" xfId="4" applyFont="1" applyBorder="1" applyAlignment="1" applyProtection="1"/>
    <xf numFmtId="0" fontId="3" fillId="3" borderId="1" xfId="4" applyBorder="1" applyAlignment="1" applyProtection="1"/>
    <xf numFmtId="0" fontId="1" fillId="3" borderId="1" xfId="4" applyFont="1" applyBorder="1" applyAlignment="1" applyProtection="1"/>
    <xf numFmtId="0" fontId="17" fillId="0" borderId="0" xfId="0" applyFont="1"/>
    <xf numFmtId="0" fontId="0" fillId="0" borderId="0" xfId="0" quotePrefix="1"/>
    <xf numFmtId="0" fontId="2" fillId="0" borderId="0" xfId="1" applyProtection="1"/>
    <xf numFmtId="0" fontId="36" fillId="0" borderId="1" xfId="0" applyFont="1" applyBorder="1" applyAlignment="1">
      <alignment vertical="center" wrapText="1"/>
    </xf>
    <xf numFmtId="49" fontId="0" fillId="0" borderId="1" xfId="0" applyNumberFormat="1" applyBorder="1" applyAlignment="1">
      <alignment horizontal="right"/>
    </xf>
    <xf numFmtId="0" fontId="34" fillId="8" borderId="8" xfId="30" applyFont="1" applyBorder="1" applyAlignment="1" applyProtection="1">
      <alignment horizontal="left" vertical="top"/>
    </xf>
    <xf numFmtId="14" fontId="34" fillId="8" borderId="8" xfId="30" applyNumberFormat="1" applyFont="1" applyBorder="1" applyAlignment="1" applyProtection="1">
      <alignment horizontal="left" vertical="top"/>
    </xf>
    <xf numFmtId="0" fontId="34" fillId="8" borderId="12" xfId="30" applyFont="1" applyBorder="1" applyAlignment="1" applyProtection="1">
      <alignment horizontal="left" vertical="top"/>
    </xf>
    <xf numFmtId="14" fontId="34" fillId="8" borderId="0" xfId="30" applyNumberFormat="1" applyFont="1" applyBorder="1" applyAlignment="1" applyProtection="1">
      <alignment horizontal="left" vertical="top"/>
    </xf>
    <xf numFmtId="0" fontId="34" fillId="8" borderId="0" xfId="30" applyFont="1" applyBorder="1" applyAlignment="1" applyProtection="1">
      <alignment horizontal="left" vertical="top"/>
    </xf>
    <xf numFmtId="49" fontId="6" fillId="0" borderId="1" xfId="0" applyNumberFormat="1" applyFont="1" applyBorder="1" applyAlignment="1">
      <alignment horizontal="center" vertical="center"/>
    </xf>
    <xf numFmtId="165" fontId="0" fillId="0" borderId="1" xfId="3" applyNumberFormat="1" applyFont="1" applyBorder="1" applyAlignment="1" applyProtection="1">
      <alignment wrapText="1"/>
      <protection locked="0"/>
    </xf>
    <xf numFmtId="0" fontId="2" fillId="0" borderId="0" xfId="1" applyFill="1" applyBorder="1" applyAlignment="1" applyProtection="1">
      <alignment vertical="center"/>
    </xf>
    <xf numFmtId="0" fontId="36" fillId="0" borderId="0" xfId="0" applyFont="1" applyAlignment="1">
      <alignment vertical="center" wrapText="1"/>
    </xf>
    <xf numFmtId="3" fontId="0" fillId="0" borderId="0" xfId="0" quotePrefix="1" applyNumberFormat="1"/>
    <xf numFmtId="0" fontId="38" fillId="0" borderId="0" xfId="0" applyFont="1" applyAlignment="1">
      <alignment horizontal="left" wrapText="1"/>
    </xf>
    <xf numFmtId="0" fontId="36" fillId="0" borderId="0" xfId="0" applyFont="1" applyAlignment="1">
      <alignment horizontal="left" vertical="center" wrapText="1"/>
    </xf>
    <xf numFmtId="0" fontId="39" fillId="0" borderId="0" xfId="0" applyFont="1"/>
    <xf numFmtId="0" fontId="38" fillId="0" borderId="0" xfId="0" applyFont="1" applyAlignment="1">
      <alignment wrapText="1"/>
    </xf>
    <xf numFmtId="0" fontId="17" fillId="0" borderId="0" xfId="0" applyFont="1" applyAlignment="1">
      <alignment vertical="center" wrapText="1"/>
    </xf>
    <xf numFmtId="0" fontId="40" fillId="0" borderId="0" xfId="0" applyFont="1" applyAlignment="1">
      <alignment vertical="center" wrapText="1"/>
    </xf>
    <xf numFmtId="0" fontId="40" fillId="0" borderId="0" xfId="0" applyFont="1" applyAlignment="1">
      <alignment horizontal="left" vertical="center" wrapText="1"/>
    </xf>
    <xf numFmtId="0" fontId="41" fillId="0" borderId="0" xfId="0" applyFont="1" applyAlignment="1">
      <alignment horizontal="left" vertical="center" wrapText="1"/>
    </xf>
    <xf numFmtId="0" fontId="41" fillId="0" borderId="0" xfId="0" applyFont="1" applyAlignment="1">
      <alignment horizontal="left"/>
    </xf>
    <xf numFmtId="0" fontId="5" fillId="0" borderId="1" xfId="2" applyNumberFormat="1" applyFont="1" applyBorder="1"/>
    <xf numFmtId="0" fontId="5" fillId="2" borderId="1" xfId="0" applyFont="1" applyFill="1" applyBorder="1" applyAlignment="1">
      <alignment horizontal="center" vertical="center"/>
    </xf>
    <xf numFmtId="0" fontId="5" fillId="0" borderId="0" xfId="0" applyFont="1"/>
    <xf numFmtId="0" fontId="5" fillId="0" borderId="1" xfId="2" applyNumberFormat="1" applyFont="1" applyBorder="1" applyProtection="1">
      <protection locked="0"/>
    </xf>
    <xf numFmtId="0" fontId="5" fillId="0" borderId="1" xfId="0" applyFont="1" applyBorder="1" applyProtection="1">
      <protection locked="0"/>
    </xf>
    <xf numFmtId="0" fontId="5" fillId="0" borderId="2" xfId="2" applyNumberFormat="1" applyFont="1" applyBorder="1" applyProtection="1">
      <protection locked="0"/>
    </xf>
    <xf numFmtId="0" fontId="5" fillId="0" borderId="1" xfId="0" applyFont="1" applyBorder="1" applyAlignment="1" applyProtection="1">
      <alignment horizontal="center" vertical="center"/>
      <protection locked="0"/>
    </xf>
    <xf numFmtId="0" fontId="5" fillId="0" borderId="13" xfId="2" applyNumberFormat="1" applyFont="1" applyBorder="1" applyProtection="1">
      <protection locked="0"/>
    </xf>
    <xf numFmtId="0" fontId="5" fillId="0" borderId="4" xfId="2" applyNumberFormat="1" applyFont="1" applyBorder="1" applyProtection="1">
      <protection locked="0"/>
    </xf>
    <xf numFmtId="164" fontId="5" fillId="0" borderId="1" xfId="2" applyNumberFormat="1" applyFont="1" applyBorder="1"/>
    <xf numFmtId="165" fontId="5" fillId="0" borderId="1" xfId="3" applyNumberFormat="1" applyFont="1" applyBorder="1" applyAlignment="1" applyProtection="1">
      <alignment wrapText="1"/>
      <protection locked="0"/>
    </xf>
    <xf numFmtId="0" fontId="0" fillId="0" borderId="1" xfId="0" quotePrefix="1" applyBorder="1" applyAlignment="1">
      <alignment vertical="center"/>
    </xf>
    <xf numFmtId="0" fontId="0" fillId="0" borderId="13" xfId="0" applyBorder="1" applyAlignment="1">
      <alignment vertical="center" wrapText="1"/>
    </xf>
    <xf numFmtId="0" fontId="0" fillId="0" borderId="1" xfId="0" quotePrefix="1" applyBorder="1" applyAlignment="1">
      <alignment vertical="center" wrapText="1"/>
    </xf>
    <xf numFmtId="0" fontId="5" fillId="0" borderId="1" xfId="0" quotePrefix="1" applyFont="1" applyBorder="1" applyAlignment="1">
      <alignment vertical="center" wrapText="1"/>
    </xf>
    <xf numFmtId="0" fontId="9" fillId="0" borderId="1" xfId="0" quotePrefix="1" applyFont="1" applyBorder="1" applyAlignment="1">
      <alignment vertical="center" wrapText="1"/>
    </xf>
    <xf numFmtId="0" fontId="1" fillId="0" borderId="1" xfId="0" applyFont="1" applyBorder="1"/>
    <xf numFmtId="0" fontId="1" fillId="4" borderId="1" xfId="5" applyFont="1" applyBorder="1" applyProtection="1"/>
    <xf numFmtId="0" fontId="12" fillId="6" borderId="0" xfId="0" applyFont="1" applyFill="1" applyAlignment="1" applyProtection="1">
      <alignment vertical="top" wrapText="1"/>
      <protection hidden="1"/>
    </xf>
    <xf numFmtId="0" fontId="15" fillId="6" borderId="0" xfId="0" applyFont="1" applyFill="1" applyAlignment="1" applyProtection="1">
      <alignment vertical="top" wrapText="1"/>
      <protection hidden="1"/>
    </xf>
    <xf numFmtId="0" fontId="15" fillId="6" borderId="0" xfId="0" applyFont="1" applyFill="1" applyAlignment="1" applyProtection="1">
      <alignment vertical="center" wrapText="1"/>
      <protection hidden="1"/>
    </xf>
    <xf numFmtId="0" fontId="15" fillId="0" borderId="0" xfId="0" applyFont="1" applyAlignment="1" applyProtection="1">
      <alignment horizontal="left" vertical="center" wrapText="1"/>
      <protection hidden="1"/>
    </xf>
    <xf numFmtId="0" fontId="13" fillId="6" borderId="0" xfId="0" applyFont="1" applyFill="1" applyAlignment="1" applyProtection="1">
      <alignment vertical="top" wrapText="1"/>
      <protection hidden="1"/>
    </xf>
    <xf numFmtId="0" fontId="15" fillId="6" borderId="0" xfId="0" applyFont="1" applyFill="1" applyAlignment="1" applyProtection="1">
      <alignment horizontal="left" vertical="center" wrapText="1"/>
      <protection hidden="1"/>
    </xf>
    <xf numFmtId="0" fontId="15" fillId="0" borderId="0" xfId="0" applyFont="1" applyAlignment="1" applyProtection="1">
      <alignment vertical="top" wrapText="1"/>
      <protection hidden="1"/>
    </xf>
    <xf numFmtId="0" fontId="0" fillId="0" borderId="0" xfId="0"/>
    <xf numFmtId="0" fontId="1" fillId="0" borderId="1" xfId="0" applyFont="1" applyBorder="1" applyAlignment="1">
      <alignment horizontal="center" vertical="center"/>
    </xf>
    <xf numFmtId="0" fontId="1" fillId="0" borderId="2" xfId="0" applyFont="1" applyBorder="1" applyAlignment="1">
      <alignment horizontal="left" wrapText="1"/>
    </xf>
    <xf numFmtId="0" fontId="1" fillId="0" borderId="3" xfId="0" applyFont="1" applyBorder="1" applyAlignment="1">
      <alignment horizontal="left"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0" xfId="0" applyFont="1" applyAlignment="1">
      <alignment horizontal="center" vertical="center"/>
    </xf>
    <xf numFmtId="0" fontId="1" fillId="0" borderId="8" xfId="0" applyFont="1" applyBorder="1" applyAlignment="1">
      <alignment horizontal="center" vertical="center"/>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xf>
    <xf numFmtId="0" fontId="1" fillId="0" borderId="14"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vertical="center" wrapText="1"/>
    </xf>
    <xf numFmtId="0" fontId="1" fillId="0" borderId="4"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11" xfId="0" applyFont="1" applyBorder="1" applyAlignment="1">
      <alignment horizontal="lef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1" fillId="0" borderId="12" xfId="0" applyFont="1" applyBorder="1" applyAlignment="1">
      <alignment horizontal="center" vertical="center" wrapText="1"/>
    </xf>
  </cellXfs>
  <cellStyles count="32">
    <cellStyle name="20% - Accent1" xfId="6" builtinId="30"/>
    <cellStyle name="20% - Accent5" xfId="4" builtinId="46"/>
    <cellStyle name="40% - Accent5" xfId="5" builtinId="47"/>
    <cellStyle name="Comma" xfId="2" builtinId="3"/>
    <cellStyle name="Comma 2" xfId="18" xr:uid="{00000000-0005-0000-0000-000004000000}"/>
    <cellStyle name="Comma 2 2" xfId="25" xr:uid="{00000000-0005-0000-0000-000005000000}"/>
    <cellStyle name="Comma 3" xfId="13" xr:uid="{00000000-0005-0000-0000-000006000000}"/>
    <cellStyle name="Comma 3 2" xfId="28" xr:uid="{00000000-0005-0000-0000-000007000000}"/>
    <cellStyle name="Comma 4" xfId="8" xr:uid="{00000000-0005-0000-0000-000008000000}"/>
    <cellStyle name="Currency 2" xfId="16" xr:uid="{00000000-0005-0000-0000-000009000000}"/>
    <cellStyle name="Currency 2 2" xfId="27" xr:uid="{00000000-0005-0000-0000-00000A000000}"/>
    <cellStyle name="Currency 3" xfId="15" xr:uid="{00000000-0005-0000-0000-00000B000000}"/>
    <cellStyle name="Good 2" xfId="31" xr:uid="{00000000-0005-0000-0000-00000C000000}"/>
    <cellStyle name="Hyperlink" xfId="1" builtinId="8"/>
    <cellStyle name="Neutral 2" xfId="30" xr:uid="{00000000-0005-0000-0000-00000E000000}"/>
    <cellStyle name="Normal" xfId="0" builtinId="0"/>
    <cellStyle name="Normal 2" xfId="10" xr:uid="{00000000-0005-0000-0000-000010000000}"/>
    <cellStyle name="Normal 2 2" xfId="22" xr:uid="{00000000-0005-0000-0000-000011000000}"/>
    <cellStyle name="Normal 3" xfId="14" xr:uid="{00000000-0005-0000-0000-000012000000}"/>
    <cellStyle name="Normal 3 2" xfId="19" xr:uid="{00000000-0005-0000-0000-000013000000}"/>
    <cellStyle name="Normal 3 3" xfId="23" xr:uid="{00000000-0005-0000-0000-000014000000}"/>
    <cellStyle name="Normal 4" xfId="20" xr:uid="{00000000-0005-0000-0000-000015000000}"/>
    <cellStyle name="Normal 4 2" xfId="24" xr:uid="{00000000-0005-0000-0000-000016000000}"/>
    <cellStyle name="Normal 5" xfId="7" xr:uid="{00000000-0005-0000-0000-000017000000}"/>
    <cellStyle name="Normal 6" xfId="11" xr:uid="{00000000-0005-0000-0000-000018000000}"/>
    <cellStyle name="Normal 6 2" xfId="29" xr:uid="{00000000-0005-0000-0000-000019000000}"/>
    <cellStyle name="Normal 7" xfId="17" xr:uid="{00000000-0005-0000-0000-00001A000000}"/>
    <cellStyle name="Percent" xfId="3" builtinId="5"/>
    <cellStyle name="Percent 2" xfId="21" xr:uid="{00000000-0005-0000-0000-00001C000000}"/>
    <cellStyle name="Percent 2 2" xfId="26" xr:uid="{00000000-0005-0000-0000-00001D000000}"/>
    <cellStyle name="Percent 3" xfId="12" xr:uid="{00000000-0005-0000-0000-00001E000000}"/>
    <cellStyle name="Percent 4" xfId="9" xr:uid="{00000000-0005-0000-0000-00001F000000}"/>
  </cellStyles>
  <dxfs count="0"/>
  <tableStyles count="0" defaultTableStyle="TableStyleMedium2" defaultPivotStyle="PivotStyleLight16"/>
  <colors>
    <mruColors>
      <color rgb="FF9966FF"/>
      <color rgb="FF9933FF"/>
      <color rgb="FFFFCCFF"/>
      <color rgb="FFFF5353"/>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SH_bsr\SUPD_RETURNS\NLEN-XLS\202308\JKB\20230831_JKB_0__NLEN-XLS_21092023_1009_36438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Full Scope Banks"/>
      <sheetName val="Instructions"/>
      <sheetName val="Domestic Residents"/>
      <sheetName val="Non Domestic Residents"/>
      <sheetName val="Registry of Large Loans"/>
      <sheetName val="Defaults Total"/>
      <sheetName val="Defaults Mortgages"/>
      <sheetName val="Defaults HH Other"/>
      <sheetName val="Defaults NFC SME"/>
      <sheetName val="Defaults NFC Non SME"/>
      <sheetName val="Defaults OFC and GG"/>
      <sheetName val="Indices_Total"/>
      <sheetName val="Indices_Total_HHs"/>
      <sheetName val="Indices_Mortgages"/>
      <sheetName val="Indices_HH_Other"/>
      <sheetName val="Indices_Total_NFC"/>
      <sheetName val="Indices_NFC SME"/>
      <sheetName val="Indices_NFC Non SME"/>
      <sheetName val="Indices_OFC and GG"/>
      <sheetName val="Helper Ta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3">
          <cell r="M3">
            <v>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srb.europa.eu/pub/pdf/recommendations/esrb.recommendation190819_ESRB_2019-3~6690e1fbd3.en.pdf?48da91d8667998515d07d81c45ae7279" TargetMode="External"/><Relationship Id="rId2" Type="http://schemas.openxmlformats.org/officeDocument/2006/relationships/hyperlink" Target="https://www.esrb.europa.eu/pub/pdf/recommendations/ESRB_2016_14.en.pdf?1be4283e2b6203bbfeefeac8d3cd8a8f" TargetMode="External"/><Relationship Id="rId1" Type="http://schemas.openxmlformats.org/officeDocument/2006/relationships/hyperlink" Target="https://www.esrb.europa.eu/pub/pdf/recommendations/esrb.recommendation221201.cre~65c7b70017.en.pdf?0a47950b199d8c99f73ab2373daae2b4" TargetMode="External"/><Relationship Id="rId5" Type="http://schemas.openxmlformats.org/officeDocument/2006/relationships/printerSettings" Target="../printerSettings/printerSettings1.bin"/><Relationship Id="rId4" Type="http://schemas.openxmlformats.org/officeDocument/2006/relationships/hyperlink" Target="https://ec.europa.eu/eurostat/documents/3859598/5902521/KS-RA-07-015-EN.PDF/dd5443f5-b886-40e4-920d-9df03590ff91?version=1.0"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cb.europa.eu/stats/policy_and_exchange_rates/euro_reference_exchange_rates/html/index.en.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eur-lex.europa.eu/legal-content/EN/TXT/PDF/?uri=CELEX:02017Y0131(01)-20190813&amp;qid=1576673915676&amp;from=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7"/>
  <sheetViews>
    <sheetView showGridLines="0" topLeftCell="B5" zoomScaleNormal="100" workbookViewId="0">
      <selection activeCell="C6" sqref="C6:D6"/>
    </sheetView>
  </sheetViews>
  <sheetFormatPr defaultColWidth="9.1796875" defaultRowHeight="14.5" x14ac:dyDescent="0.35"/>
  <cols>
    <col min="1" max="1" width="12.453125" hidden="1" customWidth="1"/>
    <col min="2" max="2" width="3.54296875" bestFit="1" customWidth="1"/>
    <col min="3" max="3" width="46.1796875" customWidth="1"/>
    <col min="4" max="4" width="35" customWidth="1"/>
    <col min="5" max="5" width="93.1796875" customWidth="1"/>
  </cols>
  <sheetData>
    <row r="1" spans="1:15" ht="18" hidden="1" customHeight="1" x14ac:dyDescent="0.35">
      <c r="A1" s="44" t="s">
        <v>176</v>
      </c>
      <c r="B1" s="48">
        <v>2</v>
      </c>
      <c r="C1" s="49">
        <v>1</v>
      </c>
      <c r="D1" s="57">
        <v>7</v>
      </c>
      <c r="E1" s="46">
        <v>4</v>
      </c>
      <c r="F1" s="50">
        <v>3</v>
      </c>
      <c r="G1" s="51">
        <v>4</v>
      </c>
      <c r="H1" s="52">
        <v>4</v>
      </c>
      <c r="I1" s="52">
        <v>4</v>
      </c>
      <c r="J1" s="53">
        <v>4</v>
      </c>
      <c r="K1" s="53">
        <v>5</v>
      </c>
      <c r="L1" s="54">
        <v>4</v>
      </c>
      <c r="M1" s="54">
        <v>6</v>
      </c>
      <c r="N1" s="55">
        <v>4</v>
      </c>
      <c r="O1" s="56">
        <v>7</v>
      </c>
    </row>
    <row r="2" spans="1:15" ht="18" hidden="1" customHeight="1" x14ac:dyDescent="0.35">
      <c r="A2" s="44" t="s">
        <v>178</v>
      </c>
      <c r="B2" s="43"/>
      <c r="C2" s="43"/>
      <c r="D2" s="45" t="s">
        <v>177</v>
      </c>
      <c r="E2" s="43"/>
      <c r="F2" s="43"/>
      <c r="G2" s="43"/>
      <c r="H2" s="43"/>
      <c r="I2" s="43"/>
      <c r="J2" s="43"/>
      <c r="K2" s="43"/>
      <c r="L2" s="43"/>
      <c r="M2" s="43"/>
      <c r="N2" s="43"/>
      <c r="O2" s="43"/>
    </row>
    <row r="3" spans="1:15" ht="18" hidden="1" customHeight="1" x14ac:dyDescent="0.35">
      <c r="A3" s="43" t="str">
        <f>"R:A1:P16"</f>
        <v>R:A1:P16</v>
      </c>
      <c r="B3" s="43"/>
      <c r="C3" s="43"/>
      <c r="D3" s="84" t="str">
        <f>IF(ISBLANK(D8),"",D8)</f>
        <v/>
      </c>
      <c r="E3" s="43"/>
      <c r="F3" s="43"/>
      <c r="G3" s="43"/>
      <c r="H3" s="43"/>
      <c r="I3" s="43"/>
      <c r="J3" s="43"/>
      <c r="K3" s="43"/>
      <c r="L3" s="43"/>
      <c r="M3" s="43"/>
      <c r="N3" s="43"/>
      <c r="O3" s="43"/>
    </row>
    <row r="4" spans="1:15" ht="18" hidden="1" customHeight="1" x14ac:dyDescent="0.35">
      <c r="A4" s="44"/>
      <c r="B4" s="43"/>
      <c r="C4" s="43"/>
      <c r="D4" s="47" t="str">
        <f>IF(ISBLANK(D12),"",D12)</f>
        <v/>
      </c>
      <c r="E4" s="68" t="str">
        <f>IF(ISBLANK(D13),"",D13)</f>
        <v/>
      </c>
      <c r="F4" s="43"/>
      <c r="G4" s="43">
        <f>IF(D23&gt;0,1,0)</f>
        <v>0</v>
      </c>
      <c r="H4" s="43"/>
      <c r="I4" s="43"/>
      <c r="J4" s="43"/>
      <c r="K4" s="43"/>
      <c r="L4" s="43"/>
      <c r="M4" s="43"/>
      <c r="N4" s="43"/>
      <c r="O4" s="43"/>
    </row>
    <row r="5" spans="1:15" ht="18" customHeight="1" x14ac:dyDescent="0.35">
      <c r="A5" s="44" t="s">
        <v>188</v>
      </c>
      <c r="D5" s="88" t="s">
        <v>179</v>
      </c>
    </row>
    <row r="6" spans="1:15" x14ac:dyDescent="0.35">
      <c r="A6" s="44" t="s">
        <v>188</v>
      </c>
      <c r="C6" s="133" t="s">
        <v>74</v>
      </c>
      <c r="D6" s="133"/>
    </row>
    <row r="7" spans="1:15" x14ac:dyDescent="0.35">
      <c r="A7" s="43" t="str">
        <f>$A$1&amp;"_R"&amp;B7</f>
        <v>CRE_IND_R010</v>
      </c>
      <c r="B7" s="88" t="s">
        <v>179</v>
      </c>
      <c r="C7" s="89" t="s">
        <v>75</v>
      </c>
      <c r="D7" s="85"/>
    </row>
    <row r="8" spans="1:15" x14ac:dyDescent="0.35">
      <c r="A8" s="43" t="str">
        <f t="shared" ref="A8:A16" si="0">$A$1&amp;"_R"&amp;B8</f>
        <v>CRE_IND_R020</v>
      </c>
      <c r="B8" s="88" t="s">
        <v>180</v>
      </c>
      <c r="C8" s="89" t="s">
        <v>189</v>
      </c>
      <c r="D8" s="85"/>
    </row>
    <row r="9" spans="1:15" x14ac:dyDescent="0.35">
      <c r="A9" s="43" t="str">
        <f t="shared" si="0"/>
        <v>CRE_IND_R030</v>
      </c>
      <c r="B9" s="88" t="s">
        <v>181</v>
      </c>
      <c r="C9" s="90" t="s">
        <v>55</v>
      </c>
      <c r="D9" s="85"/>
    </row>
    <row r="10" spans="1:15" x14ac:dyDescent="0.35">
      <c r="A10" s="43" t="str">
        <f t="shared" si="0"/>
        <v>CRE_IND_R040</v>
      </c>
      <c r="B10" s="88" t="s">
        <v>182</v>
      </c>
      <c r="C10" s="89" t="s">
        <v>140</v>
      </c>
      <c r="D10" s="85"/>
    </row>
    <row r="11" spans="1:15" x14ac:dyDescent="0.35">
      <c r="A11" s="43" t="str">
        <f t="shared" si="0"/>
        <v>CRE_IND_R045</v>
      </c>
      <c r="B11" s="88" t="s">
        <v>222</v>
      </c>
      <c r="C11" s="89" t="s">
        <v>223</v>
      </c>
      <c r="D11" s="85"/>
    </row>
    <row r="12" spans="1:15" x14ac:dyDescent="0.35">
      <c r="A12" s="43" t="str">
        <f t="shared" si="0"/>
        <v>CRE_IND_R050</v>
      </c>
      <c r="B12" s="88" t="s">
        <v>183</v>
      </c>
      <c r="C12" s="90" t="s">
        <v>221</v>
      </c>
      <c r="D12" s="86"/>
    </row>
    <row r="13" spans="1:15" x14ac:dyDescent="0.35">
      <c r="A13" s="43" t="str">
        <f t="shared" si="0"/>
        <v>CRE_IND_R055</v>
      </c>
      <c r="B13" s="88" t="s">
        <v>203</v>
      </c>
      <c r="C13" s="89" t="s">
        <v>212</v>
      </c>
      <c r="D13" s="86"/>
    </row>
    <row r="14" spans="1:15" x14ac:dyDescent="0.35">
      <c r="A14" s="43" t="str">
        <f t="shared" si="0"/>
        <v>CRE_IND_R060</v>
      </c>
      <c r="B14" s="88" t="s">
        <v>184</v>
      </c>
      <c r="C14" s="90" t="s">
        <v>0</v>
      </c>
      <c r="D14" s="85"/>
    </row>
    <row r="15" spans="1:15" x14ac:dyDescent="0.35">
      <c r="A15" s="43" t="str">
        <f t="shared" si="0"/>
        <v>CRE_IND_R070</v>
      </c>
      <c r="B15" s="88" t="s">
        <v>185</v>
      </c>
      <c r="C15" s="90" t="s">
        <v>68</v>
      </c>
      <c r="D15" s="85"/>
    </row>
    <row r="16" spans="1:15" x14ac:dyDescent="0.35">
      <c r="A16" s="43" t="str">
        <f t="shared" si="0"/>
        <v>CRE_IND_R080</v>
      </c>
      <c r="B16" s="88" t="s">
        <v>186</v>
      </c>
      <c r="C16" s="90" t="s">
        <v>69</v>
      </c>
      <c r="D16" s="87"/>
    </row>
    <row r="17" spans="1:5" x14ac:dyDescent="0.35">
      <c r="A17" s="44" t="s">
        <v>187</v>
      </c>
    </row>
    <row r="18" spans="1:5" x14ac:dyDescent="0.35">
      <c r="A18" s="44" t="s">
        <v>188</v>
      </c>
      <c r="C18" s="133" t="s">
        <v>175</v>
      </c>
      <c r="D18" s="133"/>
    </row>
    <row r="19" spans="1:5" x14ac:dyDescent="0.35">
      <c r="C19" s="89" t="s">
        <v>262</v>
      </c>
      <c r="D19" s="3">
        <f>SUM('Template 1'!U10:AA28)</f>
        <v>0</v>
      </c>
    </row>
    <row r="20" spans="1:5" x14ac:dyDescent="0.35">
      <c r="C20" s="89" t="s">
        <v>263</v>
      </c>
      <c r="D20" s="3">
        <f>SUM('Template 2'!AQ12:AV40)</f>
        <v>0</v>
      </c>
    </row>
    <row r="21" spans="1:5" x14ac:dyDescent="0.35">
      <c r="C21" s="89" t="s">
        <v>265</v>
      </c>
      <c r="D21" s="3">
        <f>SUM('Template 4'!Z10:AI27)</f>
        <v>0</v>
      </c>
    </row>
    <row r="22" spans="1:5" x14ac:dyDescent="0.35">
      <c r="C22" s="89" t="s">
        <v>264</v>
      </c>
      <c r="D22" s="3">
        <f>SUM('Template 5'!AQ12:AV40)</f>
        <v>0</v>
      </c>
    </row>
    <row r="23" spans="1:5" x14ac:dyDescent="0.35">
      <c r="C23" s="91" t="s">
        <v>174</v>
      </c>
      <c r="D23" s="132">
        <f>SUM(D19:D22)</f>
        <v>0</v>
      </c>
    </row>
    <row r="25" spans="1:5" x14ac:dyDescent="0.35">
      <c r="C25" s="1" t="s">
        <v>2</v>
      </c>
      <c r="D25" s="1" t="s">
        <v>3</v>
      </c>
      <c r="E25" s="1" t="s">
        <v>4</v>
      </c>
    </row>
    <row r="26" spans="1:5" x14ac:dyDescent="0.35">
      <c r="C26">
        <v>1</v>
      </c>
      <c r="D26" t="s">
        <v>34</v>
      </c>
      <c r="E26" t="s">
        <v>36</v>
      </c>
    </row>
    <row r="27" spans="1:5" x14ac:dyDescent="0.35">
      <c r="C27">
        <v>2</v>
      </c>
      <c r="D27" t="s">
        <v>34</v>
      </c>
      <c r="E27" t="s">
        <v>37</v>
      </c>
    </row>
    <row r="28" spans="1:5" x14ac:dyDescent="0.35">
      <c r="C28">
        <v>3</v>
      </c>
      <c r="D28" t="s">
        <v>35</v>
      </c>
      <c r="E28" t="s">
        <v>38</v>
      </c>
    </row>
    <row r="29" spans="1:5" x14ac:dyDescent="0.35">
      <c r="C29">
        <v>4</v>
      </c>
      <c r="D29" t="s">
        <v>34</v>
      </c>
      <c r="E29" t="s">
        <v>39</v>
      </c>
    </row>
    <row r="30" spans="1:5" x14ac:dyDescent="0.35">
      <c r="C30">
        <v>5</v>
      </c>
      <c r="D30" t="s">
        <v>34</v>
      </c>
      <c r="E30" t="s">
        <v>40</v>
      </c>
    </row>
    <row r="31" spans="1:5" x14ac:dyDescent="0.35">
      <c r="C31">
        <v>6</v>
      </c>
      <c r="D31" t="s">
        <v>35</v>
      </c>
      <c r="E31" t="s">
        <v>41</v>
      </c>
    </row>
    <row r="33" spans="3:4" s="92" customFormat="1" x14ac:dyDescent="0.35">
      <c r="C33" s="93" t="s">
        <v>127</v>
      </c>
    </row>
    <row r="34" spans="3:4" x14ac:dyDescent="0.35">
      <c r="C34" s="93" t="s">
        <v>107</v>
      </c>
      <c r="D34" s="94" t="s">
        <v>108</v>
      </c>
    </row>
    <row r="35" spans="3:4" x14ac:dyDescent="0.35">
      <c r="C35" s="93" t="s">
        <v>105</v>
      </c>
      <c r="D35" s="94" t="s">
        <v>110</v>
      </c>
    </row>
    <row r="36" spans="3:4" x14ac:dyDescent="0.35">
      <c r="C36" s="93" t="s">
        <v>106</v>
      </c>
      <c r="D36" s="94" t="s">
        <v>109</v>
      </c>
    </row>
    <row r="37" spans="3:4" x14ac:dyDescent="0.35">
      <c r="C37" s="93" t="s">
        <v>134</v>
      </c>
      <c r="D37" s="104" t="s">
        <v>119</v>
      </c>
    </row>
  </sheetData>
  <sheetProtection password="DF6E" sheet="1" objects="1" scenarios="1"/>
  <protectedRanges>
    <protectedRange sqref="D7:D14 D24" name="Index"/>
  </protectedRanges>
  <mergeCells count="2">
    <mergeCell ref="C6:D6"/>
    <mergeCell ref="C18:D18"/>
  </mergeCells>
  <dataValidations count="1">
    <dataValidation type="whole" allowBlank="1" showInputMessage="1" showErrorMessage="1" sqref="D15" xr:uid="{00000000-0002-0000-0000-000000000000}">
      <formula1>-9.99999999999999E+57</formula1>
      <formula2>9.99999999999999E+72</formula2>
    </dataValidation>
  </dataValidations>
  <hyperlinks>
    <hyperlink ref="D34" r:id="rId1" display="https://www.esrb.europa.eu/pub/pdf/recommendations/esrb.recommendation221201.cre~65c7b70017.en.pdf?0a47950b199d8c99f73ab2373daae2b4" xr:uid="{00000000-0004-0000-0000-000000000000}"/>
    <hyperlink ref="D36" r:id="rId2" display="https://www.esrb.europa.eu/pub/pdf/recommendations/ESRB_2016_14.en.pdf?1be4283e2b6203bbfeefeac8d3cd8a8f" xr:uid="{00000000-0004-0000-0000-000001000000}"/>
    <hyperlink ref="D35" r:id="rId3" display="https://www.esrb.europa.eu/pub/pdf/recommendations/esrb.recommendation190819_ESRB_2019-3~6690e1fbd3.en.pdf?48da91d8667998515d07d81c45ae7279" xr:uid="{00000000-0004-0000-0000-000002000000}"/>
    <hyperlink ref="D37" r:id="rId4" xr:uid="{00000000-0004-0000-0000-000003000000}"/>
  </hyperlinks>
  <pageMargins left="0.70866141732283472" right="0.70866141732283472" top="0.74803149606299213" bottom="0.74803149606299213" header="0.31496062992125984" footer="0.31496062992125984"/>
  <pageSetup paperSize="9" scale="58" orientation="landscape" r:id="rId5"/>
  <headerFooter>
    <oddFooter>&amp;CCRE template &amp;A&amp;RPage &amp;P</oddFooter>
  </headerFooter>
  <ignoredErrors>
    <ignoredError sqref="B14:B16 D5 B12 B7:B10"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List!$B$2:$B$6</xm:f>
          </x14:formula1>
          <xm:sqref>D7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B6"/>
  <sheetViews>
    <sheetView workbookViewId="0">
      <selection activeCell="G2" sqref="G2:G3"/>
    </sheetView>
  </sheetViews>
  <sheetFormatPr defaultRowHeight="14.5" x14ac:dyDescent="0.35"/>
  <sheetData>
    <row r="2" spans="2:2" x14ac:dyDescent="0.35">
      <c r="B2" t="s">
        <v>135</v>
      </c>
    </row>
    <row r="3" spans="2:2" x14ac:dyDescent="0.35">
      <c r="B3" t="s">
        <v>136</v>
      </c>
    </row>
    <row r="4" spans="2:2" x14ac:dyDescent="0.35">
      <c r="B4" t="s">
        <v>137</v>
      </c>
    </row>
    <row r="5" spans="2:2" x14ac:dyDescent="0.35">
      <c r="B5" t="s">
        <v>138</v>
      </c>
    </row>
    <row r="6" spans="2:2" x14ac:dyDescent="0.35">
      <c r="B6" t="s">
        <v>139</v>
      </c>
    </row>
  </sheetData>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38"/>
  <sheetViews>
    <sheetView showGridLines="0" zoomScaleNormal="100" workbookViewId="0">
      <selection activeCell="C6" sqref="C6"/>
    </sheetView>
  </sheetViews>
  <sheetFormatPr defaultRowHeight="14.5" x14ac:dyDescent="0.35"/>
  <cols>
    <col min="1" max="1" width="3.453125" customWidth="1"/>
    <col min="2" max="2" width="19.1796875" customWidth="1"/>
    <col min="3" max="3" width="85.81640625" customWidth="1"/>
    <col min="12" max="12" width="9.81640625" customWidth="1"/>
  </cols>
  <sheetData>
    <row r="1" spans="2:5" ht="15" customHeight="1" x14ac:dyDescent="0.35">
      <c r="B1" s="18"/>
      <c r="C1" s="19"/>
    </row>
    <row r="2" spans="2:5" ht="15.5" x14ac:dyDescent="0.35">
      <c r="B2" s="25" t="s">
        <v>76</v>
      </c>
      <c r="C2" s="13"/>
      <c r="D2" s="21"/>
      <c r="E2" s="21"/>
    </row>
    <row r="3" spans="2:5" ht="15.5" x14ac:dyDescent="0.35">
      <c r="B3" s="25" t="s">
        <v>77</v>
      </c>
      <c r="C3" s="13"/>
      <c r="D3" s="21"/>
      <c r="E3" s="21"/>
    </row>
    <row r="4" spans="2:5" ht="15.5" x14ac:dyDescent="0.35">
      <c r="B4" s="25" t="s">
        <v>78</v>
      </c>
      <c r="C4" s="13"/>
      <c r="D4" s="21"/>
      <c r="E4" s="21"/>
    </row>
    <row r="5" spans="2:5" ht="43.5" x14ac:dyDescent="0.35">
      <c r="B5" s="25" t="s">
        <v>79</v>
      </c>
      <c r="C5" s="32" t="s">
        <v>275</v>
      </c>
      <c r="D5" s="21"/>
      <c r="E5" s="21"/>
    </row>
    <row r="6" spans="2:5" ht="15.5" x14ac:dyDescent="0.35">
      <c r="B6" s="25" t="s">
        <v>80</v>
      </c>
      <c r="C6" s="32" t="s">
        <v>128</v>
      </c>
      <c r="D6" s="21"/>
      <c r="E6" s="21"/>
    </row>
    <row r="7" spans="2:5" ht="15.5" x14ac:dyDescent="0.35">
      <c r="B7" s="21"/>
      <c r="C7" s="21"/>
      <c r="D7" s="21"/>
      <c r="E7" s="21"/>
    </row>
    <row r="8" spans="2:5" ht="15.65" customHeight="1" x14ac:dyDescent="0.35">
      <c r="B8" s="134" t="s">
        <v>224</v>
      </c>
      <c r="C8" s="134"/>
      <c r="D8" s="134"/>
      <c r="E8" s="134"/>
    </row>
    <row r="9" spans="2:5" ht="15.5" x14ac:dyDescent="0.35">
      <c r="B9" s="135"/>
      <c r="C9" s="135"/>
      <c r="D9" s="135"/>
      <c r="E9" s="135"/>
    </row>
    <row r="10" spans="2:5" ht="45.65" customHeight="1" x14ac:dyDescent="0.35">
      <c r="B10" s="139" t="s">
        <v>274</v>
      </c>
      <c r="C10" s="139"/>
      <c r="D10" s="139"/>
      <c r="E10" s="139"/>
    </row>
    <row r="11" spans="2:5" ht="33" customHeight="1" x14ac:dyDescent="0.35">
      <c r="B11" s="139" t="s">
        <v>266</v>
      </c>
      <c r="C11" s="139"/>
      <c r="D11" s="139"/>
      <c r="E11" s="139"/>
    </row>
    <row r="12" spans="2:5" ht="33" customHeight="1" x14ac:dyDescent="0.35">
      <c r="B12" s="139" t="s">
        <v>267</v>
      </c>
      <c r="C12" s="139"/>
      <c r="D12" s="139"/>
      <c r="E12" s="139"/>
    </row>
    <row r="13" spans="2:5" ht="19.5" customHeight="1" x14ac:dyDescent="0.35">
      <c r="B13" s="135" t="s">
        <v>268</v>
      </c>
      <c r="C13" s="135"/>
      <c r="D13" s="135"/>
      <c r="E13" s="135"/>
    </row>
    <row r="14" spans="2:5" ht="15.5" x14ac:dyDescent="0.35">
      <c r="B14" s="13"/>
      <c r="C14" s="24" t="s">
        <v>111</v>
      </c>
      <c r="D14" s="21"/>
      <c r="E14" s="21"/>
    </row>
    <row r="15" spans="2:5" ht="15.5" x14ac:dyDescent="0.35">
      <c r="B15" s="135"/>
      <c r="C15" s="135"/>
      <c r="D15" s="135"/>
      <c r="E15" s="135"/>
    </row>
    <row r="16" spans="2:5" ht="15.65" customHeight="1" x14ac:dyDescent="0.35">
      <c r="B16" s="135" t="s">
        <v>269</v>
      </c>
      <c r="C16" s="135"/>
      <c r="D16" s="135"/>
      <c r="E16" s="135"/>
    </row>
    <row r="17" spans="2:8" ht="15.65" customHeight="1" x14ac:dyDescent="0.35">
      <c r="C17" s="138" t="s">
        <v>131</v>
      </c>
      <c r="D17" s="138"/>
      <c r="E17" s="138"/>
    </row>
    <row r="18" spans="2:8" ht="15.65" customHeight="1" x14ac:dyDescent="0.35">
      <c r="C18" s="22"/>
      <c r="D18" s="22"/>
      <c r="E18" s="22"/>
    </row>
    <row r="19" spans="2:8" ht="34.5" customHeight="1" x14ac:dyDescent="0.35">
      <c r="B19" s="136" t="s">
        <v>270</v>
      </c>
      <c r="C19" s="136"/>
      <c r="D19" s="136"/>
      <c r="E19" s="136"/>
    </row>
    <row r="20" spans="2:8" ht="15.5" x14ac:dyDescent="0.35">
      <c r="B20" s="20" t="s">
        <v>117</v>
      </c>
      <c r="C20" s="23"/>
      <c r="D20" s="23"/>
      <c r="E20" s="23"/>
      <c r="H20" s="20"/>
    </row>
    <row r="21" spans="2:8" ht="23" customHeight="1" x14ac:dyDescent="0.35">
      <c r="B21" s="135" t="s">
        <v>118</v>
      </c>
      <c r="C21" s="135"/>
      <c r="D21" s="23"/>
      <c r="E21" s="23"/>
      <c r="H21" s="20"/>
    </row>
    <row r="22" spans="2:8" ht="47.15" customHeight="1" x14ac:dyDescent="0.35">
      <c r="B22" s="137" t="s">
        <v>271</v>
      </c>
      <c r="C22" s="137"/>
      <c r="D22" s="137"/>
      <c r="E22" s="137"/>
    </row>
    <row r="23" spans="2:8" ht="47.15" customHeight="1" x14ac:dyDescent="0.35">
      <c r="B23" s="137" t="s">
        <v>272</v>
      </c>
      <c r="C23" s="137"/>
      <c r="D23" s="137"/>
      <c r="E23" s="137"/>
    </row>
    <row r="24" spans="2:8" ht="33" customHeight="1" x14ac:dyDescent="0.35">
      <c r="B24" s="136" t="s">
        <v>273</v>
      </c>
      <c r="C24" s="136"/>
      <c r="D24" s="136"/>
      <c r="E24" s="136"/>
    </row>
    <row r="25" spans="2:8" ht="15.5" x14ac:dyDescent="0.35">
      <c r="B25" s="34"/>
      <c r="C25" s="23"/>
      <c r="D25" s="23"/>
      <c r="E25" s="23"/>
    </row>
    <row r="26" spans="2:8" ht="15.5" x14ac:dyDescent="0.35">
      <c r="B26" s="34"/>
      <c r="C26" s="23"/>
      <c r="D26" s="23"/>
      <c r="E26" s="23"/>
    </row>
    <row r="27" spans="2:8" ht="15.5" x14ac:dyDescent="0.35">
      <c r="B27" s="134" t="s">
        <v>225</v>
      </c>
      <c r="C27" s="134"/>
      <c r="D27" s="135"/>
      <c r="E27" s="135"/>
    </row>
    <row r="28" spans="2:8" ht="15.5" x14ac:dyDescent="0.35">
      <c r="B28" s="21"/>
      <c r="C28" s="21"/>
      <c r="D28" s="21"/>
      <c r="E28" s="21"/>
    </row>
    <row r="29" spans="2:8" ht="27" customHeight="1" x14ac:dyDescent="0.35">
      <c r="B29" s="136" t="s">
        <v>132</v>
      </c>
      <c r="C29" s="136"/>
      <c r="D29" s="136"/>
      <c r="E29" s="136"/>
    </row>
    <row r="30" spans="2:8" ht="15.5" x14ac:dyDescent="0.35">
      <c r="B30" s="23"/>
      <c r="C30" s="23"/>
      <c r="D30" s="23"/>
      <c r="E30" s="23"/>
    </row>
    <row r="31" spans="2:8" ht="15.5" x14ac:dyDescent="0.35">
      <c r="B31" s="139" t="s">
        <v>133</v>
      </c>
      <c r="C31" s="139"/>
      <c r="D31" s="139"/>
      <c r="E31" s="139"/>
    </row>
    <row r="32" spans="2:8" ht="15.5" x14ac:dyDescent="0.35">
      <c r="B32" s="141"/>
      <c r="C32" s="141"/>
      <c r="D32" s="140"/>
      <c r="E32" s="140"/>
    </row>
    <row r="33" spans="2:5" ht="15.5" x14ac:dyDescent="0.35">
      <c r="B33" s="139" t="s">
        <v>170</v>
      </c>
      <c r="C33" s="139"/>
      <c r="D33" s="139"/>
      <c r="E33" s="139"/>
    </row>
    <row r="34" spans="2:5" ht="15.5" x14ac:dyDescent="0.35">
      <c r="B34" s="135"/>
      <c r="C34" s="135"/>
      <c r="D34" s="21"/>
      <c r="E34" s="21"/>
    </row>
    <row r="35" spans="2:5" ht="15.5" x14ac:dyDescent="0.35">
      <c r="B35" s="21"/>
      <c r="C35" s="21"/>
      <c r="D35" s="21"/>
      <c r="E35" s="21"/>
    </row>
    <row r="36" spans="2:5" ht="15.5" x14ac:dyDescent="0.35">
      <c r="B36" s="21"/>
      <c r="C36" s="21"/>
      <c r="D36" s="21"/>
      <c r="E36" s="21"/>
    </row>
    <row r="37" spans="2:5" ht="15.5" x14ac:dyDescent="0.35">
      <c r="B37" s="21"/>
      <c r="C37" s="21"/>
      <c r="D37" s="21"/>
      <c r="E37" s="21"/>
    </row>
    <row r="38" spans="2:5" ht="15.5" x14ac:dyDescent="0.35">
      <c r="D38" s="21"/>
      <c r="E38" s="21"/>
    </row>
  </sheetData>
  <sheetProtection algorithmName="SHA-512" hashValue="txg6fCxfAz/361b+Kw2MMnD42mvkHkQRpNyC4z0z2K6atrU+0nhg/ca0qPc87m+GAbeeuSEPzs6vY+g3ViuRnA==" saltValue="G+YqDdJbdpC2jkRN0a6EXg==" spinCount="100000" sheet="1" objects="1" scenarios="1"/>
  <mergeCells count="22">
    <mergeCell ref="B34:C34"/>
    <mergeCell ref="B21:C21"/>
    <mergeCell ref="B9:E9"/>
    <mergeCell ref="B13:E13"/>
    <mergeCell ref="B15:E15"/>
    <mergeCell ref="D32:E32"/>
    <mergeCell ref="B32:C32"/>
    <mergeCell ref="B29:E29"/>
    <mergeCell ref="B31:E31"/>
    <mergeCell ref="B33:E33"/>
    <mergeCell ref="B10:E10"/>
    <mergeCell ref="B8:E8"/>
    <mergeCell ref="B27:C27"/>
    <mergeCell ref="D27:E27"/>
    <mergeCell ref="B16:E16"/>
    <mergeCell ref="B19:E19"/>
    <mergeCell ref="B22:E22"/>
    <mergeCell ref="B24:E24"/>
    <mergeCell ref="C17:E17"/>
    <mergeCell ref="B23:E23"/>
    <mergeCell ref="B11:E11"/>
    <mergeCell ref="B12:E12"/>
  </mergeCells>
  <hyperlinks>
    <hyperlink ref="B20" r:id="rId1" location="downloads" xr:uid="{00000000-0004-0000-0100-000000000000}"/>
  </hyperlinks>
  <pageMargins left="0.70866141732283472" right="0.70866141732283472" top="0.74803149606299213" bottom="0.74803149606299213" header="0.31496062992125984" footer="0.31496062992125984"/>
  <pageSetup paperSize="9" scale="67" orientation="landscape" r:id="rId2"/>
  <headerFooter>
    <oddFooter>&amp;CInstructions&amp;RPage&amp;P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33"/>
  <sheetViews>
    <sheetView topLeftCell="B7" zoomScale="85" zoomScaleNormal="85" workbookViewId="0">
      <selection activeCell="C10" sqref="C10"/>
    </sheetView>
  </sheetViews>
  <sheetFormatPr defaultColWidth="9.1796875" defaultRowHeight="14.5" x14ac:dyDescent="0.35"/>
  <cols>
    <col min="1" max="1" width="11.1796875" hidden="1" customWidth="1"/>
    <col min="2" max="2" width="5.81640625" customWidth="1"/>
    <col min="3" max="3" width="5.453125" customWidth="1"/>
    <col min="4" max="4" width="75.81640625" customWidth="1"/>
    <col min="5" max="11" width="16.1796875" customWidth="1"/>
    <col min="12" max="12" width="3.81640625" customWidth="1"/>
    <col min="13" max="15" width="13.1796875" customWidth="1"/>
    <col min="16" max="16" width="3.1796875" customWidth="1"/>
    <col min="17" max="19" width="23.54296875" customWidth="1"/>
    <col min="20" max="20" width="2.54296875" customWidth="1"/>
    <col min="21" max="22" width="13.1796875" hidden="1" customWidth="1"/>
    <col min="23" max="24" width="9.1796875" hidden="1" customWidth="1"/>
    <col min="25" max="27" width="0" hidden="1" customWidth="1"/>
  </cols>
  <sheetData>
    <row r="1" spans="1:34" ht="18.5" hidden="1" x14ac:dyDescent="0.35">
      <c r="A1" s="44" t="s">
        <v>190</v>
      </c>
      <c r="B1" s="48">
        <v>2</v>
      </c>
      <c r="C1" s="49">
        <v>1</v>
      </c>
      <c r="D1" s="57">
        <v>10</v>
      </c>
      <c r="E1" s="46">
        <v>5</v>
      </c>
      <c r="F1" s="50">
        <v>3</v>
      </c>
      <c r="G1" s="51">
        <v>4</v>
      </c>
      <c r="H1" s="52">
        <v>4</v>
      </c>
      <c r="I1" s="52">
        <v>4</v>
      </c>
      <c r="J1" s="53">
        <v>4</v>
      </c>
      <c r="K1" s="53">
        <v>5</v>
      </c>
      <c r="L1" s="54">
        <v>4</v>
      </c>
      <c r="M1" s="54">
        <v>6</v>
      </c>
      <c r="N1" s="55">
        <v>4</v>
      </c>
      <c r="O1" s="56">
        <v>7</v>
      </c>
    </row>
    <row r="2" spans="1:34" hidden="1" x14ac:dyDescent="0.35">
      <c r="A2" s="44" t="s">
        <v>178</v>
      </c>
      <c r="B2" s="43"/>
      <c r="C2" s="43"/>
      <c r="D2" s="45"/>
      <c r="E2" s="43" t="str">
        <f>$A$1&amp;"_C"&amp;E9</f>
        <v>CRE_1_C010</v>
      </c>
      <c r="F2" s="43" t="str">
        <f t="shared" ref="F2:K2" si="0">$A$1&amp;"_C"&amp;F9</f>
        <v>CRE_1_C011</v>
      </c>
      <c r="G2" s="43" t="str">
        <f t="shared" si="0"/>
        <v>CRE_1_C012</v>
      </c>
      <c r="H2" s="43" t="str">
        <f t="shared" si="0"/>
        <v>CRE_1_C015</v>
      </c>
      <c r="I2" s="43" t="str">
        <f t="shared" si="0"/>
        <v>CRE_1_C020</v>
      </c>
      <c r="J2" s="43" t="str">
        <f t="shared" si="0"/>
        <v>CRE_1_C030</v>
      </c>
      <c r="K2" s="43" t="str">
        <f t="shared" si="0"/>
        <v>CRE_1_C040</v>
      </c>
    </row>
    <row r="3" spans="1:34" hidden="1" x14ac:dyDescent="0.35">
      <c r="A3" s="44" t="str">
        <f>"R:A1:P"&amp;ROW(A28)</f>
        <v>R:A1:P28</v>
      </c>
      <c r="B3" s="43"/>
      <c r="C3" s="43"/>
      <c r="D3" s="43"/>
      <c r="E3" s="43"/>
      <c r="F3" s="43"/>
      <c r="G3" s="43"/>
    </row>
    <row r="4" spans="1:34" x14ac:dyDescent="0.35">
      <c r="A4" s="59"/>
      <c r="B4" s="59"/>
      <c r="C4" s="59"/>
      <c r="D4" s="59"/>
      <c r="E4" s="59"/>
      <c r="F4" s="59"/>
      <c r="G4" s="59"/>
    </row>
    <row r="5" spans="1:34" x14ac:dyDescent="0.35">
      <c r="A5" s="44" t="s">
        <v>188</v>
      </c>
      <c r="C5" s="1" t="s">
        <v>226</v>
      </c>
    </row>
    <row r="6" spans="1:34" x14ac:dyDescent="0.35">
      <c r="A6" s="44" t="s">
        <v>188</v>
      </c>
    </row>
    <row r="7" spans="1:34" s="1" customFormat="1" ht="58" x14ac:dyDescent="0.35">
      <c r="A7" s="44" t="s">
        <v>188</v>
      </c>
      <c r="B7"/>
      <c r="C7" s="142" t="s">
        <v>17</v>
      </c>
      <c r="D7" s="142"/>
      <c r="E7" s="4" t="s">
        <v>32</v>
      </c>
      <c r="F7" s="4" t="s">
        <v>70</v>
      </c>
      <c r="G7" s="4" t="s">
        <v>71</v>
      </c>
      <c r="H7" s="4" t="s">
        <v>73</v>
      </c>
      <c r="I7" s="4" t="s">
        <v>44</v>
      </c>
      <c r="J7" s="4" t="s">
        <v>43</v>
      </c>
      <c r="K7" s="4" t="s">
        <v>42</v>
      </c>
      <c r="L7" s="6"/>
      <c r="M7" s="145" t="s">
        <v>49</v>
      </c>
      <c r="N7" s="146"/>
      <c r="O7" s="147"/>
      <c r="P7"/>
      <c r="Q7"/>
      <c r="R7"/>
      <c r="S7"/>
      <c r="T7"/>
      <c r="U7"/>
      <c r="V7"/>
      <c r="W7" s="2"/>
      <c r="X7" s="2"/>
      <c r="Y7" s="2"/>
      <c r="Z7" s="2"/>
      <c r="AA7" s="2"/>
      <c r="AB7" s="2"/>
      <c r="AC7" s="2"/>
      <c r="AD7" s="2"/>
      <c r="AE7" s="2"/>
      <c r="AF7" s="2"/>
      <c r="AG7" s="2"/>
      <c r="AH7" s="2"/>
    </row>
    <row r="8" spans="1:34" s="1" customFormat="1" x14ac:dyDescent="0.35">
      <c r="A8" s="44" t="s">
        <v>188</v>
      </c>
      <c r="B8"/>
      <c r="C8" s="142"/>
      <c r="D8" s="142"/>
      <c r="E8" s="9" t="s">
        <v>23</v>
      </c>
      <c r="F8" s="9" t="s">
        <v>23</v>
      </c>
      <c r="G8" s="9" t="s">
        <v>23</v>
      </c>
      <c r="H8" s="9" t="s">
        <v>23</v>
      </c>
      <c r="I8" s="9" t="s">
        <v>23</v>
      </c>
      <c r="J8" s="9" t="s">
        <v>23</v>
      </c>
      <c r="K8" s="9" t="s">
        <v>23</v>
      </c>
      <c r="L8" s="6"/>
      <c r="M8" s="148"/>
      <c r="N8" s="149"/>
      <c r="O8" s="150"/>
      <c r="P8"/>
      <c r="Q8"/>
      <c r="R8"/>
      <c r="S8"/>
      <c r="T8"/>
      <c r="U8"/>
      <c r="V8"/>
      <c r="W8" s="2"/>
      <c r="X8" s="2"/>
      <c r="Y8" s="2"/>
      <c r="Z8" s="2"/>
      <c r="AA8" s="2"/>
      <c r="AB8" s="2"/>
      <c r="AC8" s="2"/>
      <c r="AD8" s="2"/>
      <c r="AE8" s="2"/>
      <c r="AF8" s="2"/>
      <c r="AG8" s="2"/>
      <c r="AH8" s="2"/>
    </row>
    <row r="9" spans="1:34" s="1" customFormat="1" x14ac:dyDescent="0.35">
      <c r="A9" s="44" t="s">
        <v>188</v>
      </c>
      <c r="B9"/>
      <c r="C9" s="142"/>
      <c r="D9" s="142"/>
      <c r="E9" s="60" t="s">
        <v>179</v>
      </c>
      <c r="F9" s="60" t="s">
        <v>191</v>
      </c>
      <c r="G9" s="60" t="s">
        <v>192</v>
      </c>
      <c r="H9" s="60" t="s">
        <v>195</v>
      </c>
      <c r="I9" s="60" t="s">
        <v>180</v>
      </c>
      <c r="J9" s="60" t="s">
        <v>181</v>
      </c>
      <c r="K9" s="60" t="s">
        <v>182</v>
      </c>
      <c r="L9" s="6"/>
      <c r="M9" s="95" t="s">
        <v>213</v>
      </c>
      <c r="N9" s="83" t="s">
        <v>214</v>
      </c>
      <c r="O9" s="83" t="s">
        <v>215</v>
      </c>
      <c r="P9"/>
      <c r="Q9" s="108"/>
      <c r="R9" s="108"/>
      <c r="S9" s="108"/>
      <c r="T9"/>
      <c r="U9"/>
      <c r="V9"/>
      <c r="W9" s="2"/>
      <c r="X9" s="2"/>
      <c r="Y9" s="2"/>
      <c r="Z9" s="2"/>
      <c r="AA9" s="2"/>
      <c r="AB9" s="2"/>
      <c r="AC9" s="2"/>
      <c r="AD9" s="2"/>
      <c r="AE9" s="2"/>
      <c r="AF9" s="2"/>
      <c r="AG9" s="2"/>
      <c r="AH9" s="2"/>
    </row>
    <row r="10" spans="1:34" s="1" customFormat="1" ht="40.5" customHeight="1" x14ac:dyDescent="0.35">
      <c r="A10" s="44" t="str">
        <f>$A$1&amp;"_R"&amp;C10</f>
        <v>CRE_1_R010</v>
      </c>
      <c r="B10"/>
      <c r="C10" s="58" t="s">
        <v>179</v>
      </c>
      <c r="D10" s="35" t="s">
        <v>16</v>
      </c>
      <c r="E10" s="116"/>
      <c r="F10" s="116"/>
      <c r="G10" s="116"/>
      <c r="H10" s="116"/>
      <c r="I10" s="117"/>
      <c r="J10" s="117"/>
      <c r="K10" s="117"/>
      <c r="L10" s="118"/>
      <c r="M10" s="33">
        <f>IF(E10='Template 2'!E12,0,E10-'Template 2'!E12)</f>
        <v>0</v>
      </c>
      <c r="N10" s="117"/>
      <c r="O10" s="117"/>
      <c r="P10"/>
      <c r="Q10" s="110" t="str">
        <f>IF(M10&lt;&gt;0,"Please check that cell E10 of Template 1 equals to cell E12 of Template 2","")</f>
        <v/>
      </c>
      <c r="R10"/>
      <c r="S10"/>
      <c r="T10"/>
      <c r="U10">
        <f>IF(M10 &lt;&gt; 0,1,0)</f>
        <v>0</v>
      </c>
      <c r="V10"/>
      <c r="W10" s="2"/>
      <c r="X10" s="2"/>
      <c r="Y10" s="2"/>
      <c r="Z10" s="2"/>
      <c r="AA10" s="2"/>
      <c r="AB10" s="2"/>
      <c r="AC10" s="2"/>
      <c r="AD10" s="2"/>
      <c r="AE10" s="2"/>
      <c r="AF10" s="2"/>
      <c r="AG10" s="2"/>
      <c r="AH10" s="2"/>
    </row>
    <row r="11" spans="1:34" s="1" customFormat="1" x14ac:dyDescent="0.35">
      <c r="A11" s="44" t="str">
        <f t="shared" ref="A11:A26" si="1">$A$1&amp;"_R"&amp;C11</f>
        <v>CRE_1_R011</v>
      </c>
      <c r="B11"/>
      <c r="C11" s="58" t="s">
        <v>191</v>
      </c>
      <c r="D11" s="129" t="s">
        <v>60</v>
      </c>
      <c r="E11" s="116"/>
      <c r="F11" s="116"/>
      <c r="G11" s="116"/>
      <c r="H11" s="116"/>
      <c r="I11" s="117"/>
      <c r="J11" s="117"/>
      <c r="K11" s="117"/>
      <c r="L11" s="118"/>
      <c r="M11" s="117"/>
      <c r="N11" s="117"/>
      <c r="O11" s="117"/>
      <c r="P11"/>
      <c r="Q11"/>
      <c r="R11"/>
      <c r="S11"/>
      <c r="T11"/>
      <c r="U11"/>
      <c r="V11"/>
      <c r="W11" s="2"/>
      <c r="X11" s="2"/>
      <c r="Y11" s="2"/>
      <c r="Z11" s="2"/>
      <c r="AA11" s="2"/>
      <c r="AB11" s="2"/>
      <c r="AC11" s="2"/>
      <c r="AD11" s="2"/>
      <c r="AE11" s="2"/>
      <c r="AF11" s="2"/>
      <c r="AG11" s="2"/>
      <c r="AH11" s="2"/>
    </row>
    <row r="12" spans="1:34" s="1" customFormat="1" x14ac:dyDescent="0.35">
      <c r="A12" s="44" t="str">
        <f t="shared" si="1"/>
        <v>CRE_1_R012</v>
      </c>
      <c r="B12"/>
      <c r="C12" s="58" t="s">
        <v>192</v>
      </c>
      <c r="D12" s="129" t="s">
        <v>63</v>
      </c>
      <c r="E12" s="116"/>
      <c r="F12" s="116"/>
      <c r="G12" s="116"/>
      <c r="H12" s="116"/>
      <c r="I12" s="117"/>
      <c r="J12" s="117"/>
      <c r="K12" s="117"/>
      <c r="L12" s="118"/>
      <c r="M12" s="117"/>
      <c r="N12" s="117"/>
      <c r="O12" s="117"/>
      <c r="P12"/>
      <c r="Q12"/>
      <c r="R12"/>
      <c r="S12"/>
      <c r="T12"/>
      <c r="U12"/>
      <c r="V12"/>
      <c r="W12" s="2"/>
      <c r="X12" s="2"/>
      <c r="Y12" s="2"/>
      <c r="Z12" s="2"/>
      <c r="AA12" s="2"/>
      <c r="AB12" s="2"/>
      <c r="AC12" s="2"/>
      <c r="AD12" s="2"/>
      <c r="AE12" s="2"/>
      <c r="AF12" s="2"/>
      <c r="AG12" s="2"/>
      <c r="AH12" s="2"/>
    </row>
    <row r="13" spans="1:34" s="1" customFormat="1" ht="29" x14ac:dyDescent="0.35">
      <c r="A13" s="44" t="str">
        <f t="shared" si="1"/>
        <v>CRE_1_R013</v>
      </c>
      <c r="B13"/>
      <c r="C13" s="58" t="s">
        <v>193</v>
      </c>
      <c r="D13" s="129" t="s">
        <v>97</v>
      </c>
      <c r="E13" s="116"/>
      <c r="F13" s="116"/>
      <c r="G13" s="116"/>
      <c r="H13" s="116"/>
      <c r="I13" s="117"/>
      <c r="J13" s="117"/>
      <c r="K13" s="117"/>
      <c r="L13" s="118"/>
      <c r="M13" s="117"/>
      <c r="N13" s="117"/>
      <c r="O13" s="117"/>
      <c r="P13"/>
      <c r="Q13"/>
      <c r="R13"/>
      <c r="S13"/>
      <c r="T13"/>
      <c r="U13"/>
      <c r="V13"/>
      <c r="W13" s="2"/>
      <c r="X13" s="2"/>
      <c r="Y13" s="2"/>
      <c r="Z13" s="2"/>
      <c r="AA13" s="2"/>
      <c r="AB13" s="2"/>
      <c r="AC13" s="2"/>
      <c r="AD13" s="2"/>
      <c r="AE13" s="2"/>
      <c r="AF13" s="2"/>
      <c r="AG13" s="2"/>
      <c r="AH13" s="2"/>
    </row>
    <row r="14" spans="1:34" s="1" customFormat="1" ht="29" x14ac:dyDescent="0.35">
      <c r="A14" s="44" t="str">
        <f t="shared" si="1"/>
        <v>CRE_1_R014</v>
      </c>
      <c r="B14"/>
      <c r="C14" s="58" t="s">
        <v>194</v>
      </c>
      <c r="D14" s="129" t="s">
        <v>98</v>
      </c>
      <c r="E14" s="116"/>
      <c r="F14" s="116"/>
      <c r="G14" s="116"/>
      <c r="H14" s="116"/>
      <c r="I14" s="117"/>
      <c r="J14" s="117"/>
      <c r="K14" s="117"/>
      <c r="L14" s="118"/>
      <c r="M14" s="117"/>
      <c r="N14" s="117"/>
      <c r="O14" s="117"/>
      <c r="P14"/>
      <c r="Q14"/>
      <c r="R14"/>
      <c r="S14"/>
      <c r="T14"/>
      <c r="U14"/>
      <c r="V14"/>
      <c r="W14" s="2"/>
      <c r="X14" s="2"/>
      <c r="Y14" s="2"/>
      <c r="Z14" s="2"/>
      <c r="AA14" s="2"/>
      <c r="AB14" s="2"/>
      <c r="AC14" s="2"/>
      <c r="AD14" s="2"/>
      <c r="AE14" s="2"/>
      <c r="AF14" s="2"/>
      <c r="AG14" s="2"/>
      <c r="AH14" s="2"/>
    </row>
    <row r="15" spans="1:34" s="1" customFormat="1" x14ac:dyDescent="0.35">
      <c r="A15" s="44" t="str">
        <f t="shared" si="1"/>
        <v>CRE_1_R015</v>
      </c>
      <c r="B15"/>
      <c r="C15" s="58" t="s">
        <v>195</v>
      </c>
      <c r="D15" s="130" t="s">
        <v>62</v>
      </c>
      <c r="E15" s="116"/>
      <c r="F15" s="116"/>
      <c r="G15" s="116"/>
      <c r="H15" s="116"/>
      <c r="I15" s="117"/>
      <c r="J15" s="117"/>
      <c r="K15" s="117"/>
      <c r="L15" s="118"/>
      <c r="M15" s="117"/>
      <c r="N15" s="117"/>
      <c r="O15" s="117"/>
      <c r="P15"/>
      <c r="Q15"/>
      <c r="R15"/>
      <c r="S15"/>
      <c r="T15"/>
      <c r="U15"/>
      <c r="V15"/>
      <c r="W15" s="2"/>
      <c r="X15" s="2"/>
      <c r="Y15" s="2"/>
      <c r="Z15" s="2"/>
      <c r="AA15" s="2"/>
      <c r="AB15" s="2"/>
      <c r="AC15" s="2"/>
      <c r="AD15" s="2"/>
      <c r="AE15" s="2"/>
      <c r="AF15" s="2"/>
      <c r="AG15" s="2"/>
      <c r="AH15" s="2"/>
    </row>
    <row r="16" spans="1:34" s="1" customFormat="1" ht="28.25" customHeight="1" x14ac:dyDescent="0.35">
      <c r="A16" s="44" t="str">
        <f t="shared" si="1"/>
        <v>CRE_1_R021</v>
      </c>
      <c r="B16"/>
      <c r="C16" s="58" t="s">
        <v>196</v>
      </c>
      <c r="D16" s="131" t="s">
        <v>96</v>
      </c>
      <c r="E16" s="116"/>
      <c r="F16" s="116"/>
      <c r="G16" s="116"/>
      <c r="H16" s="116"/>
      <c r="I16" s="117"/>
      <c r="J16" s="117"/>
      <c r="K16" s="117"/>
      <c r="L16" s="118"/>
      <c r="M16" s="117"/>
      <c r="N16" s="117"/>
      <c r="O16" s="117"/>
      <c r="P16"/>
      <c r="Q16"/>
      <c r="R16"/>
      <c r="S16"/>
      <c r="T16"/>
      <c r="U16"/>
      <c r="V16"/>
      <c r="W16" s="2"/>
      <c r="X16" s="2"/>
      <c r="Y16" s="2"/>
      <c r="Z16" s="2"/>
      <c r="AA16" s="2"/>
      <c r="AB16" s="2"/>
      <c r="AC16" s="2"/>
      <c r="AD16" s="2"/>
      <c r="AE16" s="2"/>
      <c r="AF16" s="2"/>
      <c r="AG16" s="2"/>
      <c r="AH16" s="2"/>
    </row>
    <row r="17" spans="1:27" x14ac:dyDescent="0.35">
      <c r="A17" s="44"/>
      <c r="C17" s="58"/>
      <c r="D17" s="35"/>
      <c r="E17" s="117"/>
      <c r="F17" s="117"/>
      <c r="G17" s="117"/>
      <c r="H17" s="117"/>
      <c r="I17" s="117"/>
      <c r="J17" s="117"/>
      <c r="K17" s="117"/>
      <c r="L17" s="118"/>
      <c r="M17" s="117"/>
      <c r="N17" s="117"/>
      <c r="O17" s="117"/>
    </row>
    <row r="18" spans="1:27" ht="39.65" customHeight="1" x14ac:dyDescent="0.35">
      <c r="A18" s="44" t="str">
        <f t="shared" si="1"/>
        <v>CRE_1_R050</v>
      </c>
      <c r="C18" s="58" t="s">
        <v>183</v>
      </c>
      <c r="D18" s="35" t="s">
        <v>5</v>
      </c>
      <c r="E18" s="117"/>
      <c r="F18" s="117"/>
      <c r="G18" s="117"/>
      <c r="H18" s="117"/>
      <c r="I18" s="119"/>
      <c r="J18" s="119"/>
      <c r="K18" s="119"/>
      <c r="L18" s="118"/>
      <c r="M18" s="33">
        <f>I18-'Template 2'!E18</f>
        <v>0</v>
      </c>
      <c r="N18" s="33">
        <f>J18-'Template 2'!E26</f>
        <v>0</v>
      </c>
      <c r="O18" s="33">
        <f>K18-'Template 2'!E34</f>
        <v>0</v>
      </c>
      <c r="Q18" s="110" t="str">
        <f>IF(M18&lt;&gt;0,"Please check that cell I18 of Template 1 equals to cell E18 of Template 2","")</f>
        <v/>
      </c>
      <c r="R18" s="110" t="str">
        <f>IF(N18&lt;&gt;0,"Please check that cell J18 of Template 1 equals to cell E26 of Template 2","")</f>
        <v/>
      </c>
      <c r="S18" s="110" t="str">
        <f>IF(O18&lt;&gt;0,"Please check that cell K18 of Template 1 equals to cell E34 of Template 2","")</f>
        <v/>
      </c>
      <c r="U18">
        <f>IF(M18 &lt;&gt; 0,1,0)</f>
        <v>0</v>
      </c>
      <c r="V18">
        <f>IF(N18 &lt;&gt; 0,1,0)</f>
        <v>0</v>
      </c>
      <c r="W18">
        <f>IF(O18 &lt;&gt; 0,1,0)</f>
        <v>0</v>
      </c>
    </row>
    <row r="19" spans="1:27" x14ac:dyDescent="0.35">
      <c r="A19" s="44" t="str">
        <f t="shared" si="1"/>
        <v>CRE_1_R051</v>
      </c>
      <c r="C19" s="58" t="s">
        <v>197</v>
      </c>
      <c r="D19" s="129" t="s">
        <v>57</v>
      </c>
      <c r="E19" s="117"/>
      <c r="F19" s="117"/>
      <c r="G19" s="117"/>
      <c r="H19" s="117"/>
      <c r="I19" s="119"/>
      <c r="J19" s="119"/>
      <c r="K19" s="119"/>
      <c r="L19" s="118"/>
      <c r="M19" s="117"/>
      <c r="N19" s="117"/>
      <c r="O19" s="117"/>
    </row>
    <row r="20" spans="1:27" x14ac:dyDescent="0.35">
      <c r="A20" s="44" t="str">
        <f t="shared" si="1"/>
        <v>CRE_1_R052</v>
      </c>
      <c r="C20" s="58" t="s">
        <v>198</v>
      </c>
      <c r="D20" s="129" t="s">
        <v>58</v>
      </c>
      <c r="E20" s="117"/>
      <c r="F20" s="117"/>
      <c r="G20" s="117"/>
      <c r="H20" s="117"/>
      <c r="I20" s="119"/>
      <c r="J20" s="119"/>
      <c r="K20" s="119"/>
      <c r="L20" s="118"/>
      <c r="M20" s="117"/>
      <c r="N20" s="117"/>
      <c r="O20" s="117"/>
    </row>
    <row r="21" spans="1:27" ht="42" customHeight="1" x14ac:dyDescent="0.35">
      <c r="A21" s="44" t="str">
        <f t="shared" si="1"/>
        <v>CRE_1_R060</v>
      </c>
      <c r="C21" s="58" t="s">
        <v>184</v>
      </c>
      <c r="D21" s="35" t="s">
        <v>11</v>
      </c>
      <c r="E21" s="117"/>
      <c r="F21" s="117"/>
      <c r="G21" s="117"/>
      <c r="H21" s="117"/>
      <c r="I21" s="119"/>
      <c r="J21" s="119"/>
      <c r="K21" s="119"/>
      <c r="L21" s="118"/>
      <c r="M21" s="33">
        <f>I21-'Template 2'!E19</f>
        <v>0</v>
      </c>
      <c r="N21" s="33">
        <f>J21-'Template 2'!E27</f>
        <v>0</v>
      </c>
      <c r="O21" s="33">
        <f>K21-'Template 2'!E35</f>
        <v>0</v>
      </c>
      <c r="Q21" s="110" t="str">
        <f>IF(M21&lt;&gt;0,"Please check that cell I21 of Template 1 equals to cell E19 of Template 2","")</f>
        <v/>
      </c>
      <c r="R21" s="110" t="str">
        <f>IF(N21&lt;&gt;0,"Please check that cell J21 of Template 1 equals to cell E27 of Template 2","")</f>
        <v/>
      </c>
      <c r="S21" s="110" t="str">
        <f>IF(O21&lt;&gt;0,"Please check that cell K21 of Template 1 equals to cell E35 of Template 2","")</f>
        <v/>
      </c>
      <c r="U21">
        <f>IF(M21 &lt;&gt; 0,1,0)</f>
        <v>0</v>
      </c>
      <c r="V21">
        <f>IF(N21 &lt;&gt; 0,1,0)</f>
        <v>0</v>
      </c>
      <c r="W21">
        <f>IF(O21 &lt;&gt; 0,1,0)</f>
        <v>0</v>
      </c>
    </row>
    <row r="22" spans="1:27" ht="39.65" customHeight="1" x14ac:dyDescent="0.35">
      <c r="A22" s="44" t="str">
        <f t="shared" si="1"/>
        <v>CRE_1_R070</v>
      </c>
      <c r="C22" s="58" t="s">
        <v>185</v>
      </c>
      <c r="D22" s="35" t="s">
        <v>12</v>
      </c>
      <c r="E22" s="117"/>
      <c r="F22" s="117"/>
      <c r="G22" s="117"/>
      <c r="H22" s="117"/>
      <c r="I22" s="119"/>
      <c r="J22" s="119"/>
      <c r="K22" s="119"/>
      <c r="L22" s="118"/>
      <c r="M22" s="33">
        <f>I22-'Template 2'!E20</f>
        <v>0</v>
      </c>
      <c r="N22" s="33">
        <f>J22-'Template 2'!E28</f>
        <v>0</v>
      </c>
      <c r="O22" s="33">
        <f>K22-'Template 2'!E36</f>
        <v>0</v>
      </c>
      <c r="Q22" s="110" t="str">
        <f>IF(M22&lt;&gt;0,"Please check that cell I22 of Template 1 equals to cell E20 of Template 2","")</f>
        <v/>
      </c>
      <c r="R22" s="110" t="str">
        <f>IF(N22&lt;&gt;0,"Please check that cell J22 of Template 1 equals to cell E28 of Template 2","")</f>
        <v/>
      </c>
      <c r="S22" s="110" t="str">
        <f>IF(O22&lt;&gt;0,"Please check that cell K22 of Template 1 equals to cell E36 of Template 2","")</f>
        <v/>
      </c>
      <c r="U22">
        <f t="shared" ref="U22:U26" si="2">IF(M22 &lt;&gt; 0,1,0)</f>
        <v>0</v>
      </c>
      <c r="V22">
        <f t="shared" ref="V22:V26" si="3">IF(N22 &lt;&gt; 0,1,0)</f>
        <v>0</v>
      </c>
      <c r="W22">
        <f t="shared" ref="W22:W26" si="4">IF(O22 &lt;&gt; 0,1,0)</f>
        <v>0</v>
      </c>
    </row>
    <row r="23" spans="1:27" ht="40.5" customHeight="1" x14ac:dyDescent="0.35">
      <c r="A23" s="44" t="str">
        <f t="shared" si="1"/>
        <v>CRE_1_R080</v>
      </c>
      <c r="C23" s="58" t="s">
        <v>186</v>
      </c>
      <c r="D23" s="35" t="s">
        <v>13</v>
      </c>
      <c r="E23" s="117"/>
      <c r="F23" s="117"/>
      <c r="G23" s="117"/>
      <c r="H23" s="117"/>
      <c r="I23" s="119"/>
      <c r="J23" s="119"/>
      <c r="K23" s="119"/>
      <c r="L23" s="118"/>
      <c r="M23" s="33">
        <f>I23-'Template 2'!E21</f>
        <v>0</v>
      </c>
      <c r="N23" s="33">
        <f>J23-'Template 2'!E29</f>
        <v>0</v>
      </c>
      <c r="O23" s="33">
        <f>K23-'Template 2'!E37</f>
        <v>0</v>
      </c>
      <c r="Q23" s="110" t="str">
        <f>IF(M23&lt;&gt;0,"Please check that cell I23 of Template 1 equals to cell E21 of Template 2","")</f>
        <v/>
      </c>
      <c r="R23" s="110" t="str">
        <f>IF(N23&lt;&gt;0,"Please check that cell J23 of Template 1 equals to cell E29 of Template 2","")</f>
        <v/>
      </c>
      <c r="S23" s="110" t="str">
        <f>IF(O23&lt;&gt;0,"Please check that cell K23 of Template 1 equals to cell E37 of Template 2","")</f>
        <v/>
      </c>
      <c r="U23">
        <f t="shared" si="2"/>
        <v>0</v>
      </c>
      <c r="V23">
        <f t="shared" si="3"/>
        <v>0</v>
      </c>
      <c r="W23">
        <f t="shared" si="4"/>
        <v>0</v>
      </c>
    </row>
    <row r="24" spans="1:27" ht="40.5" customHeight="1" x14ac:dyDescent="0.35">
      <c r="A24" s="44" t="str">
        <f t="shared" si="1"/>
        <v>CRE_1_R090</v>
      </c>
      <c r="C24" s="58" t="s">
        <v>199</v>
      </c>
      <c r="D24" s="35" t="s">
        <v>14</v>
      </c>
      <c r="E24" s="117"/>
      <c r="F24" s="117"/>
      <c r="G24" s="117"/>
      <c r="H24" s="117"/>
      <c r="I24" s="119"/>
      <c r="J24" s="119"/>
      <c r="K24" s="119"/>
      <c r="L24" s="118"/>
      <c r="M24" s="33">
        <f>I24-'Template 2'!E22</f>
        <v>0</v>
      </c>
      <c r="N24" s="33">
        <f>J24-'Template 2'!E30</f>
        <v>0</v>
      </c>
      <c r="O24" s="33">
        <f>K24-'Template 2'!E38</f>
        <v>0</v>
      </c>
      <c r="Q24" s="110" t="str">
        <f>IF(M24&lt;&gt;0,"Please check that cell I24 of Template 1 equals to cell E22 of Template 2","")</f>
        <v/>
      </c>
      <c r="R24" s="110" t="str">
        <f>IF(N24&lt;&gt;0,"Please check that cell J24 of Template 1 equals to cell E30 of Template 2","")</f>
        <v/>
      </c>
      <c r="S24" s="110" t="str">
        <f>IF(O24&lt;&gt;0,"Please check that cell K24 of Template 1 equals to cell E38 of Template 2","")</f>
        <v/>
      </c>
      <c r="U24">
        <f t="shared" si="2"/>
        <v>0</v>
      </c>
      <c r="V24">
        <f t="shared" si="3"/>
        <v>0</v>
      </c>
      <c r="W24">
        <f t="shared" si="4"/>
        <v>0</v>
      </c>
    </row>
    <row r="25" spans="1:27" ht="39.65" customHeight="1" x14ac:dyDescent="0.35">
      <c r="A25" s="44" t="str">
        <f t="shared" si="1"/>
        <v>CRE_1_R100</v>
      </c>
      <c r="C25" s="58">
        <v>100</v>
      </c>
      <c r="D25" s="35" t="s">
        <v>15</v>
      </c>
      <c r="E25" s="117"/>
      <c r="F25" s="117"/>
      <c r="G25" s="117"/>
      <c r="H25" s="117"/>
      <c r="I25" s="119"/>
      <c r="J25" s="119"/>
      <c r="K25" s="119"/>
      <c r="L25" s="118"/>
      <c r="M25" s="33">
        <f>I25-'Template 2'!E23</f>
        <v>0</v>
      </c>
      <c r="N25" s="33">
        <f>J25-'Template 2'!E31</f>
        <v>0</v>
      </c>
      <c r="O25" s="33">
        <f>K25-'Template 2'!E39</f>
        <v>0</v>
      </c>
      <c r="Q25" s="110" t="str">
        <f>IF(M25&lt;&gt;0,"Please check that cell I25 of Template 1 equals to cell E23 of Template 2","")</f>
        <v/>
      </c>
      <c r="R25" s="110" t="str">
        <f>IF(N25&lt;&gt;0,"Please check that cell J25 of Template 1 equals to cell E31 of Template 2","")</f>
        <v/>
      </c>
      <c r="S25" s="110" t="str">
        <f>IF(O25&lt;&gt;0,"Please check that cell K25 of Template 1 equals to cell E39 of Template 2","")</f>
        <v/>
      </c>
      <c r="U25">
        <f t="shared" si="2"/>
        <v>0</v>
      </c>
      <c r="V25">
        <f t="shared" si="3"/>
        <v>0</v>
      </c>
      <c r="W25">
        <f t="shared" si="4"/>
        <v>0</v>
      </c>
    </row>
    <row r="26" spans="1:27" ht="39.65" customHeight="1" x14ac:dyDescent="0.35">
      <c r="A26" s="44" t="str">
        <f t="shared" si="1"/>
        <v>CRE_1_R101</v>
      </c>
      <c r="C26" s="58">
        <v>101</v>
      </c>
      <c r="D26" s="127" t="s">
        <v>61</v>
      </c>
      <c r="E26" s="117"/>
      <c r="F26" s="117"/>
      <c r="G26" s="117"/>
      <c r="H26" s="117"/>
      <c r="I26" s="120"/>
      <c r="J26" s="120"/>
      <c r="K26" s="120"/>
      <c r="L26" s="118"/>
      <c r="M26" s="33">
        <f>I26-'Template 2'!E24</f>
        <v>0</v>
      </c>
      <c r="N26" s="33">
        <f>J26-'Template 2'!E32</f>
        <v>0</v>
      </c>
      <c r="O26" s="33">
        <f>K26-'Template 2'!E40</f>
        <v>0</v>
      </c>
      <c r="Q26" s="110" t="str">
        <f>IF(M26&lt;&gt;0,"Please check that cell I26 of Template 1 equals to cell E24 of Template 2","")</f>
        <v/>
      </c>
      <c r="R26" s="110" t="str">
        <f>IF(N26&lt;&gt;0,"Please check that cell J26 of Template 1 equals to cell E32 of Template 2","")</f>
        <v/>
      </c>
      <c r="S26" s="110" t="str">
        <f>IF(O26&lt;&gt;0,"Please check that cell K26 of Template 1 equals to cell E40 of Template 2","")</f>
        <v/>
      </c>
      <c r="U26">
        <f t="shared" si="2"/>
        <v>0</v>
      </c>
      <c r="V26">
        <f t="shared" si="3"/>
        <v>0</v>
      </c>
      <c r="W26">
        <f t="shared" si="4"/>
        <v>0</v>
      </c>
    </row>
    <row r="27" spans="1:27" x14ac:dyDescent="0.35">
      <c r="A27" s="44" t="s">
        <v>187</v>
      </c>
      <c r="D27" s="93"/>
    </row>
    <row r="28" spans="1:27" x14ac:dyDescent="0.35">
      <c r="A28" s="44" t="s">
        <v>188</v>
      </c>
      <c r="C28" s="143" t="s">
        <v>49</v>
      </c>
      <c r="D28" s="144"/>
      <c r="E28" s="33">
        <f>E10-SUM(E11:E15)</f>
        <v>0</v>
      </c>
      <c r="F28" s="33">
        <f t="shared" ref="F28:H28" si="5">F10-SUM(F11:F15)</f>
        <v>0</v>
      </c>
      <c r="G28" s="33">
        <f>G10-SUM(G11:G15)</f>
        <v>0</v>
      </c>
      <c r="H28" s="33">
        <f t="shared" si="5"/>
        <v>0</v>
      </c>
      <c r="I28" s="33">
        <f>I18-SUM(I19:I20)</f>
        <v>0</v>
      </c>
      <c r="J28" s="33">
        <f>J18-SUM(J19:J20)</f>
        <v>0</v>
      </c>
      <c r="K28" s="33">
        <f>K18-SUM(K19:K20)</f>
        <v>0</v>
      </c>
      <c r="U28">
        <f>IF(E28 &lt;&gt;0,1,0)</f>
        <v>0</v>
      </c>
      <c r="V28">
        <f>IF(F28 &gt;0,1,0)</f>
        <v>0</v>
      </c>
      <c r="W28">
        <f>IF(G28 &gt;0,1,0)</f>
        <v>0</v>
      </c>
      <c r="X28">
        <f>IF(H28 &gt;0,1,0)</f>
        <v>0</v>
      </c>
      <c r="Y28">
        <f t="shared" ref="Y28:AA28" si="6">IF(I28 &gt;0,1,0)</f>
        <v>0</v>
      </c>
      <c r="Z28">
        <f t="shared" si="6"/>
        <v>0</v>
      </c>
      <c r="AA28">
        <f t="shared" si="6"/>
        <v>0</v>
      </c>
    </row>
    <row r="29" spans="1:27" x14ac:dyDescent="0.35">
      <c r="E29" s="95" t="s">
        <v>227</v>
      </c>
      <c r="F29" s="95" t="s">
        <v>228</v>
      </c>
      <c r="G29" s="95" t="s">
        <v>229</v>
      </c>
      <c r="H29" s="95" t="s">
        <v>230</v>
      </c>
      <c r="I29" s="95" t="s">
        <v>231</v>
      </c>
      <c r="J29" s="95" t="s">
        <v>232</v>
      </c>
      <c r="K29" s="95" t="s">
        <v>233</v>
      </c>
    </row>
    <row r="30" spans="1:27" ht="13.5" customHeight="1" x14ac:dyDescent="0.35"/>
    <row r="31" spans="1:27" ht="49.5" customHeight="1" x14ac:dyDescent="0.35">
      <c r="E31" s="107" t="str">
        <f>IF(E28&lt;&gt;0,"Please check that cell E10 is the sum of cells E11:E15","")</f>
        <v/>
      </c>
      <c r="F31" s="107" t="str">
        <f>IF(F28&lt;&gt;0,"Please check that cell F10 is the sum of cells F11:F15","")</f>
        <v/>
      </c>
      <c r="G31" s="107" t="str">
        <f>IF(G28&lt;&gt;0,"Please check that cell G10 is the sum of cells G11:G15","")</f>
        <v/>
      </c>
      <c r="H31" s="107" t="str">
        <f>IF(H28&lt;&gt;0,"Please check that cell H10 is the sum of cells H11:H15","")</f>
        <v/>
      </c>
      <c r="I31" s="107" t="str">
        <f>IF(I28&lt;&gt;0,"Please check that cell I18 is the sum of cells I19:I20","")</f>
        <v/>
      </c>
      <c r="J31" s="107" t="str">
        <f>IF(J28&lt;&gt;0,"Please check that cell J18 is the sum of cells J19:J20","")</f>
        <v/>
      </c>
      <c r="K31" s="107" t="str">
        <f>IF(K28&lt;&gt;0,"Please check that cell K18 is the sum of cells K19:K20","")</f>
        <v/>
      </c>
    </row>
    <row r="32" spans="1:27" x14ac:dyDescent="0.35">
      <c r="E32" s="109"/>
    </row>
    <row r="33" spans="5:5" x14ac:dyDescent="0.35">
      <c r="E33" s="106"/>
    </row>
  </sheetData>
  <sheetProtection algorithmName="SHA-512" hashValue="BL1ZTitJf14N7N95CnjG7N7JM7SY4L98/BHaYO4G3F+IAYQutdEsgHXdibYSeoZN8e+dLfLyfroNCbljJwAjNA==" saltValue="xEjSVru24a6NHlZ8C6o1aw==" spinCount="100000" sheet="1" objects="1" scenarios="1"/>
  <protectedRanges>
    <protectedRange sqref="I18:K25 E10:H16" name="Sheet 1"/>
  </protectedRanges>
  <mergeCells count="3">
    <mergeCell ref="C7:D9"/>
    <mergeCell ref="C28:D28"/>
    <mergeCell ref="M7:O8"/>
  </mergeCells>
  <phoneticPr fontId="37" type="noConversion"/>
  <dataValidations count="6">
    <dataValidation type="whole" allowBlank="1" showInputMessage="1" showErrorMessage="1" errorTitle="Wrong number format used" error="Please use a number which is zero or greater. If not available, leave blank." prompt="No negative integer values should be reported." sqref="E10:E16" xr:uid="{00000000-0002-0000-0200-000000000000}">
      <formula1>0</formula1>
      <formula2>9.99999999999999E+57</formula2>
    </dataValidation>
    <dataValidation type="whole" allowBlank="1" showInputMessage="1" showErrorMessage="1" prompt="Integer values should be reported." sqref="F10:F16" xr:uid="{00000000-0002-0000-0200-000001000000}">
      <formula1>-9.99999999999999E+73</formula1>
      <formula2>9.99999999999999E+81</formula2>
    </dataValidation>
    <dataValidation type="whole" allowBlank="1" showInputMessage="1" showErrorMessage="1" errorTitle="Wrong number format used" error="Please use a number which is zero or greater. If not available, leave blank." prompt="No negative integer values should be reported." sqref="G10:G16" xr:uid="{00000000-0002-0000-0200-000002000000}">
      <formula1>0</formula1>
      <formula2>9.99999999999999E+73</formula2>
    </dataValidation>
    <dataValidation type="whole" allowBlank="1" showInputMessage="1" showErrorMessage="1" prompt="Integer values should be reported." sqref="H10:H16" xr:uid="{00000000-0002-0000-0200-000003000000}">
      <formula1>-9.99999999999999E+71</formula1>
      <formula2>9.99999999999999E+86</formula2>
    </dataValidation>
    <dataValidation type="whole" allowBlank="1" showInputMessage="1" showErrorMessage="1" errorTitle="Wrong number format used" error="Please use a number which is zero or greater. If not available, leave blank." prompt="No negative integer values should be reported." sqref="I18:J26" xr:uid="{00000000-0002-0000-0200-000004000000}">
      <formula1>0</formula1>
      <formula2>9.99999999999999E+91</formula2>
    </dataValidation>
    <dataValidation type="whole" allowBlank="1" showInputMessage="1" showErrorMessage="1" prompt="Integer values should be reported." sqref="K18:K26" xr:uid="{00000000-0002-0000-0200-000005000000}">
      <formula1>-9.99999999999999E+69</formula1>
      <formula2>9.99999999999999E+100</formula2>
    </dataValidation>
  </dataValidations>
  <pageMargins left="0.23622047244094491" right="0.23622047244094491" top="0.74803149606299213" bottom="0.74803149606299213" header="0.31496062992125984" footer="0.31496062992125984"/>
  <pageSetup paperSize="9" scale="59" fitToHeight="0" orientation="landscape" horizontalDpi="1200" verticalDpi="1200" r:id="rId1"/>
  <headerFooter>
    <oddFooter>&amp;CCRE template &amp;A&amp;RPage &amp;P</oddFooter>
  </headerFooter>
  <ignoredErrors>
    <ignoredError sqref="C10:C12 C13:C2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E48"/>
  <sheetViews>
    <sheetView topLeftCell="L4" zoomScale="85" zoomScaleNormal="85" workbookViewId="0">
      <selection activeCell="E11" sqref="E11:AA11"/>
    </sheetView>
  </sheetViews>
  <sheetFormatPr defaultRowHeight="14.5" x14ac:dyDescent="0.35"/>
  <cols>
    <col min="1" max="1" width="10.81640625" hidden="1" customWidth="1"/>
    <col min="2" max="2" width="5.453125" bestFit="1" customWidth="1"/>
    <col min="3" max="3" width="5.1796875" customWidth="1"/>
    <col min="4" max="4" width="74.1796875" customWidth="1"/>
    <col min="5" max="27" width="12" style="12" customWidth="1"/>
    <col min="28" max="28" width="3.81640625" customWidth="1"/>
    <col min="29" max="34" width="12" customWidth="1"/>
    <col min="35" max="35" width="2.81640625" customWidth="1"/>
    <col min="36" max="36" width="30" customWidth="1"/>
    <col min="37" max="37" width="29.1796875" customWidth="1"/>
    <col min="38" max="38" width="30.1796875" customWidth="1"/>
    <col min="39" max="39" width="30.453125" customWidth="1"/>
    <col min="40" max="40" width="29.54296875" customWidth="1"/>
    <col min="41" max="41" width="30.1796875" customWidth="1"/>
    <col min="42" max="42" width="3.54296875" customWidth="1"/>
    <col min="43" max="48" width="8.81640625" hidden="1" customWidth="1"/>
  </cols>
  <sheetData>
    <row r="1" spans="1:57" ht="18.5" hidden="1" x14ac:dyDescent="0.35">
      <c r="A1" s="44" t="s">
        <v>200</v>
      </c>
      <c r="B1" s="48">
        <v>2</v>
      </c>
      <c r="C1" s="49">
        <v>1</v>
      </c>
      <c r="D1" s="57">
        <v>12</v>
      </c>
      <c r="E1" s="46">
        <v>5</v>
      </c>
      <c r="F1" s="50">
        <v>3</v>
      </c>
      <c r="G1" s="51">
        <v>4</v>
      </c>
      <c r="H1" s="52">
        <v>4</v>
      </c>
      <c r="I1" s="52">
        <v>4</v>
      </c>
      <c r="J1" s="53">
        <v>4</v>
      </c>
      <c r="K1" s="53">
        <v>5</v>
      </c>
      <c r="L1" s="54">
        <v>4</v>
      </c>
      <c r="M1" s="54">
        <v>6</v>
      </c>
      <c r="N1" s="55">
        <v>4</v>
      </c>
      <c r="O1" s="56">
        <v>7</v>
      </c>
      <c r="P1"/>
      <c r="Q1"/>
      <c r="R1"/>
      <c r="S1"/>
      <c r="T1"/>
      <c r="U1"/>
      <c r="V1"/>
      <c r="W1"/>
      <c r="X1"/>
      <c r="Y1"/>
      <c r="Z1"/>
      <c r="AA1"/>
    </row>
    <row r="2" spans="1:57" hidden="1" x14ac:dyDescent="0.35">
      <c r="A2" s="44" t="s">
        <v>178</v>
      </c>
      <c r="E2" s="43" t="str">
        <f>$A$1&amp;"_C"&amp;E11</f>
        <v>CRE_2_C005</v>
      </c>
      <c r="F2" s="43" t="str">
        <f t="shared" ref="F2:AA2" si="0">$A$1&amp;"_C"&amp;F11</f>
        <v>CRE_2_C010</v>
      </c>
      <c r="G2" s="43" t="str">
        <f t="shared" si="0"/>
        <v>CRE_2_C020</v>
      </c>
      <c r="H2" s="43" t="str">
        <f t="shared" si="0"/>
        <v>CRE_2_C030</v>
      </c>
      <c r="I2" s="43" t="str">
        <f t="shared" si="0"/>
        <v>CRE_2_C040</v>
      </c>
      <c r="J2" s="43" t="str">
        <f t="shared" si="0"/>
        <v>CRE_2_C050</v>
      </c>
      <c r="K2" s="43" t="str">
        <f t="shared" si="0"/>
        <v>CRE_2_C052</v>
      </c>
      <c r="L2" s="43" t="str">
        <f t="shared" si="0"/>
        <v>CRE_2_C053</v>
      </c>
      <c r="M2" s="43" t="str">
        <f t="shared" si="0"/>
        <v>CRE_2_C055</v>
      </c>
      <c r="N2" s="43" t="str">
        <f t="shared" si="0"/>
        <v>CRE_2_C060</v>
      </c>
      <c r="O2" s="43" t="str">
        <f t="shared" si="0"/>
        <v>CRE_2_C070</v>
      </c>
      <c r="P2" s="43" t="str">
        <f t="shared" si="0"/>
        <v>CRE_2_C080</v>
      </c>
      <c r="Q2" s="43" t="str">
        <f t="shared" si="0"/>
        <v>CRE_2_C090</v>
      </c>
      <c r="R2" s="43" t="str">
        <f t="shared" si="0"/>
        <v>CRE_2_C100</v>
      </c>
      <c r="S2" s="43" t="str">
        <f t="shared" si="0"/>
        <v>CRE_2_C105</v>
      </c>
      <c r="T2" s="43" t="str">
        <f t="shared" si="0"/>
        <v>CRE_2_C110</v>
      </c>
      <c r="U2" s="43" t="str">
        <f t="shared" si="0"/>
        <v>CRE_2_C120</v>
      </c>
      <c r="V2" s="43" t="str">
        <f t="shared" si="0"/>
        <v>CRE_2_C130</v>
      </c>
      <c r="W2" s="43" t="str">
        <f t="shared" si="0"/>
        <v>CRE_2_C140</v>
      </c>
      <c r="X2" s="43" t="str">
        <f t="shared" si="0"/>
        <v>CRE_2_C150</v>
      </c>
      <c r="Y2" s="43" t="str">
        <f t="shared" si="0"/>
        <v>CRE_2_C155</v>
      </c>
      <c r="Z2" s="43" t="str">
        <f t="shared" si="0"/>
        <v>CRE_2_C160</v>
      </c>
      <c r="AA2" s="43" t="str">
        <f t="shared" si="0"/>
        <v>CRE_2_C165</v>
      </c>
    </row>
    <row r="3" spans="1:57" hidden="1" x14ac:dyDescent="0.35">
      <c r="A3" s="44" t="str">
        <f>"R:A1:AA"&amp;ROW(A42)</f>
        <v>R:A1:AA42</v>
      </c>
      <c r="E3"/>
      <c r="F3"/>
      <c r="G3"/>
      <c r="H3"/>
      <c r="I3"/>
      <c r="J3"/>
      <c r="K3"/>
      <c r="L3"/>
      <c r="M3"/>
      <c r="N3"/>
      <c r="O3"/>
      <c r="P3"/>
      <c r="Q3"/>
      <c r="R3"/>
      <c r="S3"/>
      <c r="T3"/>
      <c r="U3"/>
      <c r="V3"/>
      <c r="W3"/>
      <c r="X3"/>
      <c r="Y3"/>
      <c r="Z3"/>
      <c r="AA3"/>
    </row>
    <row r="4" spans="1:57" x14ac:dyDescent="0.35">
      <c r="E4"/>
      <c r="F4"/>
      <c r="G4"/>
      <c r="H4"/>
      <c r="I4"/>
      <c r="J4"/>
      <c r="K4"/>
      <c r="L4"/>
      <c r="M4"/>
      <c r="N4"/>
      <c r="O4"/>
      <c r="P4"/>
      <c r="Q4"/>
      <c r="R4"/>
      <c r="S4"/>
      <c r="T4"/>
      <c r="U4"/>
      <c r="V4"/>
      <c r="W4"/>
      <c r="X4"/>
      <c r="Y4"/>
      <c r="Z4"/>
      <c r="AA4"/>
    </row>
    <row r="5" spans="1:57" x14ac:dyDescent="0.35">
      <c r="A5" s="44" t="s">
        <v>188</v>
      </c>
      <c r="C5" s="1" t="s">
        <v>234</v>
      </c>
      <c r="E5"/>
      <c r="F5"/>
      <c r="G5"/>
      <c r="H5"/>
      <c r="I5"/>
      <c r="J5"/>
      <c r="K5"/>
      <c r="L5"/>
      <c r="M5"/>
      <c r="N5"/>
      <c r="O5"/>
      <c r="P5"/>
      <c r="Q5"/>
      <c r="R5"/>
      <c r="S5"/>
      <c r="T5"/>
      <c r="U5"/>
      <c r="V5"/>
      <c r="W5"/>
      <c r="X5"/>
      <c r="Y5"/>
      <c r="Z5"/>
      <c r="AA5"/>
    </row>
    <row r="6" spans="1:57" x14ac:dyDescent="0.35">
      <c r="A6" s="44" t="s">
        <v>188</v>
      </c>
      <c r="C6" s="1"/>
      <c r="E6"/>
      <c r="F6"/>
      <c r="G6"/>
      <c r="H6"/>
      <c r="I6"/>
      <c r="J6"/>
      <c r="K6"/>
      <c r="L6"/>
      <c r="M6"/>
      <c r="N6"/>
      <c r="O6"/>
      <c r="P6"/>
      <c r="Q6"/>
      <c r="R6"/>
      <c r="S6"/>
      <c r="T6"/>
      <c r="U6"/>
      <c r="V6"/>
      <c r="W6"/>
      <c r="X6"/>
      <c r="Y6"/>
      <c r="Z6"/>
      <c r="AA6"/>
    </row>
    <row r="7" spans="1:57" ht="14.5" customHeight="1" x14ac:dyDescent="0.35">
      <c r="A7" s="44" t="s">
        <v>188</v>
      </c>
      <c r="C7" s="142" t="s">
        <v>33</v>
      </c>
      <c r="D7" s="142"/>
      <c r="E7" s="142" t="s">
        <v>67</v>
      </c>
      <c r="F7" s="142" t="s">
        <v>18</v>
      </c>
      <c r="G7" s="142"/>
      <c r="H7" s="142"/>
      <c r="I7" s="142"/>
      <c r="J7" s="142"/>
      <c r="K7" s="158" t="s">
        <v>129</v>
      </c>
      <c r="L7" s="145" t="s">
        <v>31</v>
      </c>
      <c r="M7" s="146"/>
      <c r="N7" s="146"/>
      <c r="O7" s="146"/>
      <c r="P7" s="146"/>
      <c r="Q7" s="146"/>
      <c r="R7" s="146"/>
      <c r="S7" s="146"/>
      <c r="T7" s="146"/>
      <c r="U7" s="146"/>
      <c r="V7" s="146"/>
      <c r="W7" s="146"/>
      <c r="X7" s="146"/>
      <c r="Y7" s="146"/>
      <c r="Z7" s="146"/>
      <c r="AA7" s="147"/>
      <c r="AC7" s="145" t="s">
        <v>49</v>
      </c>
      <c r="AD7" s="146"/>
      <c r="AE7" s="146"/>
      <c r="AF7" s="146"/>
      <c r="AG7" s="146"/>
      <c r="AH7" s="147"/>
    </row>
    <row r="8" spans="1:57" ht="14.5" customHeight="1" x14ac:dyDescent="0.35">
      <c r="A8" s="44" t="s">
        <v>188</v>
      </c>
      <c r="C8" s="142"/>
      <c r="D8" s="142"/>
      <c r="E8" s="142"/>
      <c r="F8" s="142"/>
      <c r="G8" s="142"/>
      <c r="H8" s="142"/>
      <c r="I8" s="142"/>
      <c r="J8" s="142"/>
      <c r="K8" s="158"/>
      <c r="L8" s="151" t="s">
        <v>172</v>
      </c>
      <c r="M8" s="155" t="s">
        <v>29</v>
      </c>
      <c r="N8" s="156"/>
      <c r="O8" s="156"/>
      <c r="P8" s="156"/>
      <c r="Q8" s="156"/>
      <c r="R8" s="157"/>
      <c r="S8" s="155" t="s">
        <v>30</v>
      </c>
      <c r="T8" s="156"/>
      <c r="U8" s="156"/>
      <c r="V8" s="156"/>
      <c r="W8" s="156"/>
      <c r="X8" s="157"/>
      <c r="Y8" s="151" t="s">
        <v>173</v>
      </c>
      <c r="Z8" s="153" t="s">
        <v>171</v>
      </c>
      <c r="AA8" s="154"/>
      <c r="AC8" s="148"/>
      <c r="AD8" s="149"/>
      <c r="AE8" s="149"/>
      <c r="AF8" s="149"/>
      <c r="AG8" s="149"/>
      <c r="AH8" s="150"/>
    </row>
    <row r="9" spans="1:57" ht="61.75" customHeight="1" x14ac:dyDescent="0.35">
      <c r="A9" s="44" t="s">
        <v>188</v>
      </c>
      <c r="C9" s="142"/>
      <c r="D9" s="142"/>
      <c r="E9" s="142"/>
      <c r="F9" s="5" t="s">
        <v>19</v>
      </c>
      <c r="G9" s="5" t="s">
        <v>20</v>
      </c>
      <c r="H9" s="5" t="s">
        <v>21</v>
      </c>
      <c r="I9" s="5" t="s">
        <v>22</v>
      </c>
      <c r="J9" s="4" t="s">
        <v>258</v>
      </c>
      <c r="K9" s="158"/>
      <c r="L9" s="152"/>
      <c r="M9" s="10" t="s">
        <v>67</v>
      </c>
      <c r="N9" s="5" t="s">
        <v>24</v>
      </c>
      <c r="O9" s="5" t="s">
        <v>25</v>
      </c>
      <c r="P9" s="5" t="s">
        <v>26</v>
      </c>
      <c r="Q9" s="5" t="s">
        <v>27</v>
      </c>
      <c r="R9" s="5" t="s">
        <v>28</v>
      </c>
      <c r="S9" s="5" t="s">
        <v>67</v>
      </c>
      <c r="T9" s="5" t="s">
        <v>24</v>
      </c>
      <c r="U9" s="5" t="s">
        <v>25</v>
      </c>
      <c r="V9" s="5" t="s">
        <v>26</v>
      </c>
      <c r="W9" s="5" t="s">
        <v>27</v>
      </c>
      <c r="X9" s="5" t="s">
        <v>28</v>
      </c>
      <c r="Y9" s="152"/>
      <c r="Z9" s="5" t="s">
        <v>72</v>
      </c>
      <c r="AA9" s="4" t="s">
        <v>83</v>
      </c>
      <c r="AC9" s="148"/>
      <c r="AD9" s="149"/>
      <c r="AE9" s="149"/>
      <c r="AF9" s="149"/>
      <c r="AG9" s="149"/>
      <c r="AH9" s="150"/>
    </row>
    <row r="10" spans="1:57" ht="20.5" customHeight="1" x14ac:dyDescent="0.35">
      <c r="A10" s="44" t="s">
        <v>188</v>
      </c>
      <c r="C10" s="142"/>
      <c r="D10" s="142"/>
      <c r="E10" s="9" t="s">
        <v>23</v>
      </c>
      <c r="F10" s="9" t="s">
        <v>23</v>
      </c>
      <c r="G10" s="5" t="s">
        <v>23</v>
      </c>
      <c r="H10" s="5" t="s">
        <v>23</v>
      </c>
      <c r="I10" s="5" t="s">
        <v>23</v>
      </c>
      <c r="J10" s="10" t="s">
        <v>23</v>
      </c>
      <c r="K10" s="10" t="s">
        <v>23</v>
      </c>
      <c r="L10" s="10" t="s">
        <v>23</v>
      </c>
      <c r="M10" s="5" t="s">
        <v>23</v>
      </c>
      <c r="N10" s="5" t="s">
        <v>23</v>
      </c>
      <c r="O10" s="5" t="s">
        <v>23</v>
      </c>
      <c r="P10" s="5" t="s">
        <v>23</v>
      </c>
      <c r="Q10" s="5" t="s">
        <v>23</v>
      </c>
      <c r="R10" s="5" t="s">
        <v>23</v>
      </c>
      <c r="S10" s="5" t="s">
        <v>23</v>
      </c>
      <c r="T10" s="5" t="s">
        <v>23</v>
      </c>
      <c r="U10" s="5" t="s">
        <v>23</v>
      </c>
      <c r="V10" s="5" t="s">
        <v>23</v>
      </c>
      <c r="W10" s="5" t="s">
        <v>23</v>
      </c>
      <c r="X10" s="5" t="s">
        <v>23</v>
      </c>
      <c r="Y10" s="5" t="s">
        <v>23</v>
      </c>
      <c r="Z10" s="5" t="s">
        <v>23</v>
      </c>
      <c r="AA10" s="5" t="s">
        <v>23</v>
      </c>
      <c r="AC10" s="148"/>
      <c r="AD10" s="149"/>
      <c r="AE10" s="149"/>
      <c r="AF10" s="149"/>
      <c r="AG10" s="149"/>
      <c r="AH10" s="150"/>
    </row>
    <row r="11" spans="1:57" s="1" customFormat="1" x14ac:dyDescent="0.35">
      <c r="A11" s="44" t="s">
        <v>188</v>
      </c>
      <c r="B11"/>
      <c r="C11" s="142"/>
      <c r="D11" s="142"/>
      <c r="E11" s="62" t="s">
        <v>201</v>
      </c>
      <c r="F11" s="63" t="s">
        <v>179</v>
      </c>
      <c r="G11" s="64" t="s">
        <v>180</v>
      </c>
      <c r="H11" s="64" t="s">
        <v>181</v>
      </c>
      <c r="I11" s="64" t="s">
        <v>182</v>
      </c>
      <c r="J11" s="65" t="s">
        <v>183</v>
      </c>
      <c r="K11" s="65" t="s">
        <v>198</v>
      </c>
      <c r="L11" s="65" t="s">
        <v>202</v>
      </c>
      <c r="M11" s="65" t="s">
        <v>203</v>
      </c>
      <c r="N11" s="64" t="s">
        <v>184</v>
      </c>
      <c r="O11" s="64" t="s">
        <v>185</v>
      </c>
      <c r="P11" s="64" t="s">
        <v>186</v>
      </c>
      <c r="Q11" s="64" t="s">
        <v>199</v>
      </c>
      <c r="R11" s="64">
        <v>100</v>
      </c>
      <c r="S11" s="64">
        <v>105</v>
      </c>
      <c r="T11" s="64">
        <v>110</v>
      </c>
      <c r="U11" s="64">
        <v>120</v>
      </c>
      <c r="V11" s="64">
        <v>130</v>
      </c>
      <c r="W11" s="64">
        <v>140</v>
      </c>
      <c r="X11" s="64">
        <v>150</v>
      </c>
      <c r="Y11" s="64">
        <v>155</v>
      </c>
      <c r="Z11" s="64">
        <v>160</v>
      </c>
      <c r="AA11" s="64">
        <v>165</v>
      </c>
      <c r="AB11"/>
      <c r="AC11" s="83" t="s">
        <v>216</v>
      </c>
      <c r="AD11" s="83" t="s">
        <v>217</v>
      </c>
      <c r="AE11" s="83" t="s">
        <v>218</v>
      </c>
      <c r="AF11" s="83" t="s">
        <v>235</v>
      </c>
      <c r="AG11" s="83" t="s">
        <v>236</v>
      </c>
      <c r="AH11" s="83" t="s">
        <v>237</v>
      </c>
      <c r="AI11"/>
      <c r="AJ11" s="105"/>
      <c r="AK11" s="105"/>
      <c r="AL11" s="105"/>
      <c r="AM11" s="105"/>
      <c r="AN11" s="105"/>
      <c r="AO11" s="105"/>
      <c r="AP11" s="105"/>
      <c r="AQ11"/>
      <c r="AR11"/>
      <c r="AS11" s="2"/>
      <c r="AT11" s="2"/>
      <c r="AU11" s="2"/>
      <c r="AV11" s="2"/>
      <c r="AW11" s="2"/>
      <c r="AX11" s="2"/>
      <c r="AY11" s="2"/>
      <c r="AZ11" s="2"/>
      <c r="BA11" s="2"/>
      <c r="BB11" s="2"/>
      <c r="BC11" s="2"/>
      <c r="BD11" s="2"/>
      <c r="BE11" s="2"/>
    </row>
    <row r="12" spans="1:57" s="1" customFormat="1" ht="28.5" customHeight="1" x14ac:dyDescent="0.35">
      <c r="A12" s="44" t="str">
        <f>$A$1&amp;"_R"&amp;C12</f>
        <v>CRE_2_R010</v>
      </c>
      <c r="B12"/>
      <c r="C12" s="58" t="s">
        <v>179</v>
      </c>
      <c r="D12" s="35" t="s">
        <v>32</v>
      </c>
      <c r="E12" s="119"/>
      <c r="F12" s="119"/>
      <c r="G12" s="119"/>
      <c r="H12" s="119"/>
      <c r="I12" s="119"/>
      <c r="J12" s="121"/>
      <c r="K12" s="117"/>
      <c r="L12" s="121"/>
      <c r="M12" s="121"/>
      <c r="N12" s="122"/>
      <c r="O12" s="122"/>
      <c r="P12" s="122"/>
      <c r="Q12" s="122"/>
      <c r="R12" s="122"/>
      <c r="S12" s="119"/>
      <c r="T12" s="122"/>
      <c r="U12" s="122"/>
      <c r="V12" s="122"/>
      <c r="W12" s="122"/>
      <c r="X12" s="122"/>
      <c r="Y12" s="119"/>
      <c r="Z12" s="119"/>
      <c r="AA12" s="119"/>
      <c r="AB12"/>
      <c r="AC12" s="125">
        <f>IF(AND(L12="",Y12=""),0,E12-(L12+Y12))</f>
        <v>0</v>
      </c>
      <c r="AD12" s="125">
        <f>IF(AND(F12="",G12="",H12="",I12="",J12=""),0,E12-SUM(F12:J12))</f>
        <v>0</v>
      </c>
      <c r="AE12" s="125">
        <f>IF(AND(M12="",S12=""),0,L12-SUM(M12,S12))</f>
        <v>0</v>
      </c>
      <c r="AF12" s="125">
        <f>IF(AND(N12="",O12="",P12="",Q12="",R12=""),0,M12-SUM(N12:R12))</f>
        <v>0</v>
      </c>
      <c r="AG12" s="125">
        <f>IF(AND(T12="",U12="",V12="",W12="",X12=""),0,S12-SUM(T12:X12))</f>
        <v>0</v>
      </c>
      <c r="AH12" s="125">
        <f>IF(AND(Z12="",AA12=""),0,Y12-SUM(Z12:AA12))</f>
        <v>0</v>
      </c>
      <c r="AI12"/>
      <c r="AJ12" s="111" t="str">
        <f>IF(AC12&lt;&gt;0,"Please check that cell E12 equals the sum of cells L12 ,Y12","")</f>
        <v/>
      </c>
      <c r="AK12" s="111" t="str">
        <f>IF(AD12&lt;&gt;0,"Please check that cell E12 equals the sum of cells F12:J12","")</f>
        <v/>
      </c>
      <c r="AL12" s="111" t="str">
        <f>IF(AE12&lt;&gt;0,"Please check that cell L12 equals the sum of cells M12,S12","")</f>
        <v/>
      </c>
      <c r="AM12" s="111" t="str">
        <f>IF(AF12&lt;&gt;0,"Please check that cell M12 equals the sum of cells N12:R12","")</f>
        <v/>
      </c>
      <c r="AN12" s="111" t="str">
        <f>IF(AG12&lt;&gt;0,"Please check that cell S12 equals the sum of cells T12:X12","")</f>
        <v/>
      </c>
      <c r="AO12" s="111" t="str">
        <f>IF(AH12&lt;&gt;0,"Please check that cell Y12 equals the sum of cells Z12:AA12","")</f>
        <v/>
      </c>
      <c r="AP12"/>
      <c r="AQ12">
        <f t="shared" ref="AQ12:AV13" si="1">IF(AC12 &lt;&gt;0,1,0)</f>
        <v>0</v>
      </c>
      <c r="AR12">
        <f>IF(AD12 &lt;&gt;0,1,0)</f>
        <v>0</v>
      </c>
      <c r="AS12">
        <f t="shared" si="1"/>
        <v>0</v>
      </c>
      <c r="AT12">
        <f t="shared" si="1"/>
        <v>0</v>
      </c>
      <c r="AU12">
        <f t="shared" si="1"/>
        <v>0</v>
      </c>
      <c r="AV12">
        <f t="shared" si="1"/>
        <v>0</v>
      </c>
      <c r="AW12" s="2"/>
      <c r="AX12" s="2"/>
      <c r="AY12" s="2"/>
      <c r="AZ12" s="2"/>
      <c r="BA12" s="2"/>
      <c r="BB12" s="2"/>
      <c r="BC12" s="2"/>
      <c r="BD12" s="2"/>
      <c r="BE12" s="2"/>
    </row>
    <row r="13" spans="1:57" ht="30.65" customHeight="1" x14ac:dyDescent="0.35">
      <c r="A13" s="44" t="str">
        <f t="shared" ref="A13:A40" si="2">$A$1&amp;"_R"&amp;C13</f>
        <v>CRE_2_R011</v>
      </c>
      <c r="C13" s="58" t="s">
        <v>191</v>
      </c>
      <c r="D13" s="129" t="s">
        <v>64</v>
      </c>
      <c r="E13" s="119"/>
      <c r="F13" s="119"/>
      <c r="G13" s="119"/>
      <c r="H13" s="119"/>
      <c r="I13" s="119"/>
      <c r="J13" s="121"/>
      <c r="K13" s="117"/>
      <c r="L13" s="121"/>
      <c r="M13" s="121"/>
      <c r="N13" s="122"/>
      <c r="O13" s="122"/>
      <c r="P13" s="122"/>
      <c r="Q13" s="122"/>
      <c r="R13" s="122"/>
      <c r="S13" s="119"/>
      <c r="T13" s="122"/>
      <c r="U13" s="122"/>
      <c r="V13" s="122"/>
      <c r="W13" s="122"/>
      <c r="X13" s="122"/>
      <c r="Y13" s="119"/>
      <c r="Z13" s="119"/>
      <c r="AA13" s="119"/>
      <c r="AC13" s="125">
        <f>IF(AND(L13="",Y13=""),0,E13-(L13+Y13))</f>
        <v>0</v>
      </c>
      <c r="AD13" s="125">
        <f>IF(AND(F13="",G13="",H13="",I13="",J13=""),0,E13-SUM(F13:J13))</f>
        <v>0</v>
      </c>
      <c r="AE13" s="125">
        <f t="shared" ref="AE13:AE16" si="3">IF(AND(M13="",S13=""),0,L13-SUM(M13,S13))</f>
        <v>0</v>
      </c>
      <c r="AF13" s="125">
        <f t="shared" ref="AF13:AF16" si="4">IF(AND(N13="",O13="",P13="",Q13="",R13=""),0,M13-SUM(N13:R13))</f>
        <v>0</v>
      </c>
      <c r="AG13" s="125">
        <f t="shared" ref="AG13:AG16" si="5">IF(AND(T13="",U13="",V13="",W13="",X13=""),0,S13-SUM(T13:X13))</f>
        <v>0</v>
      </c>
      <c r="AH13" s="125">
        <f t="shared" ref="AH13:AH16" si="6">IF(AND(Z13="",AA13=""),0,Y13-SUM(Z13:AA13))</f>
        <v>0</v>
      </c>
      <c r="AJ13" s="111" t="str">
        <f>IF(AC13&lt;&gt;0,"Please check that cell E13 equals the sum of cells L13, Y13","")</f>
        <v/>
      </c>
      <c r="AK13" s="111" t="str">
        <f>IF(AD13&lt;&gt;0,"Please check that cell E13 equals the sum of cells F13:J13","")</f>
        <v/>
      </c>
      <c r="AL13" s="111" t="str">
        <f>IF(AE13&lt;&gt;0,"Please check that cell L13 equals the sum of cells M13,S13","")</f>
        <v/>
      </c>
      <c r="AM13" s="111" t="str">
        <f>IF(AF13&lt;&gt;0,"Please check that cell M13 equals the sum of cells N13:R13","")</f>
        <v/>
      </c>
      <c r="AN13" s="111" t="str">
        <f>IF(AG13&lt;&gt;0,"Please check that cell S13 equals the sum of cells T13:X13","")</f>
        <v/>
      </c>
      <c r="AO13" s="111" t="str">
        <f>IF(AH13&lt;&gt;0,"Please check that cell Y13 equals the sum of cells Z13:AA13","")</f>
        <v/>
      </c>
      <c r="AQ13">
        <f t="shared" si="1"/>
        <v>0</v>
      </c>
      <c r="AR13">
        <f t="shared" si="1"/>
        <v>0</v>
      </c>
      <c r="AS13">
        <f t="shared" si="1"/>
        <v>0</v>
      </c>
      <c r="AT13">
        <f t="shared" si="1"/>
        <v>0</v>
      </c>
      <c r="AU13">
        <f t="shared" si="1"/>
        <v>0</v>
      </c>
      <c r="AV13">
        <f t="shared" si="1"/>
        <v>0</v>
      </c>
    </row>
    <row r="14" spans="1:57" ht="29.15" customHeight="1" x14ac:dyDescent="0.35">
      <c r="A14" s="44" t="str">
        <f t="shared" si="2"/>
        <v>CRE_2_R012</v>
      </c>
      <c r="C14" s="58" t="s">
        <v>192</v>
      </c>
      <c r="D14" s="129" t="s">
        <v>65</v>
      </c>
      <c r="E14" s="119"/>
      <c r="F14" s="119"/>
      <c r="G14" s="119"/>
      <c r="H14" s="119"/>
      <c r="I14" s="119"/>
      <c r="J14" s="121"/>
      <c r="K14" s="117"/>
      <c r="L14" s="121"/>
      <c r="M14" s="121"/>
      <c r="N14" s="122"/>
      <c r="O14" s="122"/>
      <c r="P14" s="122"/>
      <c r="Q14" s="122"/>
      <c r="R14" s="122"/>
      <c r="S14" s="119"/>
      <c r="T14" s="122"/>
      <c r="U14" s="122"/>
      <c r="V14" s="122"/>
      <c r="W14" s="122"/>
      <c r="X14" s="122"/>
      <c r="Y14" s="119"/>
      <c r="Z14" s="119"/>
      <c r="AA14" s="119"/>
      <c r="AC14" s="125">
        <f>IF(AND(L14="",Y14=""),0,E14-(L14+Y14))</f>
        <v>0</v>
      </c>
      <c r="AD14" s="125">
        <f>IF(AND(F14="",G14="",H14="",I14="",J14=""),0,E14-SUM(F14:J14))</f>
        <v>0</v>
      </c>
      <c r="AE14" s="125">
        <f t="shared" si="3"/>
        <v>0</v>
      </c>
      <c r="AF14" s="125">
        <f t="shared" si="4"/>
        <v>0</v>
      </c>
      <c r="AG14" s="125">
        <f t="shared" si="5"/>
        <v>0</v>
      </c>
      <c r="AH14" s="125">
        <f t="shared" si="6"/>
        <v>0</v>
      </c>
      <c r="AJ14" s="111" t="str">
        <f>IF(AC14&lt;&gt;0,"Please check that cell E14 equals the sum of cells L14, Y14","")</f>
        <v/>
      </c>
      <c r="AK14" s="111" t="str">
        <f>IF(AD14&lt;&gt;0,"Please check that cell E14 equals the sum of cells F14:J14","")</f>
        <v/>
      </c>
      <c r="AL14" s="111" t="str">
        <f>IF(AE14&lt;&gt;0,"Please check that cell L14 equals the sum of cells M14,S14","")</f>
        <v/>
      </c>
      <c r="AM14" s="111" t="str">
        <f>IF(AF14&lt;&gt;0,"Please check that cell M14 equals the sum of cells N14:R14","")</f>
        <v/>
      </c>
      <c r="AN14" s="111" t="str">
        <f>IF(AG14&lt;&gt;0,"Please check that cell S14 equals the sum of cells T14:X14","")</f>
        <v/>
      </c>
      <c r="AO14" s="111" t="str">
        <f>IF(AH14&lt;&gt;0,"Please check that cell Y14 equals the sum of cells Z14:AA14","")</f>
        <v/>
      </c>
      <c r="AQ14">
        <f t="shared" ref="AQ14:AQ16" si="7">IF(AC14 &lt;&gt;0,1,0)</f>
        <v>0</v>
      </c>
      <c r="AR14">
        <f t="shared" ref="AR14:AR16" si="8">IF(AD14 &lt;&gt;0,1,0)</f>
        <v>0</v>
      </c>
      <c r="AS14">
        <f t="shared" ref="AS14:AS16" si="9">IF(AE14 &lt;&gt;0,1,0)</f>
        <v>0</v>
      </c>
      <c r="AT14">
        <f t="shared" ref="AT14:AT16" si="10">IF(AF14 &lt;&gt;0,1,0)</f>
        <v>0</v>
      </c>
      <c r="AU14">
        <f t="shared" ref="AU14:AU16" si="11">IF(AG14 &lt;&gt;0,1,0)</f>
        <v>0</v>
      </c>
      <c r="AV14">
        <f t="shared" ref="AV14:AV16" si="12">IF(AH14 &lt;&gt;0,1,0)</f>
        <v>0</v>
      </c>
    </row>
    <row r="15" spans="1:57" ht="30" customHeight="1" x14ac:dyDescent="0.35">
      <c r="A15" s="44" t="str">
        <f t="shared" si="2"/>
        <v>CRE_2_R013</v>
      </c>
      <c r="C15" s="58" t="s">
        <v>193</v>
      </c>
      <c r="D15" s="129" t="s">
        <v>66</v>
      </c>
      <c r="E15" s="119"/>
      <c r="F15" s="119"/>
      <c r="G15" s="119"/>
      <c r="H15" s="119"/>
      <c r="I15" s="119"/>
      <c r="J15" s="121"/>
      <c r="K15" s="117"/>
      <c r="L15" s="121"/>
      <c r="M15" s="121"/>
      <c r="N15" s="122"/>
      <c r="O15" s="122"/>
      <c r="P15" s="122"/>
      <c r="Q15" s="122"/>
      <c r="R15" s="122"/>
      <c r="S15" s="119"/>
      <c r="T15" s="122"/>
      <c r="U15" s="122"/>
      <c r="V15" s="122"/>
      <c r="W15" s="122"/>
      <c r="X15" s="122"/>
      <c r="Y15" s="119"/>
      <c r="Z15" s="119"/>
      <c r="AA15" s="119"/>
      <c r="AC15" s="125">
        <f>IF(AND(L15="",Y15=""),0,E15-(L15+Y15))</f>
        <v>0</v>
      </c>
      <c r="AD15" s="125">
        <f>IF(AND(F15="",G15="",H15="",I15="",J15=""),0,E15-SUM(F15:J15))</f>
        <v>0</v>
      </c>
      <c r="AE15" s="125">
        <f t="shared" si="3"/>
        <v>0</v>
      </c>
      <c r="AF15" s="125">
        <f t="shared" si="4"/>
        <v>0</v>
      </c>
      <c r="AG15" s="125">
        <f t="shared" si="5"/>
        <v>0</v>
      </c>
      <c r="AH15" s="125">
        <f t="shared" si="6"/>
        <v>0</v>
      </c>
      <c r="AJ15" s="111" t="str">
        <f>IF(AC15&lt;&gt;0,"Please check that cell E15 equals the sum of cells L15, Y15","")</f>
        <v/>
      </c>
      <c r="AK15" s="111" t="str">
        <f>IF(AC15&lt;&gt;0,"Please check that cell E15 equals the sum of cells F15:J15","")</f>
        <v/>
      </c>
      <c r="AL15" s="111" t="str">
        <f>IF(AE15,"Please check that cell L15 equals the sum of cells M15,S15","")</f>
        <v/>
      </c>
      <c r="AM15" s="111" t="str">
        <f>IF(AF15&lt;&gt;0,"Please check that cell M15 equals the sum of cells N15:R15","")</f>
        <v/>
      </c>
      <c r="AN15" s="111" t="str">
        <f>IF(AG15&lt;&gt;0,"Please check that cell S15 equals the sum of cells T15:X15","")</f>
        <v/>
      </c>
      <c r="AO15" s="111" t="str">
        <f>IF(AH15&lt;&gt;0,"Please check that cell Y15 equals the sum of cells Z15:AA15","")</f>
        <v/>
      </c>
      <c r="AQ15">
        <f t="shared" si="7"/>
        <v>0</v>
      </c>
      <c r="AR15">
        <f t="shared" si="8"/>
        <v>0</v>
      </c>
      <c r="AS15">
        <f t="shared" si="9"/>
        <v>0</v>
      </c>
      <c r="AT15">
        <f t="shared" si="10"/>
        <v>0</v>
      </c>
      <c r="AU15">
        <f t="shared" si="11"/>
        <v>0</v>
      </c>
      <c r="AV15">
        <f t="shared" si="12"/>
        <v>0</v>
      </c>
    </row>
    <row r="16" spans="1:57" ht="29.15" customHeight="1" x14ac:dyDescent="0.35">
      <c r="A16" s="44" t="str">
        <f t="shared" si="2"/>
        <v>CRE_2_R040</v>
      </c>
      <c r="C16" s="58" t="s">
        <v>182</v>
      </c>
      <c r="D16" s="35" t="s">
        <v>7</v>
      </c>
      <c r="E16" s="119"/>
      <c r="F16" s="119"/>
      <c r="G16" s="119"/>
      <c r="H16" s="119"/>
      <c r="I16" s="119"/>
      <c r="J16" s="121"/>
      <c r="K16" s="117"/>
      <c r="L16" s="121"/>
      <c r="M16" s="121"/>
      <c r="N16" s="122"/>
      <c r="O16" s="122"/>
      <c r="P16" s="122"/>
      <c r="Q16" s="122"/>
      <c r="R16" s="122"/>
      <c r="S16" s="119"/>
      <c r="T16" s="122"/>
      <c r="U16" s="122"/>
      <c r="V16" s="122"/>
      <c r="W16" s="122"/>
      <c r="X16" s="122"/>
      <c r="Y16" s="119"/>
      <c r="Z16" s="119"/>
      <c r="AA16" s="119"/>
      <c r="AC16" s="125">
        <f>IF(AND(L16="",Y16=""),0,E16-(L16+Y16))</f>
        <v>0</v>
      </c>
      <c r="AD16" s="125">
        <f>IF(AND(F16="",G16="",H16="",I16="",J16=""),0,E16-SUM(F16:J16))</f>
        <v>0</v>
      </c>
      <c r="AE16" s="125">
        <f t="shared" si="3"/>
        <v>0</v>
      </c>
      <c r="AF16" s="125">
        <f t="shared" si="4"/>
        <v>0</v>
      </c>
      <c r="AG16" s="125">
        <f t="shared" si="5"/>
        <v>0</v>
      </c>
      <c r="AH16" s="125">
        <f t="shared" si="6"/>
        <v>0</v>
      </c>
      <c r="AJ16" s="111" t="str">
        <f>IF(AC16&lt;&gt;0,"Please check that cell E16 equals the sum of cells L16, Y16","")</f>
        <v/>
      </c>
      <c r="AK16" s="111" t="str">
        <f>IF(AD16&lt;&gt;0,"Please check that cell E16 equals the sum of cells F16:J16","")</f>
        <v/>
      </c>
      <c r="AL16" s="111" t="str">
        <f>IF(AE16&lt;&gt;0,"Please check that cell L16 equals the sum of cells M16,S16","")</f>
        <v/>
      </c>
      <c r="AM16" s="111" t="str">
        <f>IF(AF16&lt;&gt;0,"Please check that cell M13 equals the sum of cells N13:R13","")</f>
        <v/>
      </c>
      <c r="AN16" s="111" t="str">
        <f>IF(AG16&lt;&gt;0,"Please check that cell S16 equals the sum of cells T16:X16","")</f>
        <v/>
      </c>
      <c r="AO16" s="111" t="str">
        <f>IF(AH16&lt;&gt;0,"Please check that cell Y16 equals the sum of cells Z16:AA16","")</f>
        <v/>
      </c>
      <c r="AQ16">
        <f t="shared" si="7"/>
        <v>0</v>
      </c>
      <c r="AR16">
        <f t="shared" si="8"/>
        <v>0</v>
      </c>
      <c r="AS16">
        <f t="shared" si="9"/>
        <v>0</v>
      </c>
      <c r="AT16">
        <f t="shared" si="10"/>
        <v>0</v>
      </c>
      <c r="AU16">
        <f t="shared" si="11"/>
        <v>0</v>
      </c>
      <c r="AV16">
        <f t="shared" si="12"/>
        <v>0</v>
      </c>
    </row>
    <row r="17" spans="1:48" x14ac:dyDescent="0.35">
      <c r="A17" s="44" t="s">
        <v>188</v>
      </c>
      <c r="C17" s="58"/>
      <c r="D17" s="35"/>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C17" s="117"/>
      <c r="AD17" s="117"/>
      <c r="AE17" s="117"/>
      <c r="AF17" s="117"/>
      <c r="AG17" s="117"/>
      <c r="AH17" s="117"/>
      <c r="AJ17" s="92"/>
      <c r="AK17" s="92"/>
      <c r="AL17" s="92"/>
      <c r="AM17" s="92"/>
      <c r="AN17" s="92"/>
      <c r="AO17" s="92"/>
    </row>
    <row r="18" spans="1:48" ht="33" customHeight="1" x14ac:dyDescent="0.35">
      <c r="A18" s="44" t="str">
        <f t="shared" si="2"/>
        <v>CRE_2_R050</v>
      </c>
      <c r="C18" s="58" t="s">
        <v>183</v>
      </c>
      <c r="D18" s="35" t="s">
        <v>8</v>
      </c>
      <c r="E18" s="119"/>
      <c r="F18" s="119"/>
      <c r="G18" s="119"/>
      <c r="H18" s="119"/>
      <c r="I18" s="119"/>
      <c r="J18" s="121"/>
      <c r="K18" s="121"/>
      <c r="L18" s="121"/>
      <c r="M18" s="121"/>
      <c r="N18" s="122"/>
      <c r="O18" s="122"/>
      <c r="P18" s="122"/>
      <c r="Q18" s="122"/>
      <c r="R18" s="122"/>
      <c r="S18" s="119"/>
      <c r="T18" s="122"/>
      <c r="U18" s="122"/>
      <c r="V18" s="122"/>
      <c r="W18" s="122"/>
      <c r="X18" s="122"/>
      <c r="Y18" s="119"/>
      <c r="Z18" s="119"/>
      <c r="AA18" s="119"/>
      <c r="AC18" s="125">
        <f t="shared" ref="AC18:AC24" si="13">IF(AND(E18="",L18=""),0,(E18-K18)-(L18+Y18))</f>
        <v>0</v>
      </c>
      <c r="AD18" s="125">
        <f>IF(AND(F18="",G18="",H18="",I18="",J18=""),0,E18-SUM(F18:K18))</f>
        <v>0</v>
      </c>
      <c r="AE18" s="125">
        <f>IF(AND(M18="",S18=""),0,L18-SUM(M18,S18))</f>
        <v>0</v>
      </c>
      <c r="AF18" s="125">
        <f>IF(AND(N18="",O18="",P18="",Q18="",R18=""),0,M18-SUM(N18:R18))</f>
        <v>0</v>
      </c>
      <c r="AG18" s="125">
        <f>IF(AND(T18="",U18="",V18="",W18="",X18=""),0,S18-SUM(T18:X18))</f>
        <v>0</v>
      </c>
      <c r="AH18" s="125">
        <f>IF(AND(Z18="",AA18=""),0,Y18-SUM(Z18:AA18))</f>
        <v>0</v>
      </c>
      <c r="AJ18" s="111" t="str">
        <f>IF(AC18&lt;&gt;0,"Please check that cell E18 less K18 equals the sum of cells L18, Y18","")</f>
        <v/>
      </c>
      <c r="AK18" s="111" t="str">
        <f>IF(AD18&lt;&gt;0,"Please check that cell E18 equals the sum of cells F18:K18","")</f>
        <v/>
      </c>
      <c r="AL18" s="111" t="str">
        <f>IF(AE18&lt;&gt;0,"Please check that cell L18 equals the sum of cells M18,S18","")</f>
        <v/>
      </c>
      <c r="AM18" s="111" t="str">
        <f>IF(AF18&lt;&gt;0,"Please check that cell M18 equals the sum of cells N18:R18","")</f>
        <v/>
      </c>
      <c r="AN18" s="111" t="str">
        <f>IF(AG18&lt;&gt;0,"Please check that cell S18 equals the sum of cells T18:X18","")</f>
        <v/>
      </c>
      <c r="AO18" s="111" t="str">
        <f>IF(AH18&lt;&gt;0,"Please check that cell Y18 equals the sum of cells Z18:AA18","")</f>
        <v/>
      </c>
      <c r="AQ18">
        <f t="shared" ref="AQ18" si="14">IF(AC18 &lt;&gt;0,1,0)</f>
        <v>0</v>
      </c>
      <c r="AR18">
        <f t="shared" ref="AR18" si="15">IF(AD18 &lt;&gt;0,1,0)</f>
        <v>0</v>
      </c>
      <c r="AS18">
        <f t="shared" ref="AS18" si="16">IF(AE18 &lt;&gt;0,1,0)</f>
        <v>0</v>
      </c>
      <c r="AT18">
        <f t="shared" ref="AT18" si="17">IF(AF18 &lt;&gt;0,1,0)</f>
        <v>0</v>
      </c>
      <c r="AU18">
        <f t="shared" ref="AU18" si="18">IF(AG18 &lt;&gt;0,1,0)</f>
        <v>0</v>
      </c>
      <c r="AV18">
        <f t="shared" ref="AV18" si="19">IF(AH18 &lt;&gt;0,1,0)</f>
        <v>0</v>
      </c>
    </row>
    <row r="19" spans="1:48" ht="29.15" customHeight="1" x14ac:dyDescent="0.35">
      <c r="A19" s="44" t="str">
        <f t="shared" si="2"/>
        <v>CRE_2_R060</v>
      </c>
      <c r="C19" s="58" t="s">
        <v>184</v>
      </c>
      <c r="D19" s="35" t="s">
        <v>11</v>
      </c>
      <c r="E19" s="119"/>
      <c r="F19" s="119"/>
      <c r="G19" s="119"/>
      <c r="H19" s="119"/>
      <c r="I19" s="119"/>
      <c r="J19" s="121"/>
      <c r="K19" s="121"/>
      <c r="L19" s="121"/>
      <c r="M19" s="121"/>
      <c r="N19" s="122"/>
      <c r="O19" s="122"/>
      <c r="P19" s="122"/>
      <c r="Q19" s="122"/>
      <c r="R19" s="122"/>
      <c r="S19" s="119"/>
      <c r="T19" s="122"/>
      <c r="U19" s="122"/>
      <c r="V19" s="122"/>
      <c r="W19" s="122"/>
      <c r="X19" s="122"/>
      <c r="Y19" s="119"/>
      <c r="Z19" s="119"/>
      <c r="AA19" s="119"/>
      <c r="AC19" s="125">
        <f t="shared" si="13"/>
        <v>0</v>
      </c>
      <c r="AD19" s="125">
        <f t="shared" ref="AD19:AD24" si="20">IF(AND(F19="",G19="",H19="",I19="",J19=""),0,E19-SUM(F19:K19))</f>
        <v>0</v>
      </c>
      <c r="AE19" s="125">
        <f t="shared" ref="AE19:AE24" si="21">IF(AND(M19="",S19=""),0,L19-SUM(M19,S19))</f>
        <v>0</v>
      </c>
      <c r="AF19" s="125">
        <f t="shared" ref="AF19:AF24" si="22">IF(AND(N19="",O19="",P19="",Q19="",R19=""),0,M19-SUM(N19:R19))</f>
        <v>0</v>
      </c>
      <c r="AG19" s="125">
        <f t="shared" ref="AG19:AG24" si="23">IF(AND(T19="",U19="",V19="",W19="",X19=""),0,S19-SUM(T19:X19))</f>
        <v>0</v>
      </c>
      <c r="AH19" s="125">
        <f t="shared" ref="AH19:AH24" si="24">IF(AND(Z19="",AA19=""),0,Y19-SUM(Z19:AA19))</f>
        <v>0</v>
      </c>
      <c r="AJ19" s="111" t="str">
        <f>IF(AC19&lt;&gt;0,"Please check that cell E19 less K19 equals the sum of cells L19, Y19","")</f>
        <v/>
      </c>
      <c r="AK19" s="111" t="str">
        <f>IF(AD19&lt;&gt;0,"Please check that cell E19 equals the sum of cells F19:K19","")</f>
        <v/>
      </c>
      <c r="AL19" s="111" t="str">
        <f>IF(AE19&lt;&gt;0,"Please check that cell L19 equals the sum of cells M19,S19","")</f>
        <v/>
      </c>
      <c r="AM19" s="111" t="str">
        <f>IF(AF19&lt;&gt;0,"Please check that cell M19 equals the sum of cells N19:R19","")</f>
        <v/>
      </c>
      <c r="AN19" s="111" t="str">
        <f>IF(AG19&lt;&gt;0,"Please check that cell S19 equals the sum of cells T19:X19","")</f>
        <v/>
      </c>
      <c r="AO19" s="111" t="str">
        <f>IF(AH19&lt;&gt;0,"Please check that cell Y19 equals the sum of cells Z19:AA19","")</f>
        <v/>
      </c>
      <c r="AQ19">
        <f t="shared" ref="AQ19:AQ24" si="25">IF(AC19 &lt;&gt;0,1,0)</f>
        <v>0</v>
      </c>
      <c r="AR19">
        <f t="shared" ref="AR19:AR24" si="26">IF(AD19 &lt;&gt;0,1,0)</f>
        <v>0</v>
      </c>
      <c r="AS19">
        <f t="shared" ref="AS19:AS24" si="27">IF(AE19 &lt;&gt;0,1,0)</f>
        <v>0</v>
      </c>
      <c r="AT19">
        <f t="shared" ref="AT19:AT24" si="28">IF(AF19 &lt;&gt;0,1,0)</f>
        <v>0</v>
      </c>
      <c r="AU19">
        <f t="shared" ref="AU19:AU24" si="29">IF(AG19 &lt;&gt;0,1,0)</f>
        <v>0</v>
      </c>
      <c r="AV19">
        <f t="shared" ref="AV19:AV24" si="30">IF(AH19 &lt;&gt;0,1,0)</f>
        <v>0</v>
      </c>
    </row>
    <row r="20" spans="1:48" ht="29.15" customHeight="1" x14ac:dyDescent="0.35">
      <c r="A20" s="44" t="str">
        <f t="shared" si="2"/>
        <v>CRE_2_R070</v>
      </c>
      <c r="C20" s="58" t="s">
        <v>185</v>
      </c>
      <c r="D20" s="35" t="s">
        <v>12</v>
      </c>
      <c r="E20" s="119"/>
      <c r="F20" s="119"/>
      <c r="G20" s="119"/>
      <c r="H20" s="119"/>
      <c r="I20" s="119"/>
      <c r="J20" s="121"/>
      <c r="K20" s="121"/>
      <c r="L20" s="121"/>
      <c r="M20" s="121"/>
      <c r="N20" s="122"/>
      <c r="O20" s="122"/>
      <c r="P20" s="122"/>
      <c r="Q20" s="122"/>
      <c r="R20" s="122"/>
      <c r="S20" s="119"/>
      <c r="T20" s="122"/>
      <c r="U20" s="122"/>
      <c r="V20" s="122"/>
      <c r="W20" s="122"/>
      <c r="X20" s="122"/>
      <c r="Y20" s="119"/>
      <c r="Z20" s="119"/>
      <c r="AA20" s="119"/>
      <c r="AC20" s="125">
        <f t="shared" si="13"/>
        <v>0</v>
      </c>
      <c r="AD20" s="125">
        <f t="shared" si="20"/>
        <v>0</v>
      </c>
      <c r="AE20" s="125">
        <f t="shared" si="21"/>
        <v>0</v>
      </c>
      <c r="AF20" s="125">
        <f t="shared" si="22"/>
        <v>0</v>
      </c>
      <c r="AG20" s="125">
        <f t="shared" si="23"/>
        <v>0</v>
      </c>
      <c r="AH20" s="125">
        <f t="shared" si="24"/>
        <v>0</v>
      </c>
      <c r="AJ20" s="111" t="str">
        <f>IF(AC20&lt;&gt;0,"Please check that cell E20 less K20 equals the sum of cells L20, Y20","")</f>
        <v/>
      </c>
      <c r="AK20" s="111" t="str">
        <f>IF(AD20&lt;&gt;0,"Please check that cell E20 equals the sum of cells F20:K20","")</f>
        <v/>
      </c>
      <c r="AL20" s="111" t="str">
        <f>IF(AE20&lt;&gt;0,"Please check that cell L20 equals the sum of cells M20,S20","")</f>
        <v/>
      </c>
      <c r="AM20" s="111" t="str">
        <f>IF(AF20&lt;&gt;0,"Please check that cell M20 equals the sum of cells N20:R20","")</f>
        <v/>
      </c>
      <c r="AN20" s="111" t="str">
        <f>IF(AG20&lt;&gt;0,"Please check that cell S20 equals the sum of cells T20:X20","")</f>
        <v/>
      </c>
      <c r="AO20" s="111" t="str">
        <f>IF(AH20&lt;&gt;0,"Please check that cell Y20 equals the sum of cells Z20:AA20","")</f>
        <v/>
      </c>
      <c r="AQ20">
        <f t="shared" si="25"/>
        <v>0</v>
      </c>
      <c r="AR20">
        <f t="shared" si="26"/>
        <v>0</v>
      </c>
      <c r="AS20">
        <f t="shared" si="27"/>
        <v>0</v>
      </c>
      <c r="AT20">
        <f t="shared" si="28"/>
        <v>0</v>
      </c>
      <c r="AU20">
        <f t="shared" si="29"/>
        <v>0</v>
      </c>
      <c r="AV20">
        <f t="shared" si="30"/>
        <v>0</v>
      </c>
    </row>
    <row r="21" spans="1:48" ht="36" customHeight="1" x14ac:dyDescent="0.35">
      <c r="A21" s="44" t="str">
        <f t="shared" si="2"/>
        <v>CRE_2_R080</v>
      </c>
      <c r="C21" s="58" t="s">
        <v>186</v>
      </c>
      <c r="D21" s="35" t="s">
        <v>13</v>
      </c>
      <c r="E21" s="119"/>
      <c r="F21" s="119"/>
      <c r="G21" s="119"/>
      <c r="H21" s="119"/>
      <c r="I21" s="119"/>
      <c r="J21" s="121"/>
      <c r="K21" s="121"/>
      <c r="L21" s="121"/>
      <c r="M21" s="121"/>
      <c r="N21" s="122"/>
      <c r="O21" s="122"/>
      <c r="P21" s="122"/>
      <c r="Q21" s="122"/>
      <c r="R21" s="122"/>
      <c r="S21" s="119"/>
      <c r="T21" s="122"/>
      <c r="U21" s="122"/>
      <c r="V21" s="122"/>
      <c r="W21" s="122"/>
      <c r="X21" s="122"/>
      <c r="Y21" s="119"/>
      <c r="Z21" s="119"/>
      <c r="AA21" s="119"/>
      <c r="AC21" s="125">
        <f t="shared" si="13"/>
        <v>0</v>
      </c>
      <c r="AD21" s="125">
        <f t="shared" si="20"/>
        <v>0</v>
      </c>
      <c r="AE21" s="125">
        <f t="shared" si="21"/>
        <v>0</v>
      </c>
      <c r="AF21" s="125">
        <f t="shared" si="22"/>
        <v>0</v>
      </c>
      <c r="AG21" s="125">
        <f t="shared" si="23"/>
        <v>0</v>
      </c>
      <c r="AH21" s="125">
        <f t="shared" si="24"/>
        <v>0</v>
      </c>
      <c r="AJ21" s="111" t="str">
        <f>IF(AC21&lt;&gt;0,"Please check that cell E21 less K21 equals the sum of cells L21, Y21","")</f>
        <v/>
      </c>
      <c r="AK21" s="111" t="str">
        <f>IF(AD21&lt;&gt;0,"Please check that cell E21 equals the sum of cells F21:K21","")</f>
        <v/>
      </c>
      <c r="AL21" s="111" t="str">
        <f>IF(AE21&lt;&gt;0,"Please check that cell L21 equals the sum of cells M21,S21","")</f>
        <v/>
      </c>
      <c r="AM21" s="111" t="str">
        <f>IF(AF21&lt;&gt;0,"Please check that cell M21 equals the sum of cells N21:R21","")</f>
        <v/>
      </c>
      <c r="AN21" s="111" t="str">
        <f>IF(AG21&lt;&gt;0,"Please check that cell S21 equals the sum of cells T21:X21","")</f>
        <v/>
      </c>
      <c r="AO21" s="111" t="str">
        <f>IF(AH21&lt;&gt;0,"Please check that cell Y21 equals the sum of cells Z21:AA21","")</f>
        <v/>
      </c>
      <c r="AQ21">
        <f t="shared" si="25"/>
        <v>0</v>
      </c>
      <c r="AR21">
        <f t="shared" si="26"/>
        <v>0</v>
      </c>
      <c r="AS21">
        <f t="shared" si="27"/>
        <v>0</v>
      </c>
      <c r="AT21">
        <f t="shared" si="28"/>
        <v>0</v>
      </c>
      <c r="AU21">
        <f t="shared" si="29"/>
        <v>0</v>
      </c>
      <c r="AV21">
        <f t="shared" si="30"/>
        <v>0</v>
      </c>
    </row>
    <row r="22" spans="1:48" ht="33" customHeight="1" x14ac:dyDescent="0.35">
      <c r="A22" s="44" t="str">
        <f t="shared" si="2"/>
        <v>CRE_2_R090</v>
      </c>
      <c r="C22" s="58" t="s">
        <v>199</v>
      </c>
      <c r="D22" s="35" t="s">
        <v>14</v>
      </c>
      <c r="E22" s="119"/>
      <c r="F22" s="119"/>
      <c r="G22" s="119"/>
      <c r="H22" s="119"/>
      <c r="I22" s="119"/>
      <c r="J22" s="121"/>
      <c r="K22" s="121"/>
      <c r="L22" s="121"/>
      <c r="M22" s="121"/>
      <c r="N22" s="122"/>
      <c r="O22" s="122"/>
      <c r="P22" s="122"/>
      <c r="Q22" s="122"/>
      <c r="R22" s="122"/>
      <c r="S22" s="119"/>
      <c r="T22" s="122"/>
      <c r="U22" s="122"/>
      <c r="V22" s="122"/>
      <c r="W22" s="122"/>
      <c r="X22" s="122"/>
      <c r="Y22" s="119"/>
      <c r="Z22" s="119"/>
      <c r="AA22" s="119"/>
      <c r="AC22" s="125">
        <f t="shared" si="13"/>
        <v>0</v>
      </c>
      <c r="AD22" s="125">
        <f t="shared" si="20"/>
        <v>0</v>
      </c>
      <c r="AE22" s="125">
        <f t="shared" si="21"/>
        <v>0</v>
      </c>
      <c r="AF22" s="125">
        <f t="shared" si="22"/>
        <v>0</v>
      </c>
      <c r="AG22" s="125">
        <f t="shared" si="23"/>
        <v>0</v>
      </c>
      <c r="AH22" s="125">
        <f t="shared" si="24"/>
        <v>0</v>
      </c>
      <c r="AJ22" s="111" t="str">
        <f>IF(AC22&lt;&gt;0,"Please check that cell E22 less K22 equals the sum of cells L22, Y22","")</f>
        <v/>
      </c>
      <c r="AK22" s="111" t="str">
        <f>IF(AD22&lt;&gt;0,"Please check that cell E22 equals the sum of cells F22:K22","")</f>
        <v/>
      </c>
      <c r="AL22" s="111" t="str">
        <f>IF(AE22&lt;&gt;0,"Please check that cell L22 equals the sum of cells M22,S22","")</f>
        <v/>
      </c>
      <c r="AM22" s="111" t="str">
        <f>IF(AF22&lt;0,"Please check that cell M22 equals the sum of cells N22:R22","")</f>
        <v/>
      </c>
      <c r="AN22" s="111" t="str">
        <f>IF(AG22&lt;&gt;0,"Please check that cell S22 equals the sum of cells T22:X22","")</f>
        <v/>
      </c>
      <c r="AO22" s="111" t="str">
        <f>IF(AH22&lt;&gt;0,"Please check that cell Y22 equals the sum of cells Z22:AA22","")</f>
        <v/>
      </c>
      <c r="AQ22">
        <f t="shared" si="25"/>
        <v>0</v>
      </c>
      <c r="AR22">
        <f t="shared" si="26"/>
        <v>0</v>
      </c>
      <c r="AS22">
        <f t="shared" si="27"/>
        <v>0</v>
      </c>
      <c r="AT22">
        <f t="shared" si="28"/>
        <v>0</v>
      </c>
      <c r="AU22">
        <f t="shared" si="29"/>
        <v>0</v>
      </c>
      <c r="AV22">
        <f t="shared" si="30"/>
        <v>0</v>
      </c>
    </row>
    <row r="23" spans="1:48" ht="32.15" customHeight="1" x14ac:dyDescent="0.35">
      <c r="A23" s="44" t="str">
        <f t="shared" si="2"/>
        <v>CRE_2_R100</v>
      </c>
      <c r="C23" s="58">
        <v>100</v>
      </c>
      <c r="D23" s="35" t="s">
        <v>15</v>
      </c>
      <c r="E23" s="119"/>
      <c r="F23" s="119"/>
      <c r="G23" s="119"/>
      <c r="H23" s="119"/>
      <c r="I23" s="119"/>
      <c r="J23" s="121"/>
      <c r="K23" s="121"/>
      <c r="L23" s="121"/>
      <c r="M23" s="121"/>
      <c r="N23" s="122"/>
      <c r="O23" s="122"/>
      <c r="P23" s="122"/>
      <c r="Q23" s="122"/>
      <c r="R23" s="122"/>
      <c r="S23" s="119"/>
      <c r="T23" s="122"/>
      <c r="U23" s="122"/>
      <c r="V23" s="122"/>
      <c r="W23" s="122"/>
      <c r="X23" s="122"/>
      <c r="Y23" s="119"/>
      <c r="Z23" s="119"/>
      <c r="AA23" s="119"/>
      <c r="AC23" s="125">
        <f t="shared" si="13"/>
        <v>0</v>
      </c>
      <c r="AD23" s="125">
        <f t="shared" si="20"/>
        <v>0</v>
      </c>
      <c r="AE23" s="125">
        <f t="shared" si="21"/>
        <v>0</v>
      </c>
      <c r="AF23" s="125">
        <f t="shared" si="22"/>
        <v>0</v>
      </c>
      <c r="AG23" s="125">
        <f t="shared" si="23"/>
        <v>0</v>
      </c>
      <c r="AH23" s="125">
        <f t="shared" si="24"/>
        <v>0</v>
      </c>
      <c r="AJ23" s="111" t="str">
        <f>IF(AC23&lt;&gt;0,"Please check that cell E23 less K23 equals the sum of cells L23, Y23","")</f>
        <v/>
      </c>
      <c r="AK23" s="111" t="str">
        <f>IF(AD23&lt;&gt;0,"Please check that cell E23 equals the sum of cells F23:K23","")</f>
        <v/>
      </c>
      <c r="AL23" s="111" t="str">
        <f>IF(AE23&lt;&gt;0,"Please check that cell L23 equals the sum of cells M23,S23","")</f>
        <v/>
      </c>
      <c r="AM23" s="111" t="str">
        <f>IF(AF23&lt;&gt;0,"Please check that cell M23 equals the sum of cells N23:R23","")</f>
        <v/>
      </c>
      <c r="AN23" s="111" t="str">
        <f>IF(AG23&lt;&gt;0,"Please check that cell S23 equals the sum of cells T23:X23","")</f>
        <v/>
      </c>
      <c r="AO23" s="111" t="str">
        <f>IF(AH23&lt;&gt;0,"Please check that cell Y23 equals the sum of cells Z23:AA23","")</f>
        <v/>
      </c>
      <c r="AQ23">
        <f t="shared" si="25"/>
        <v>0</v>
      </c>
      <c r="AR23">
        <f t="shared" si="26"/>
        <v>0</v>
      </c>
      <c r="AS23">
        <f t="shared" si="27"/>
        <v>0</v>
      </c>
      <c r="AT23">
        <f t="shared" si="28"/>
        <v>0</v>
      </c>
      <c r="AU23">
        <f t="shared" si="29"/>
        <v>0</v>
      </c>
      <c r="AV23">
        <f t="shared" si="30"/>
        <v>0</v>
      </c>
    </row>
    <row r="24" spans="1:48" ht="35.15" customHeight="1" x14ac:dyDescent="0.35">
      <c r="A24" s="44" t="str">
        <f t="shared" si="2"/>
        <v>CRE_2_R101</v>
      </c>
      <c r="C24" s="58">
        <v>101</v>
      </c>
      <c r="D24" s="127" t="s">
        <v>61</v>
      </c>
      <c r="E24" s="119"/>
      <c r="F24" s="119"/>
      <c r="G24" s="119"/>
      <c r="H24" s="119"/>
      <c r="I24" s="119"/>
      <c r="J24" s="121"/>
      <c r="K24" s="121"/>
      <c r="L24" s="121"/>
      <c r="M24" s="121"/>
      <c r="N24" s="122"/>
      <c r="O24" s="122"/>
      <c r="P24" s="122"/>
      <c r="Q24" s="122"/>
      <c r="R24" s="122"/>
      <c r="S24" s="119"/>
      <c r="T24" s="122"/>
      <c r="U24" s="122"/>
      <c r="V24" s="122"/>
      <c r="W24" s="122"/>
      <c r="X24" s="122"/>
      <c r="Y24" s="119"/>
      <c r="Z24" s="119"/>
      <c r="AA24" s="119"/>
      <c r="AC24" s="125">
        <f t="shared" si="13"/>
        <v>0</v>
      </c>
      <c r="AD24" s="125">
        <f t="shared" si="20"/>
        <v>0</v>
      </c>
      <c r="AE24" s="125">
        <f t="shared" si="21"/>
        <v>0</v>
      </c>
      <c r="AF24" s="125">
        <f t="shared" si="22"/>
        <v>0</v>
      </c>
      <c r="AG24" s="125">
        <f t="shared" si="23"/>
        <v>0</v>
      </c>
      <c r="AH24" s="125">
        <f t="shared" si="24"/>
        <v>0</v>
      </c>
      <c r="AJ24" s="111" t="str">
        <f>IF(AC24&lt;&gt;0,"Please check that cell E24 less K24 equals the sum of cells L24, Y24","")</f>
        <v/>
      </c>
      <c r="AK24" s="111" t="str">
        <f>IF(AD24&lt;&gt;0,"Please check that cell E24 equals the sum of cells F24:K24","")</f>
        <v/>
      </c>
      <c r="AL24" s="111" t="str">
        <f>IF(AE24&lt;&gt;0,"Please check that cell L24 equals the sum of cells M24,S24","")</f>
        <v/>
      </c>
      <c r="AM24" s="111" t="str">
        <f>IF(AF24&lt;&gt;0,"Please check that cell M24 equals the sum of cells N24:R24","")</f>
        <v/>
      </c>
      <c r="AN24" s="111" t="str">
        <f>IF(AG24&lt;&gt;0,"Please check that cell S24 equals the sum of cells T24:X24","")</f>
        <v/>
      </c>
      <c r="AO24" s="111" t="str">
        <f>IF(AH24&lt;&gt;0,"Please check that cell Y24 equals the sum of cells Z24:AA24","")</f>
        <v/>
      </c>
      <c r="AQ24">
        <f t="shared" si="25"/>
        <v>0</v>
      </c>
      <c r="AR24">
        <f t="shared" si="26"/>
        <v>0</v>
      </c>
      <c r="AS24">
        <f t="shared" si="27"/>
        <v>0</v>
      </c>
      <c r="AT24">
        <f t="shared" si="28"/>
        <v>0</v>
      </c>
      <c r="AU24">
        <f t="shared" si="29"/>
        <v>0</v>
      </c>
      <c r="AV24">
        <f t="shared" si="30"/>
        <v>0</v>
      </c>
    </row>
    <row r="25" spans="1:48" x14ac:dyDescent="0.35">
      <c r="A25" s="44" t="s">
        <v>188</v>
      </c>
      <c r="C25" s="58"/>
      <c r="D25" s="35"/>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C25" s="117"/>
      <c r="AD25" s="117"/>
      <c r="AE25" s="117"/>
      <c r="AF25" s="117"/>
      <c r="AG25" s="117"/>
      <c r="AH25" s="117"/>
      <c r="AJ25" s="92"/>
      <c r="AK25" s="92"/>
      <c r="AL25" s="92"/>
      <c r="AM25" s="92"/>
      <c r="AN25" s="92"/>
      <c r="AO25" s="92"/>
    </row>
    <row r="26" spans="1:48" ht="28.25" customHeight="1" x14ac:dyDescent="0.35">
      <c r="A26" s="44" t="str">
        <f t="shared" si="2"/>
        <v>CRE_2_R110</v>
      </c>
      <c r="C26" s="58">
        <v>110</v>
      </c>
      <c r="D26" s="35" t="s">
        <v>9</v>
      </c>
      <c r="E26" s="119"/>
      <c r="F26" s="119"/>
      <c r="G26" s="119"/>
      <c r="H26" s="119"/>
      <c r="I26" s="119"/>
      <c r="J26" s="121"/>
      <c r="K26" s="121"/>
      <c r="L26" s="121"/>
      <c r="M26" s="121"/>
      <c r="N26" s="122"/>
      <c r="O26" s="122"/>
      <c r="P26" s="122"/>
      <c r="Q26" s="122"/>
      <c r="R26" s="122"/>
      <c r="S26" s="119"/>
      <c r="T26" s="122"/>
      <c r="U26" s="122"/>
      <c r="V26" s="122"/>
      <c r="W26" s="122"/>
      <c r="X26" s="122"/>
      <c r="Y26" s="119"/>
      <c r="Z26" s="119"/>
      <c r="AA26" s="119"/>
      <c r="AC26" s="125">
        <f t="shared" ref="AC26:AC32" si="31">IF(AND(E26="",L26=""),0,(E26-K26)-(L26+Y26))</f>
        <v>0</v>
      </c>
      <c r="AD26" s="125">
        <f>IF(AND(F26="",G26="",H26="",I26="",J26=""),0,E26-SUM(F26:K26))</f>
        <v>0</v>
      </c>
      <c r="AE26" s="125">
        <f>IF(AND(M26="",S26=""),0,L26-SUM(M26,S26))</f>
        <v>0</v>
      </c>
      <c r="AF26" s="125">
        <f>IF(AND(N26="",O26="",P26="",Q26="",R26=""),0,M26-SUM(N26:R26))</f>
        <v>0</v>
      </c>
      <c r="AG26" s="125">
        <f>IF(AND(T26="",U26="",V26="",W26="",X26=""),0,S26-SUM(T26:X26))</f>
        <v>0</v>
      </c>
      <c r="AH26" s="125">
        <f>IF(AND(Z26="",AA26=""),0,Y26-SUM(Z26:AA26))</f>
        <v>0</v>
      </c>
      <c r="AJ26" s="111" t="str">
        <f>IF(AC26&lt;&gt;0,"Please check that cell E26 less K26 equals the sum of cells L26, Y26","")</f>
        <v/>
      </c>
      <c r="AK26" s="111" t="str">
        <f>IF(AD26&lt;&gt;0,"Please check that cell E26 equals the sum of cells F26:K26","")</f>
        <v/>
      </c>
      <c r="AL26" s="111" t="str">
        <f>IF(AE26&lt;&gt;0,"Please check that cell L26 equals the sum of cells M26,S26","")</f>
        <v/>
      </c>
      <c r="AM26" s="111" t="str">
        <f>IF(AF26&lt;&gt;0,"Please check that cell M26 equals the sum of cells N26:R26","")</f>
        <v/>
      </c>
      <c r="AN26" s="111" t="str">
        <f>IF(AG26&lt;&gt;0,"Please check that cell S26 equals the sum of cells T26:X26","")</f>
        <v/>
      </c>
      <c r="AO26" s="111" t="str">
        <f>IF(AH26&lt;&gt;0,"Please check that cell Y26 equals the sum of cells Z26:AA26","")</f>
        <v/>
      </c>
      <c r="AQ26">
        <f t="shared" ref="AQ26" si="32">IF(AC26 &lt;&gt;0,1,0)</f>
        <v>0</v>
      </c>
      <c r="AR26">
        <f t="shared" ref="AR26" si="33">IF(AD26 &lt;&gt;0,1,0)</f>
        <v>0</v>
      </c>
      <c r="AS26">
        <f t="shared" ref="AS26" si="34">IF(AE26 &lt;&gt;0,1,0)</f>
        <v>0</v>
      </c>
      <c r="AT26">
        <f t="shared" ref="AT26" si="35">IF(AF26 &lt;&gt;0,1,0)</f>
        <v>0</v>
      </c>
      <c r="AU26">
        <f t="shared" ref="AU26" si="36">IF(AG26 &lt;&gt;0,1,0)</f>
        <v>0</v>
      </c>
      <c r="AV26">
        <f t="shared" ref="AV26" si="37">IF(AH26 &lt;&gt;0,1,0)</f>
        <v>0</v>
      </c>
    </row>
    <row r="27" spans="1:48" ht="28.25" customHeight="1" x14ac:dyDescent="0.35">
      <c r="A27" s="44" t="str">
        <f t="shared" si="2"/>
        <v>CRE_2_R120</v>
      </c>
      <c r="C27" s="58">
        <v>120</v>
      </c>
      <c r="D27" s="35" t="s">
        <v>11</v>
      </c>
      <c r="E27" s="119"/>
      <c r="F27" s="119"/>
      <c r="G27" s="119"/>
      <c r="H27" s="119"/>
      <c r="I27" s="119"/>
      <c r="J27" s="121"/>
      <c r="K27" s="121"/>
      <c r="L27" s="121"/>
      <c r="M27" s="121"/>
      <c r="N27" s="122"/>
      <c r="O27" s="122"/>
      <c r="P27" s="122"/>
      <c r="Q27" s="122"/>
      <c r="R27" s="122"/>
      <c r="S27" s="119"/>
      <c r="T27" s="122"/>
      <c r="U27" s="122"/>
      <c r="V27" s="122"/>
      <c r="W27" s="122"/>
      <c r="X27" s="122"/>
      <c r="Y27" s="119"/>
      <c r="Z27" s="119"/>
      <c r="AA27" s="119"/>
      <c r="AC27" s="125">
        <f t="shared" si="31"/>
        <v>0</v>
      </c>
      <c r="AD27" s="125">
        <f t="shared" ref="AD27:AD32" si="38">IF(AND(F27="",G27="",H27="",I27="",J27=""),0,E27-SUM(F27:K27))</f>
        <v>0</v>
      </c>
      <c r="AE27" s="125">
        <f t="shared" ref="AE27:AE32" si="39">IF(AND(M27="",S27=""),0,L27-SUM(M27,S27))</f>
        <v>0</v>
      </c>
      <c r="AF27" s="125">
        <f t="shared" ref="AF27:AF32" si="40">IF(AND(N27="",O27="",P27="",Q27="",R27=""),0,M27-SUM(N27:R27))</f>
        <v>0</v>
      </c>
      <c r="AG27" s="125">
        <f t="shared" ref="AG27:AG32" si="41">IF(AND(T27="",U27="",V27="",W27="",X27=""),0,S27-SUM(T27:X27))</f>
        <v>0</v>
      </c>
      <c r="AH27" s="125">
        <f t="shared" ref="AH27:AH32" si="42">IF(AND(Z27="",AA27=""),0,Y27-SUM(Z27:AA27))</f>
        <v>0</v>
      </c>
      <c r="AJ27" s="111" t="str">
        <f>IF(AC27&lt;&gt;0,"Please check that cell E27 less K27 equals the sum of cells L27, Y27","")</f>
        <v/>
      </c>
      <c r="AK27" s="111" t="str">
        <f>IF(AD27&lt;&gt;0,"Please check that cell E27 equals the sum of cells F27:K27","")</f>
        <v/>
      </c>
      <c r="AL27" s="111" t="str">
        <f>IF(AE27&lt;&gt;0,"Please check that cell L27 equals the sum of cells M27,S27","")</f>
        <v/>
      </c>
      <c r="AM27" s="111" t="str">
        <f>IF(AF27&lt;&gt;0,"Please check that cell M27 equals the sum of cells N27:R27","")</f>
        <v/>
      </c>
      <c r="AN27" s="111" t="str">
        <f>IF(AG27&lt;&gt;0,"Please check that cell S27 equals the sum of cells T27:X27","")</f>
        <v/>
      </c>
      <c r="AO27" s="111" t="str">
        <f>IF(AH26&lt;&gt;0,"Please check that cell Y27 equals the sum of cells Z27:AA27","")</f>
        <v/>
      </c>
      <c r="AQ27">
        <f t="shared" ref="AQ27:AQ32" si="43">IF(AC27 &lt;&gt;0,1,0)</f>
        <v>0</v>
      </c>
      <c r="AR27">
        <f t="shared" ref="AR27:AR32" si="44">IF(AD27 &lt;&gt;0,1,0)</f>
        <v>0</v>
      </c>
      <c r="AS27">
        <f t="shared" ref="AS27:AS32" si="45">IF(AE27 &lt;&gt;0,1,0)</f>
        <v>0</v>
      </c>
      <c r="AT27">
        <f t="shared" ref="AT27:AT32" si="46">IF(AF27 &lt;&gt;0,1,0)</f>
        <v>0</v>
      </c>
      <c r="AU27">
        <f t="shared" ref="AU27:AU32" si="47">IF(AG27 &lt;&gt;0,1,0)</f>
        <v>0</v>
      </c>
      <c r="AV27">
        <f t="shared" ref="AV27:AV32" si="48">IF(AH27 &lt;&gt;0,1,0)</f>
        <v>0</v>
      </c>
    </row>
    <row r="28" spans="1:48" ht="28.25" customHeight="1" x14ac:dyDescent="0.35">
      <c r="A28" s="44" t="str">
        <f t="shared" si="2"/>
        <v>CRE_2_R130</v>
      </c>
      <c r="C28" s="58">
        <v>130</v>
      </c>
      <c r="D28" s="35" t="s">
        <v>12</v>
      </c>
      <c r="E28" s="119"/>
      <c r="F28" s="119"/>
      <c r="G28" s="119"/>
      <c r="H28" s="119"/>
      <c r="I28" s="119"/>
      <c r="J28" s="121"/>
      <c r="K28" s="121"/>
      <c r="L28" s="121"/>
      <c r="M28" s="121"/>
      <c r="N28" s="122"/>
      <c r="O28" s="122"/>
      <c r="P28" s="122"/>
      <c r="Q28" s="122"/>
      <c r="R28" s="122"/>
      <c r="S28" s="119"/>
      <c r="T28" s="122"/>
      <c r="U28" s="122"/>
      <c r="V28" s="122"/>
      <c r="W28" s="122"/>
      <c r="X28" s="122"/>
      <c r="Y28" s="119"/>
      <c r="Z28" s="119"/>
      <c r="AA28" s="119"/>
      <c r="AC28" s="125">
        <f t="shared" si="31"/>
        <v>0</v>
      </c>
      <c r="AD28" s="125">
        <f t="shared" si="38"/>
        <v>0</v>
      </c>
      <c r="AE28" s="125">
        <f t="shared" si="39"/>
        <v>0</v>
      </c>
      <c r="AF28" s="125">
        <f t="shared" si="40"/>
        <v>0</v>
      </c>
      <c r="AG28" s="125">
        <f t="shared" si="41"/>
        <v>0</v>
      </c>
      <c r="AH28" s="125">
        <f t="shared" si="42"/>
        <v>0</v>
      </c>
      <c r="AJ28" s="111" t="str">
        <f>IF(AC28&lt;&gt;0,"Please check that cell E28 less K28 equals the sum of cells L28, Y28","")</f>
        <v/>
      </c>
      <c r="AK28" s="111" t="str">
        <f>IF(AD28&lt;&gt;0,"Please check that cell E28 equals the sum of cells F28:K28","")</f>
        <v/>
      </c>
      <c r="AL28" s="111" t="str">
        <f>IF(AE28&lt;&gt;0,"Please check that cell L28 equals the sum of cells M28,S28","")</f>
        <v/>
      </c>
      <c r="AM28" s="111" t="str">
        <f>IF(AF28&lt;&gt;0,"Please check that cell M28 equals the sum of cells N28:R28","")</f>
        <v/>
      </c>
      <c r="AN28" s="111" t="str">
        <f>IF(AG28&lt;&gt;0,"Please check that cell S28 equals the sum of cells T28:X28","")</f>
        <v/>
      </c>
      <c r="AO28" s="111" t="str">
        <f>IF(AH28&lt;&gt;0,"Please check that cell Y28 equals the sum of cells Z28:AA28","")</f>
        <v/>
      </c>
      <c r="AQ28">
        <f t="shared" si="43"/>
        <v>0</v>
      </c>
      <c r="AR28">
        <f t="shared" si="44"/>
        <v>0</v>
      </c>
      <c r="AS28">
        <f t="shared" si="45"/>
        <v>0</v>
      </c>
      <c r="AT28">
        <f t="shared" si="46"/>
        <v>0</v>
      </c>
      <c r="AU28">
        <f t="shared" si="47"/>
        <v>0</v>
      </c>
      <c r="AV28">
        <f t="shared" si="48"/>
        <v>0</v>
      </c>
    </row>
    <row r="29" spans="1:48" ht="28.25" customHeight="1" x14ac:dyDescent="0.35">
      <c r="A29" s="44" t="str">
        <f t="shared" si="2"/>
        <v>CRE_2_R140</v>
      </c>
      <c r="C29" s="58">
        <v>140</v>
      </c>
      <c r="D29" s="35" t="s">
        <v>13</v>
      </c>
      <c r="E29" s="119"/>
      <c r="F29" s="119"/>
      <c r="G29" s="119"/>
      <c r="H29" s="119"/>
      <c r="I29" s="119"/>
      <c r="J29" s="121"/>
      <c r="K29" s="121"/>
      <c r="L29" s="121"/>
      <c r="M29" s="121"/>
      <c r="N29" s="122"/>
      <c r="O29" s="122"/>
      <c r="P29" s="122"/>
      <c r="Q29" s="122"/>
      <c r="R29" s="122"/>
      <c r="S29" s="119"/>
      <c r="T29" s="122"/>
      <c r="U29" s="122"/>
      <c r="V29" s="122"/>
      <c r="W29" s="122"/>
      <c r="X29" s="122"/>
      <c r="Y29" s="119"/>
      <c r="Z29" s="119"/>
      <c r="AA29" s="119"/>
      <c r="AC29" s="125">
        <f t="shared" si="31"/>
        <v>0</v>
      </c>
      <c r="AD29" s="125">
        <f t="shared" si="38"/>
        <v>0</v>
      </c>
      <c r="AE29" s="125">
        <f t="shared" si="39"/>
        <v>0</v>
      </c>
      <c r="AF29" s="125">
        <f t="shared" si="40"/>
        <v>0</v>
      </c>
      <c r="AG29" s="125">
        <f t="shared" si="41"/>
        <v>0</v>
      </c>
      <c r="AH29" s="125">
        <f t="shared" si="42"/>
        <v>0</v>
      </c>
      <c r="AJ29" s="111" t="str">
        <f>IF(AC29&lt;&gt;0,"Please check that cell E29 less K29 equals the sum of cells L29, Y29","")</f>
        <v/>
      </c>
      <c r="AK29" s="111" t="str">
        <f>IF(AD29&lt;&gt;0,"Please check that cell E29 equals the sum of cells F29:K29","")</f>
        <v/>
      </c>
      <c r="AL29" s="111" t="str">
        <f>IF(AE29&lt;&gt;0,"Please check that cell L29 equals the sum of cells M29,S29","")</f>
        <v/>
      </c>
      <c r="AM29" s="111" t="str">
        <f>IF(AF29&lt;&gt;0,"Please check that cell M29 equals the sum of cells N29:R29","")</f>
        <v/>
      </c>
      <c r="AN29" s="111" t="str">
        <f>IF(AG29&lt;&gt;0,"Please check that cell S29 equals the sum of cells T29:X29","")</f>
        <v/>
      </c>
      <c r="AO29" s="111" t="str">
        <f>IF(AH29&lt;&gt;0,"Please check that cell Y29 equals the sum of cells Z29:AA29","")</f>
        <v/>
      </c>
      <c r="AQ29">
        <f t="shared" si="43"/>
        <v>0</v>
      </c>
      <c r="AR29">
        <f t="shared" si="44"/>
        <v>0</v>
      </c>
      <c r="AS29">
        <f t="shared" si="45"/>
        <v>0</v>
      </c>
      <c r="AT29">
        <f t="shared" si="46"/>
        <v>0</v>
      </c>
      <c r="AU29">
        <f t="shared" si="47"/>
        <v>0</v>
      </c>
      <c r="AV29">
        <f t="shared" si="48"/>
        <v>0</v>
      </c>
    </row>
    <row r="30" spans="1:48" ht="28.25" customHeight="1" x14ac:dyDescent="0.35">
      <c r="A30" s="44" t="str">
        <f t="shared" si="2"/>
        <v>CRE_2_R150</v>
      </c>
      <c r="C30" s="58">
        <v>150</v>
      </c>
      <c r="D30" s="35" t="s">
        <v>14</v>
      </c>
      <c r="E30" s="119"/>
      <c r="F30" s="119"/>
      <c r="G30" s="119"/>
      <c r="H30" s="119"/>
      <c r="I30" s="119"/>
      <c r="J30" s="121"/>
      <c r="K30" s="121"/>
      <c r="L30" s="121"/>
      <c r="M30" s="121"/>
      <c r="N30" s="122"/>
      <c r="O30" s="122"/>
      <c r="P30" s="122"/>
      <c r="Q30" s="122"/>
      <c r="R30" s="122"/>
      <c r="S30" s="119"/>
      <c r="T30" s="122"/>
      <c r="U30" s="122"/>
      <c r="V30" s="122"/>
      <c r="W30" s="122"/>
      <c r="X30" s="122"/>
      <c r="Y30" s="119"/>
      <c r="Z30" s="119"/>
      <c r="AA30" s="119"/>
      <c r="AC30" s="125">
        <f t="shared" si="31"/>
        <v>0</v>
      </c>
      <c r="AD30" s="125">
        <f t="shared" si="38"/>
        <v>0</v>
      </c>
      <c r="AE30" s="125">
        <f t="shared" si="39"/>
        <v>0</v>
      </c>
      <c r="AF30" s="125">
        <f t="shared" si="40"/>
        <v>0</v>
      </c>
      <c r="AG30" s="125">
        <f t="shared" si="41"/>
        <v>0</v>
      </c>
      <c r="AH30" s="125">
        <f t="shared" si="42"/>
        <v>0</v>
      </c>
      <c r="AJ30" s="111" t="str">
        <f>IF(AC30&lt;&gt;0,"Please check that cell E30 less K30 equals the sum of cells L30, Y30","")</f>
        <v/>
      </c>
      <c r="AK30" s="111" t="str">
        <f>IF(AD30,"Please check that cell E30 equals the sum of cells F30:K30","")</f>
        <v/>
      </c>
      <c r="AL30" s="111" t="str">
        <f>IF(AE30&lt;&gt;0,"Please check that cell L30 equals the sum of cells M30,S30","")</f>
        <v/>
      </c>
      <c r="AM30" s="111" t="str">
        <f>IF(AF30&lt;&gt;0,"Please check that cell M30 equals the sum of cells N30:R30","")</f>
        <v/>
      </c>
      <c r="AN30" s="111" t="str">
        <f>IF(AG30&lt;&gt;0,"Please check that cell S30 equals the sum of cells T30:X30","")</f>
        <v/>
      </c>
      <c r="AO30" s="111" t="str">
        <f>IF(AH30&lt;&gt;0,"Please check that cell Y30 equals the sum of cells Z30:AA30","")</f>
        <v/>
      </c>
      <c r="AQ30">
        <f t="shared" si="43"/>
        <v>0</v>
      </c>
      <c r="AR30">
        <f t="shared" si="44"/>
        <v>0</v>
      </c>
      <c r="AS30">
        <f t="shared" si="45"/>
        <v>0</v>
      </c>
      <c r="AT30">
        <f t="shared" si="46"/>
        <v>0</v>
      </c>
      <c r="AU30">
        <f t="shared" si="47"/>
        <v>0</v>
      </c>
      <c r="AV30">
        <f t="shared" si="48"/>
        <v>0</v>
      </c>
    </row>
    <row r="31" spans="1:48" ht="28.25" customHeight="1" x14ac:dyDescent="0.35">
      <c r="A31" s="44" t="str">
        <f t="shared" si="2"/>
        <v>CRE_2_R160</v>
      </c>
      <c r="C31" s="58">
        <v>160</v>
      </c>
      <c r="D31" s="35" t="s">
        <v>15</v>
      </c>
      <c r="E31" s="119"/>
      <c r="F31" s="119"/>
      <c r="G31" s="119"/>
      <c r="H31" s="119"/>
      <c r="I31" s="119"/>
      <c r="J31" s="121"/>
      <c r="K31" s="121"/>
      <c r="L31" s="121"/>
      <c r="M31" s="121"/>
      <c r="N31" s="122"/>
      <c r="O31" s="122"/>
      <c r="P31" s="122"/>
      <c r="Q31" s="122"/>
      <c r="R31" s="122"/>
      <c r="S31" s="119"/>
      <c r="T31" s="122"/>
      <c r="U31" s="122"/>
      <c r="V31" s="122"/>
      <c r="W31" s="122"/>
      <c r="X31" s="122"/>
      <c r="Y31" s="119"/>
      <c r="Z31" s="119"/>
      <c r="AA31" s="119"/>
      <c r="AC31" s="125">
        <f t="shared" si="31"/>
        <v>0</v>
      </c>
      <c r="AD31" s="125">
        <f t="shared" si="38"/>
        <v>0</v>
      </c>
      <c r="AE31" s="125">
        <f t="shared" si="39"/>
        <v>0</v>
      </c>
      <c r="AF31" s="125">
        <f t="shared" si="40"/>
        <v>0</v>
      </c>
      <c r="AG31" s="125">
        <f t="shared" si="41"/>
        <v>0</v>
      </c>
      <c r="AH31" s="125">
        <f t="shared" si="42"/>
        <v>0</v>
      </c>
      <c r="AJ31" s="111" t="str">
        <f>IF(AC31&lt;&gt;0,"Please check that cell E31 less K31 equals the sum of cells L31, Y31","")</f>
        <v/>
      </c>
      <c r="AK31" s="111" t="str">
        <f>IF(AD31&lt;&gt;0,"Please check that cell E31 equals the sum of cells F31:K31","")</f>
        <v/>
      </c>
      <c r="AL31" s="111" t="str">
        <f>IF(AE31&lt;&gt;0,"Please check that cell L31 equals the sum of cells M31,S31","")</f>
        <v/>
      </c>
      <c r="AM31" s="111" t="str">
        <f>IF(AF31&lt;&gt;0,"Please check that cell M31 equals the sum of cells N31:R31","")</f>
        <v/>
      </c>
      <c r="AN31" s="111" t="str">
        <f>IF(AG31&lt;&gt;0,"Please check that cell S31 equals the sum of cells T31:X31","")</f>
        <v/>
      </c>
      <c r="AO31" s="111" t="str">
        <f>IF(AH31&lt;&gt;0,"Please check that cell Y31 equals the sum of cells Z31:AA31","")</f>
        <v/>
      </c>
      <c r="AQ31">
        <f t="shared" si="43"/>
        <v>0</v>
      </c>
      <c r="AR31">
        <f t="shared" si="44"/>
        <v>0</v>
      </c>
      <c r="AS31">
        <f t="shared" si="45"/>
        <v>0</v>
      </c>
      <c r="AT31">
        <f t="shared" si="46"/>
        <v>0</v>
      </c>
      <c r="AU31">
        <f t="shared" si="47"/>
        <v>0</v>
      </c>
      <c r="AV31">
        <f t="shared" si="48"/>
        <v>0</v>
      </c>
    </row>
    <row r="32" spans="1:48" ht="28.25" customHeight="1" x14ac:dyDescent="0.35">
      <c r="A32" s="44" t="str">
        <f t="shared" si="2"/>
        <v>CRE_2_R161</v>
      </c>
      <c r="C32" s="58">
        <v>161</v>
      </c>
      <c r="D32" s="127" t="s">
        <v>61</v>
      </c>
      <c r="E32" s="119"/>
      <c r="F32" s="119"/>
      <c r="G32" s="119"/>
      <c r="H32" s="119"/>
      <c r="I32" s="119"/>
      <c r="J32" s="121"/>
      <c r="K32" s="121"/>
      <c r="L32" s="121"/>
      <c r="M32" s="121"/>
      <c r="N32" s="122"/>
      <c r="O32" s="122"/>
      <c r="P32" s="122"/>
      <c r="Q32" s="122"/>
      <c r="R32" s="122"/>
      <c r="S32" s="119"/>
      <c r="T32" s="122"/>
      <c r="U32" s="122"/>
      <c r="V32" s="122"/>
      <c r="W32" s="122"/>
      <c r="X32" s="122"/>
      <c r="Y32" s="119"/>
      <c r="Z32" s="119"/>
      <c r="AA32" s="119"/>
      <c r="AC32" s="125">
        <f t="shared" si="31"/>
        <v>0</v>
      </c>
      <c r="AD32" s="125">
        <f t="shared" si="38"/>
        <v>0</v>
      </c>
      <c r="AE32" s="125">
        <f t="shared" si="39"/>
        <v>0</v>
      </c>
      <c r="AF32" s="125">
        <f t="shared" si="40"/>
        <v>0</v>
      </c>
      <c r="AG32" s="125">
        <f t="shared" si="41"/>
        <v>0</v>
      </c>
      <c r="AH32" s="125">
        <f t="shared" si="42"/>
        <v>0</v>
      </c>
      <c r="AJ32" s="111" t="str">
        <f>IF(AC32&lt;&gt;0,"Please check that cell E32 less K32 equals the sum of cells L32, Y32","")</f>
        <v/>
      </c>
      <c r="AK32" s="111" t="str">
        <f>IF(AD32&lt;&gt;0,"Please check that cell E32 equals the sum of cells F32:K32","")</f>
        <v/>
      </c>
      <c r="AL32" s="111" t="str">
        <f>IF(AE32&lt;&gt;0,"Please check that cell L32 equals the sum of cells M32,S32","")</f>
        <v/>
      </c>
      <c r="AM32" s="111" t="str">
        <f>IF(AF32&lt;&gt;0,"Please check that cell M32 equals the sum of cells N32:R32","")</f>
        <v/>
      </c>
      <c r="AN32" s="111" t="str">
        <f>IF(AG32&lt;&gt;0,"Please check that cell S32 equals the sum of cells T32:X32","")</f>
        <v/>
      </c>
      <c r="AO32" s="111" t="str">
        <f>IF(AH32&lt;&gt;0,"Please check that cell Y32 equals the sum of cells Z32:AA32","")</f>
        <v/>
      </c>
      <c r="AQ32">
        <f t="shared" si="43"/>
        <v>0</v>
      </c>
      <c r="AR32">
        <f t="shared" si="44"/>
        <v>0</v>
      </c>
      <c r="AS32">
        <f t="shared" si="45"/>
        <v>0</v>
      </c>
      <c r="AT32">
        <f t="shared" si="46"/>
        <v>0</v>
      </c>
      <c r="AU32">
        <f t="shared" si="47"/>
        <v>0</v>
      </c>
      <c r="AV32">
        <f t="shared" si="48"/>
        <v>0</v>
      </c>
    </row>
    <row r="33" spans="1:48" ht="28.25" customHeight="1" x14ac:dyDescent="0.35">
      <c r="A33" s="44" t="s">
        <v>188</v>
      </c>
      <c r="C33" s="58"/>
      <c r="D33" s="35"/>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C33" s="117"/>
      <c r="AD33" s="117"/>
      <c r="AE33" s="117"/>
      <c r="AF33" s="117"/>
      <c r="AG33" s="117"/>
      <c r="AH33" s="117"/>
      <c r="AJ33" s="92"/>
      <c r="AK33" s="92"/>
      <c r="AL33" s="92"/>
      <c r="AM33" s="92"/>
      <c r="AN33" s="92"/>
      <c r="AO33" s="92"/>
    </row>
    <row r="34" spans="1:48" ht="28.25" customHeight="1" x14ac:dyDescent="0.35">
      <c r="A34" s="44" t="str">
        <f t="shared" si="2"/>
        <v>CRE_2_R170</v>
      </c>
      <c r="C34" s="58">
        <v>170</v>
      </c>
      <c r="D34" s="35" t="s">
        <v>10</v>
      </c>
      <c r="E34" s="119"/>
      <c r="F34" s="119"/>
      <c r="G34" s="119"/>
      <c r="H34" s="119"/>
      <c r="I34" s="119"/>
      <c r="J34" s="121"/>
      <c r="K34" s="121"/>
      <c r="L34" s="121"/>
      <c r="M34" s="121"/>
      <c r="N34" s="122"/>
      <c r="O34" s="122"/>
      <c r="P34" s="122"/>
      <c r="Q34" s="122"/>
      <c r="R34" s="122"/>
      <c r="S34" s="119"/>
      <c r="T34" s="122"/>
      <c r="U34" s="122"/>
      <c r="V34" s="122"/>
      <c r="W34" s="122"/>
      <c r="X34" s="122"/>
      <c r="Y34" s="119"/>
      <c r="Z34" s="119"/>
      <c r="AA34" s="119"/>
      <c r="AC34" s="125">
        <f t="shared" ref="AC34:AC40" si="49">IF(AND(E34="",L34=""),0,(E34-K34)-(L34+Y34))</f>
        <v>0</v>
      </c>
      <c r="AD34" s="125">
        <f>IF(AND(F34="",G34="",H34="",I34="",J34=""),0,E34-SUM(F34:K34))</f>
        <v>0</v>
      </c>
      <c r="AE34" s="125">
        <f>IF(AND(M34="",S34=""),0,L34-SUM(M34,S34))</f>
        <v>0</v>
      </c>
      <c r="AF34" s="125">
        <f>IF(AND(N34="",O34="",P34="",Q34="",R34=""),0,M34-SUM(N34:R34))</f>
        <v>0</v>
      </c>
      <c r="AG34" s="125">
        <f>IF(AND(T34="",U34="",V34="",W34="",X34=""),0,S34-SUM(T34:X34))</f>
        <v>0</v>
      </c>
      <c r="AH34" s="125">
        <f>IF(AND(Z34="",AA34=""),0,Y34-SUM(Z34:AA34))</f>
        <v>0</v>
      </c>
      <c r="AJ34" s="111" t="str">
        <f>IF(AC34&lt;&gt;0,"Please check that cell E34 less K34 equals the sum of cells L34, Y34","")</f>
        <v/>
      </c>
      <c r="AK34" s="111" t="str">
        <f>IF(AD34&lt;&gt;0,"Please check that cell E34 equals the sum of cells F34:K34","")</f>
        <v/>
      </c>
      <c r="AL34" s="111" t="str">
        <f>IF(AE34&lt;&gt;0,"Please check that cell L34 equals the sum of cells M34,S34","")</f>
        <v/>
      </c>
      <c r="AM34" s="111" t="str">
        <f>IF(AF34&lt;&gt;0,"Please check that cell M34 equals the sum of cells N34:R34","")</f>
        <v/>
      </c>
      <c r="AN34" s="111" t="str">
        <f>IF(AG34&lt;&gt;0,"Please check that cell S34 equals the sum of cells T34:X34","")</f>
        <v/>
      </c>
      <c r="AO34" s="111" t="str">
        <f>IF(AH34&lt;&gt;0,"Please check that cell Y34 equals the sum of cells Z34:AA34","")</f>
        <v/>
      </c>
      <c r="AQ34">
        <f t="shared" ref="AQ34" si="50">IF(AC34 &lt;&gt;0,1,0)</f>
        <v>0</v>
      </c>
      <c r="AR34">
        <f t="shared" ref="AR34" si="51">IF(AD34 &lt;&gt;0,1,0)</f>
        <v>0</v>
      </c>
      <c r="AS34">
        <f t="shared" ref="AS34" si="52">IF(AE34 &lt;&gt;0,1,0)</f>
        <v>0</v>
      </c>
      <c r="AT34">
        <f t="shared" ref="AT34" si="53">IF(AF34 &lt;&gt;0,1,0)</f>
        <v>0</v>
      </c>
      <c r="AU34">
        <f t="shared" ref="AU34" si="54">IF(AG34 &lt;&gt;0,1,0)</f>
        <v>0</v>
      </c>
      <c r="AV34">
        <f t="shared" ref="AV34" si="55">IF(AH34 &lt;&gt;0,1,0)</f>
        <v>0</v>
      </c>
    </row>
    <row r="35" spans="1:48" ht="28.25" customHeight="1" x14ac:dyDescent="0.35">
      <c r="A35" s="44" t="str">
        <f t="shared" si="2"/>
        <v>CRE_2_R180</v>
      </c>
      <c r="C35" s="58">
        <v>180</v>
      </c>
      <c r="D35" s="35" t="s">
        <v>11</v>
      </c>
      <c r="E35" s="119"/>
      <c r="F35" s="119"/>
      <c r="G35" s="119"/>
      <c r="H35" s="119"/>
      <c r="I35" s="119"/>
      <c r="J35" s="121"/>
      <c r="K35" s="121"/>
      <c r="L35" s="121"/>
      <c r="M35" s="121"/>
      <c r="N35" s="122"/>
      <c r="O35" s="122"/>
      <c r="P35" s="122"/>
      <c r="Q35" s="122"/>
      <c r="R35" s="122"/>
      <c r="S35" s="119"/>
      <c r="T35" s="122"/>
      <c r="U35" s="122"/>
      <c r="V35" s="122"/>
      <c r="W35" s="122"/>
      <c r="X35" s="122"/>
      <c r="Y35" s="119"/>
      <c r="Z35" s="119"/>
      <c r="AA35" s="119"/>
      <c r="AC35" s="125">
        <f t="shared" si="49"/>
        <v>0</v>
      </c>
      <c r="AD35" s="125">
        <f t="shared" ref="AD35:AD40" si="56">IF(AND(F35="",G35="",H35="",I35="",J35=""),0,E35-SUM(F35:K35))</f>
        <v>0</v>
      </c>
      <c r="AE35" s="125">
        <f t="shared" ref="AE35:AE40" si="57">IF(AND(M35="",S35=""),0,L35-SUM(M35,S35))</f>
        <v>0</v>
      </c>
      <c r="AF35" s="125">
        <f t="shared" ref="AF35:AF40" si="58">IF(AND(N35="",O35="",P35="",Q35="",R35=""),0,M35-SUM(N35:R35))</f>
        <v>0</v>
      </c>
      <c r="AG35" s="125">
        <f t="shared" ref="AG35:AG40" si="59">IF(AND(T35="",U35="",V35="",W35="",X35=""),0,S35-SUM(T35:X35))</f>
        <v>0</v>
      </c>
      <c r="AH35" s="125">
        <f t="shared" ref="AH35:AH40" si="60">IF(AND(Z35="",AA35=""),0,Y35-SUM(Z35:AA35))</f>
        <v>0</v>
      </c>
      <c r="AJ35" s="111" t="str">
        <f>IF(AC35&lt;&gt;0,"Please check that cell E35 less K35 equals the sum of cells L35, Y35","")</f>
        <v/>
      </c>
      <c r="AK35" s="111" t="str">
        <f>IF(AD35&lt;&gt;0,"Please check that cell E35 equals the sum of cells F35:K35","")</f>
        <v/>
      </c>
      <c r="AL35" s="111" t="str">
        <f>IF(AE35&lt;&gt;0,"Please check that cell L35 equals the sum of cells M35,S35","")</f>
        <v/>
      </c>
      <c r="AM35" s="111" t="str">
        <f>IF(AF35&lt;&gt;0,"Please check that cell M35 equals the sum of cells N35:R35","")</f>
        <v/>
      </c>
      <c r="AN35" s="111" t="str">
        <f>IF(AG35&lt;&gt;0,"Please check that cell S35 equals the sum of cells T35:X35","")</f>
        <v/>
      </c>
      <c r="AO35" s="111" t="str">
        <f>IF(AH35&lt;&gt;0,"Please check that cell Y35 equals the sum of cells Z35:AA35","")</f>
        <v/>
      </c>
      <c r="AQ35">
        <f t="shared" ref="AQ35:AQ40" si="61">IF(AC35 &lt;&gt;0,1,0)</f>
        <v>0</v>
      </c>
      <c r="AR35">
        <f t="shared" ref="AR35:AR40" si="62">IF(AD35 &lt;&gt;0,1,0)</f>
        <v>0</v>
      </c>
      <c r="AS35">
        <f t="shared" ref="AS35:AS40" si="63">IF(AE35 &lt;&gt;0,1,0)</f>
        <v>0</v>
      </c>
      <c r="AT35">
        <f t="shared" ref="AT35:AT40" si="64">IF(AF35 &lt;&gt;0,1,0)</f>
        <v>0</v>
      </c>
      <c r="AU35">
        <f t="shared" ref="AU35:AU40" si="65">IF(AG35 &lt;&gt;0,1,0)</f>
        <v>0</v>
      </c>
      <c r="AV35">
        <f t="shared" ref="AV35:AV40" si="66">IF(AH35 &lt;&gt;0,1,0)</f>
        <v>0</v>
      </c>
    </row>
    <row r="36" spans="1:48" ht="28.25" customHeight="1" x14ac:dyDescent="0.35">
      <c r="A36" s="44" t="str">
        <f t="shared" si="2"/>
        <v>CRE_2_R190</v>
      </c>
      <c r="C36" s="58">
        <v>190</v>
      </c>
      <c r="D36" s="35" t="s">
        <v>12</v>
      </c>
      <c r="E36" s="119"/>
      <c r="F36" s="119"/>
      <c r="G36" s="119"/>
      <c r="H36" s="119"/>
      <c r="I36" s="119"/>
      <c r="J36" s="121"/>
      <c r="K36" s="121"/>
      <c r="L36" s="121"/>
      <c r="M36" s="121"/>
      <c r="N36" s="122"/>
      <c r="O36" s="122"/>
      <c r="P36" s="122"/>
      <c r="Q36" s="122"/>
      <c r="R36" s="122"/>
      <c r="S36" s="119"/>
      <c r="T36" s="122"/>
      <c r="U36" s="122"/>
      <c r="V36" s="122"/>
      <c r="W36" s="122"/>
      <c r="X36" s="122"/>
      <c r="Y36" s="119"/>
      <c r="Z36" s="119"/>
      <c r="AA36" s="119"/>
      <c r="AC36" s="125">
        <f t="shared" si="49"/>
        <v>0</v>
      </c>
      <c r="AD36" s="125">
        <f t="shared" si="56"/>
        <v>0</v>
      </c>
      <c r="AE36" s="125">
        <f t="shared" si="57"/>
        <v>0</v>
      </c>
      <c r="AF36" s="125">
        <f t="shared" si="58"/>
        <v>0</v>
      </c>
      <c r="AG36" s="125">
        <f t="shared" si="59"/>
        <v>0</v>
      </c>
      <c r="AH36" s="125">
        <f t="shared" si="60"/>
        <v>0</v>
      </c>
      <c r="AJ36" s="111" t="str">
        <f>IF(AC36&lt;&gt;0,"Please check that cell E36 less K36 equals the sum of cells L36, Y36","")</f>
        <v/>
      </c>
      <c r="AK36" s="111" t="str">
        <f>IF(AD36&lt;&gt;0,"Please check that cell E36 equals the sum of cells F36:K36","")</f>
        <v/>
      </c>
      <c r="AL36" s="111" t="str">
        <f>IF(AE36&lt;&gt;0,"Please check that cell L36 equals the sum of cells M36,S36","")</f>
        <v/>
      </c>
      <c r="AM36" s="111" t="str">
        <f>IF(AF36&lt;&gt;0,"Please check that cell M36 equals the sum of cells N36:R36","")</f>
        <v/>
      </c>
      <c r="AN36" s="111" t="str">
        <f>IF(AG36&lt;&gt;0,"Please check that cell S36 equals the sum of cells T36:X36","")</f>
        <v/>
      </c>
      <c r="AO36" s="111" t="str">
        <f>IF(AH36&lt;&gt;0,"Please check that cell Y36 equals the sum of cells Z36:AA36","")</f>
        <v/>
      </c>
      <c r="AQ36">
        <f t="shared" si="61"/>
        <v>0</v>
      </c>
      <c r="AR36">
        <f t="shared" si="62"/>
        <v>0</v>
      </c>
      <c r="AS36">
        <f t="shared" si="63"/>
        <v>0</v>
      </c>
      <c r="AT36">
        <f t="shared" si="64"/>
        <v>0</v>
      </c>
      <c r="AU36">
        <f t="shared" si="65"/>
        <v>0</v>
      </c>
      <c r="AV36">
        <f t="shared" si="66"/>
        <v>0</v>
      </c>
    </row>
    <row r="37" spans="1:48" ht="28.25" customHeight="1" x14ac:dyDescent="0.35">
      <c r="A37" s="44" t="str">
        <f t="shared" si="2"/>
        <v>CRE_2_R200</v>
      </c>
      <c r="C37" s="58">
        <v>200</v>
      </c>
      <c r="D37" s="35" t="s">
        <v>13</v>
      </c>
      <c r="E37" s="119"/>
      <c r="F37" s="119"/>
      <c r="G37" s="119"/>
      <c r="H37" s="119"/>
      <c r="I37" s="119"/>
      <c r="J37" s="121"/>
      <c r="K37" s="121"/>
      <c r="L37" s="121"/>
      <c r="M37" s="121"/>
      <c r="N37" s="122"/>
      <c r="O37" s="122"/>
      <c r="P37" s="122"/>
      <c r="Q37" s="122"/>
      <c r="R37" s="122"/>
      <c r="S37" s="119"/>
      <c r="T37" s="122"/>
      <c r="U37" s="122"/>
      <c r="V37" s="122"/>
      <c r="W37" s="122"/>
      <c r="X37" s="122"/>
      <c r="Y37" s="119"/>
      <c r="Z37" s="119"/>
      <c r="AA37" s="119"/>
      <c r="AC37" s="125">
        <f t="shared" si="49"/>
        <v>0</v>
      </c>
      <c r="AD37" s="125">
        <f t="shared" si="56"/>
        <v>0</v>
      </c>
      <c r="AE37" s="125">
        <f t="shared" si="57"/>
        <v>0</v>
      </c>
      <c r="AF37" s="125">
        <f t="shared" si="58"/>
        <v>0</v>
      </c>
      <c r="AG37" s="125">
        <f t="shared" si="59"/>
        <v>0</v>
      </c>
      <c r="AH37" s="125">
        <f t="shared" si="60"/>
        <v>0</v>
      </c>
      <c r="AJ37" s="111" t="str">
        <f>IF(AC37&lt;&gt;0,"Please check that cell E37 less K37 equals the sum of cells L37, Y37","")</f>
        <v/>
      </c>
      <c r="AK37" s="111" t="str">
        <f>IF(AD37&lt;&gt;0,"Please check that cell E37 equals the sum of cells F37:K37","")</f>
        <v/>
      </c>
      <c r="AL37" s="111" t="str">
        <f>IF(AE37&lt;&gt;0,"Please check that cell L37 equals the sum of cells M37,S37","")</f>
        <v/>
      </c>
      <c r="AM37" s="111" t="str">
        <f>IF(AF37&lt;&gt;0,"Please check that cell M37 equals the sum of cells N37:R37","")</f>
        <v/>
      </c>
      <c r="AN37" s="111" t="str">
        <f>IF(AG37&lt;&gt;0,"Please check that cell S37 equals the sum of cells T37:X37","")</f>
        <v/>
      </c>
      <c r="AO37" s="111" t="str">
        <f>IF(AH37&lt;&gt;0,"Please check that cell Y37 equals the sum of cells Z37:AA37","")</f>
        <v/>
      </c>
      <c r="AQ37">
        <f t="shared" si="61"/>
        <v>0</v>
      </c>
      <c r="AR37">
        <f t="shared" si="62"/>
        <v>0</v>
      </c>
      <c r="AS37">
        <f t="shared" si="63"/>
        <v>0</v>
      </c>
      <c r="AT37">
        <f t="shared" si="64"/>
        <v>0</v>
      </c>
      <c r="AU37">
        <f t="shared" si="65"/>
        <v>0</v>
      </c>
      <c r="AV37">
        <f t="shared" si="66"/>
        <v>0</v>
      </c>
    </row>
    <row r="38" spans="1:48" ht="28.25" customHeight="1" x14ac:dyDescent="0.35">
      <c r="A38" s="44" t="str">
        <f t="shared" si="2"/>
        <v>CRE_2_R210</v>
      </c>
      <c r="C38" s="58">
        <v>210</v>
      </c>
      <c r="D38" s="35" t="s">
        <v>14</v>
      </c>
      <c r="E38" s="119"/>
      <c r="F38" s="119"/>
      <c r="G38" s="119"/>
      <c r="H38" s="119"/>
      <c r="I38" s="119"/>
      <c r="J38" s="121"/>
      <c r="K38" s="121"/>
      <c r="L38" s="121"/>
      <c r="M38" s="121"/>
      <c r="N38" s="122"/>
      <c r="O38" s="122"/>
      <c r="P38" s="122"/>
      <c r="Q38" s="122"/>
      <c r="R38" s="122"/>
      <c r="S38" s="119"/>
      <c r="T38" s="122"/>
      <c r="U38" s="122"/>
      <c r="V38" s="122"/>
      <c r="W38" s="122"/>
      <c r="X38" s="122"/>
      <c r="Y38" s="119"/>
      <c r="Z38" s="119"/>
      <c r="AA38" s="119"/>
      <c r="AC38" s="125">
        <f t="shared" si="49"/>
        <v>0</v>
      </c>
      <c r="AD38" s="125">
        <f t="shared" si="56"/>
        <v>0</v>
      </c>
      <c r="AE38" s="125">
        <f t="shared" si="57"/>
        <v>0</v>
      </c>
      <c r="AF38" s="125">
        <f t="shared" si="58"/>
        <v>0</v>
      </c>
      <c r="AG38" s="125">
        <f t="shared" si="59"/>
        <v>0</v>
      </c>
      <c r="AH38" s="125">
        <f t="shared" si="60"/>
        <v>0</v>
      </c>
      <c r="AJ38" s="111" t="str">
        <f>IF(AC38&lt;&gt;0,"Please check that cell E38 less K38 equals the sum of cells L38, Y38","")</f>
        <v/>
      </c>
      <c r="AK38" s="111" t="str">
        <f>IF(AD38&lt;&gt;0,"Please check that cell E38 equals the sum of cells F38:K38","")</f>
        <v/>
      </c>
      <c r="AL38" s="111" t="str">
        <f>IF(AE38&lt;&gt;0,"Please check that cell L38 equals the sum of cells M38,S38","")</f>
        <v/>
      </c>
      <c r="AM38" s="111" t="str">
        <f>IF(AF38&lt;&gt;0,"Please check that cell M38 equals the sum of cells N38:R38","")</f>
        <v/>
      </c>
      <c r="AN38" s="111" t="str">
        <f>IF(AG38&lt;&gt;0,"Please check that cell S38 equals the sum of cells T38:X38","")</f>
        <v/>
      </c>
      <c r="AO38" s="111" t="str">
        <f>IF(AH38&lt;&gt;0,"Please check that cell Y38 equals the sum of cells Z38:AA38","")</f>
        <v/>
      </c>
      <c r="AQ38">
        <f t="shared" si="61"/>
        <v>0</v>
      </c>
      <c r="AR38">
        <f t="shared" si="62"/>
        <v>0</v>
      </c>
      <c r="AS38">
        <f t="shared" si="63"/>
        <v>0</v>
      </c>
      <c r="AT38">
        <f t="shared" si="64"/>
        <v>0</v>
      </c>
      <c r="AU38">
        <f t="shared" si="65"/>
        <v>0</v>
      </c>
      <c r="AV38">
        <f t="shared" si="66"/>
        <v>0</v>
      </c>
    </row>
    <row r="39" spans="1:48" ht="28.25" customHeight="1" x14ac:dyDescent="0.35">
      <c r="A39" s="44" t="str">
        <f t="shared" si="2"/>
        <v>CRE_2_R220</v>
      </c>
      <c r="C39" s="61">
        <v>220</v>
      </c>
      <c r="D39" s="128" t="s">
        <v>15</v>
      </c>
      <c r="E39" s="123"/>
      <c r="F39" s="123"/>
      <c r="G39" s="123"/>
      <c r="H39" s="123"/>
      <c r="I39" s="123"/>
      <c r="J39" s="124"/>
      <c r="K39" s="124"/>
      <c r="L39" s="124"/>
      <c r="M39" s="124"/>
      <c r="N39" s="122"/>
      <c r="O39" s="122"/>
      <c r="P39" s="122"/>
      <c r="Q39" s="122"/>
      <c r="R39" s="122"/>
      <c r="S39" s="123"/>
      <c r="T39" s="122"/>
      <c r="U39" s="122"/>
      <c r="V39" s="122"/>
      <c r="W39" s="122"/>
      <c r="X39" s="122"/>
      <c r="Y39" s="123"/>
      <c r="Z39" s="123"/>
      <c r="AA39" s="123"/>
      <c r="AC39" s="125">
        <f t="shared" si="49"/>
        <v>0</v>
      </c>
      <c r="AD39" s="125">
        <f t="shared" si="56"/>
        <v>0</v>
      </c>
      <c r="AE39" s="125">
        <f t="shared" si="57"/>
        <v>0</v>
      </c>
      <c r="AF39" s="125">
        <f t="shared" si="58"/>
        <v>0</v>
      </c>
      <c r="AG39" s="125">
        <f t="shared" si="59"/>
        <v>0</v>
      </c>
      <c r="AH39" s="125">
        <f t="shared" si="60"/>
        <v>0</v>
      </c>
      <c r="AJ39" s="111" t="str">
        <f>IF(AC39&lt;&gt;0,"Please check that cell E39 less K39 equals the sum of cells L39, Y39","")</f>
        <v/>
      </c>
      <c r="AK39" s="111" t="str">
        <f>IF(AD39&lt;0,"Please check that cell E39 equals the sum of cells F39:K39","")</f>
        <v/>
      </c>
      <c r="AL39" s="111" t="str">
        <f>IF(AE39&lt;&gt;0,"Please check that cell L39 equals the sum of cells M39,S39","")</f>
        <v/>
      </c>
      <c r="AM39" s="111" t="str">
        <f>IF(AF39&lt;&gt;0,"Please check that cell M39 equals the sum of cells N39:R39","")</f>
        <v/>
      </c>
      <c r="AN39" s="111" t="str">
        <f>IF(AG39&lt;&gt;0,"Please check that cell S39 equals the sum of cells T39:X39","")</f>
        <v/>
      </c>
      <c r="AO39" s="111" t="str">
        <f>IF(AH39&lt;&gt;0,"Please check that cell Y39 equals the sum of cells Z39:AA39","")</f>
        <v/>
      </c>
      <c r="AQ39">
        <f t="shared" si="61"/>
        <v>0</v>
      </c>
      <c r="AR39">
        <f t="shared" si="62"/>
        <v>0</v>
      </c>
      <c r="AS39">
        <f t="shared" si="63"/>
        <v>0</v>
      </c>
      <c r="AT39">
        <f t="shared" si="64"/>
        <v>0</v>
      </c>
      <c r="AU39">
        <f t="shared" si="65"/>
        <v>0</v>
      </c>
      <c r="AV39">
        <f t="shared" si="66"/>
        <v>0</v>
      </c>
    </row>
    <row r="40" spans="1:48" ht="28.25" customHeight="1" x14ac:dyDescent="0.35">
      <c r="A40" s="44" t="str">
        <f t="shared" si="2"/>
        <v>CRE_2_R221</v>
      </c>
      <c r="C40" s="58">
        <v>221</v>
      </c>
      <c r="D40" s="127" t="s">
        <v>61</v>
      </c>
      <c r="E40" s="119"/>
      <c r="F40" s="119"/>
      <c r="G40" s="119"/>
      <c r="H40" s="119"/>
      <c r="I40" s="119"/>
      <c r="J40" s="119"/>
      <c r="K40" s="119"/>
      <c r="L40" s="119"/>
      <c r="M40" s="119"/>
      <c r="N40" s="122"/>
      <c r="O40" s="122"/>
      <c r="P40" s="122"/>
      <c r="Q40" s="122"/>
      <c r="R40" s="122"/>
      <c r="S40" s="119"/>
      <c r="T40" s="122"/>
      <c r="U40" s="122"/>
      <c r="V40" s="122"/>
      <c r="W40" s="122"/>
      <c r="X40" s="122"/>
      <c r="Y40" s="119"/>
      <c r="Z40" s="119"/>
      <c r="AA40" s="119"/>
      <c r="AB40" s="15"/>
      <c r="AC40" s="125">
        <f t="shared" si="49"/>
        <v>0</v>
      </c>
      <c r="AD40" s="125">
        <f t="shared" si="56"/>
        <v>0</v>
      </c>
      <c r="AE40" s="125">
        <f t="shared" si="57"/>
        <v>0</v>
      </c>
      <c r="AF40" s="125">
        <f t="shared" si="58"/>
        <v>0</v>
      </c>
      <c r="AG40" s="125">
        <f t="shared" si="59"/>
        <v>0</v>
      </c>
      <c r="AH40" s="125">
        <f t="shared" si="60"/>
        <v>0</v>
      </c>
      <c r="AJ40" s="111" t="str">
        <f>IF(AC40&lt;&gt;0,"Please check that cell E40 less K40 equals the sum of cells L40, Y40","")</f>
        <v/>
      </c>
      <c r="AK40" s="111" t="str">
        <f>IF(AD40&lt;&gt;0,"Please check that cell E40 equals the sum of cells F40:K40","")</f>
        <v/>
      </c>
      <c r="AL40" s="111" t="str">
        <f>IF(AE40&lt;&gt;0,"Please check that cell L40 equals the sum of cells M40,S40","")</f>
        <v/>
      </c>
      <c r="AM40" s="111" t="str">
        <f>IF(AF40&lt;&gt;0,"Please check that cell M40 equals the sum of cells N40:R40","")</f>
        <v/>
      </c>
      <c r="AN40" s="111" t="str">
        <f>IF(AG40&lt;&gt;0,"Please check that cell S40 equals the sum of cells T40:X40","")</f>
        <v/>
      </c>
      <c r="AO40" s="111" t="str">
        <f>IF(AH40&lt;&gt;0,"Please check that cell Y40 equals the sum of cells Z40:AA40","")</f>
        <v/>
      </c>
      <c r="AQ40">
        <f t="shared" si="61"/>
        <v>0</v>
      </c>
      <c r="AR40">
        <f t="shared" si="62"/>
        <v>0</v>
      </c>
      <c r="AS40">
        <f t="shared" si="63"/>
        <v>0</v>
      </c>
      <c r="AT40">
        <f t="shared" si="64"/>
        <v>0</v>
      </c>
      <c r="AU40">
        <f t="shared" si="65"/>
        <v>0</v>
      </c>
      <c r="AV40">
        <f t="shared" si="66"/>
        <v>0</v>
      </c>
    </row>
    <row r="41" spans="1:48" x14ac:dyDescent="0.35">
      <c r="A41" s="44" t="s">
        <v>187</v>
      </c>
    </row>
    <row r="42" spans="1:48" x14ac:dyDescent="0.35">
      <c r="A42" s="44" t="s">
        <v>188</v>
      </c>
    </row>
    <row r="43" spans="1:48" x14ac:dyDescent="0.35">
      <c r="D43" s="12"/>
    </row>
    <row r="44" spans="1:48" x14ac:dyDescent="0.35">
      <c r="D44" s="12"/>
    </row>
    <row r="45" spans="1:48" x14ac:dyDescent="0.35">
      <c r="D45" s="12"/>
    </row>
    <row r="46" spans="1:48" x14ac:dyDescent="0.35">
      <c r="D46" s="12"/>
    </row>
    <row r="47" spans="1:48" x14ac:dyDescent="0.35">
      <c r="D47" s="12"/>
    </row>
    <row r="48" spans="1:48" x14ac:dyDescent="0.35">
      <c r="D48" s="12"/>
    </row>
  </sheetData>
  <sheetProtection algorithmName="SHA-512" hashValue="/YRGuzauS8p8X0EWFeAF3NLAbRdCGBZLBJSBcbAGShYj3ovv2enI9lUYNOiXTvA/RZXckGj/ffYQztDngh5GsQ==" saltValue="WLBa64giAsyKlXRHJrUQEQ==" spinCount="100000" sheet="1" objects="1" scenarios="1"/>
  <protectedRanges>
    <protectedRange sqref="E26:AA32 E34:AA39 E12:J16 E18:AA24 L12:AA16" name="Sheet 2"/>
  </protectedRanges>
  <mergeCells count="11">
    <mergeCell ref="AC7:AH10"/>
    <mergeCell ref="Y8:Y9"/>
    <mergeCell ref="Z8:AA8"/>
    <mergeCell ref="C7:D11"/>
    <mergeCell ref="M8:R8"/>
    <mergeCell ref="S8:X8"/>
    <mergeCell ref="L7:AA7"/>
    <mergeCell ref="L8:L9"/>
    <mergeCell ref="E7:E9"/>
    <mergeCell ref="F7:J8"/>
    <mergeCell ref="K7:K9"/>
  </mergeCells>
  <dataValidations count="6">
    <dataValidation type="whole" allowBlank="1" showInputMessage="1" showErrorMessage="1" errorTitle="Wrong number format used" error="Please insert a number which is zero or greater. If not available, leave blank." prompt="No negative integer values should be reported." sqref="E12:J15" xr:uid="{00000000-0002-0000-0300-000000000000}">
      <formula1>0</formula1>
      <formula2>9.99999999999999E+46</formula2>
    </dataValidation>
    <dataValidation type="whole" allowBlank="1" showInputMessage="1" showErrorMessage="1" prompt="Integer values should be reported." sqref="E16:J16" xr:uid="{00000000-0002-0000-0300-000001000000}">
      <formula1>-9.99999999999999E+68</formula1>
      <formula2>9.99999999999999E+85</formula2>
    </dataValidation>
    <dataValidation type="whole" allowBlank="1" showInputMessage="1" showErrorMessage="1" prompt="Integer values should be reported." sqref="L16:AA16" xr:uid="{00000000-0002-0000-0300-000002000000}">
      <formula1>-9.99999999999999E+51</formula1>
      <formula2>9.99999999999999E+83</formula2>
    </dataValidation>
    <dataValidation type="whole" allowBlank="1" showInputMessage="1" showErrorMessage="1" errorTitle="Wrong number format used" error="Please use a number which is zero or greater. If not available, leave blank." prompt="No negative integer values should be reported." sqref="L12:AA15" xr:uid="{00000000-0002-0000-0300-000003000000}">
      <formula1>0</formula1>
      <formula2>9.99999999999999E+89</formula2>
    </dataValidation>
    <dataValidation type="whole" allowBlank="1" showInputMessage="1" showErrorMessage="1" errorTitle="Wrong number format used" error="Please use a number which is zero or greater. If not available, leave blank." prompt="No negative integer values should be reported." sqref="E26:AA32 E18:AA24" xr:uid="{00000000-0002-0000-0300-000004000000}">
      <formula1>0</formula1>
      <formula2>9.99999999999999E+79</formula2>
    </dataValidation>
    <dataValidation type="whole" allowBlank="1" showInputMessage="1" showErrorMessage="1" prompt="Integer values should be reported." sqref="E34:AA40" xr:uid="{00000000-0002-0000-0300-000005000000}">
      <formula1>-9.99999999999999E+47</formula1>
      <formula2>9.99999999999999E+65</formula2>
    </dataValidation>
  </dataValidations>
  <pageMargins left="0.25" right="0.25" top="0.75" bottom="0.75" header="0.3" footer="0.3"/>
  <pageSetup paperSize="9" scale="33" orientation="landscape" horizontalDpi="1200" verticalDpi="1200" r:id="rId1"/>
  <headerFooter>
    <oddFooter>&amp;CCRE template &amp;A&amp;RPage &amp;P</oddFooter>
  </headerFooter>
  <ignoredErrors>
    <ignoredError sqref="C12:C22 E11:Q1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39"/>
  <sheetViews>
    <sheetView topLeftCell="B19" zoomScaleNormal="100" workbookViewId="0">
      <selection activeCell="C29" sqref="C29:C37"/>
    </sheetView>
  </sheetViews>
  <sheetFormatPr defaultColWidth="9.1796875" defaultRowHeight="14.5" x14ac:dyDescent="0.35"/>
  <cols>
    <col min="1" max="1" width="13" hidden="1" customWidth="1"/>
    <col min="2" max="2" width="2.81640625" customWidth="1"/>
    <col min="3" max="3" width="5.1796875" customWidth="1"/>
    <col min="4" max="4" width="75.81640625" customWidth="1"/>
    <col min="5" max="5" width="15.453125" customWidth="1"/>
    <col min="6" max="6" width="10.1796875" customWidth="1"/>
    <col min="7" max="7" width="8.54296875" customWidth="1"/>
    <col min="8" max="8" width="10.81640625" bestFit="1" customWidth="1"/>
    <col min="9" max="9" width="11.81640625" customWidth="1"/>
    <col min="11" max="11" width="11.1796875" customWidth="1"/>
    <col min="12" max="12" width="5.1796875" customWidth="1"/>
    <col min="13" max="13" width="9.81640625" customWidth="1"/>
    <col min="15" max="15" width="10.1796875" customWidth="1"/>
  </cols>
  <sheetData>
    <row r="1" spans="1:15" ht="18.5" hidden="1" x14ac:dyDescent="0.35">
      <c r="A1" s="44" t="s">
        <v>204</v>
      </c>
      <c r="B1" s="48">
        <v>2</v>
      </c>
      <c r="C1" s="49">
        <v>1</v>
      </c>
      <c r="D1" s="57">
        <v>11</v>
      </c>
      <c r="E1" s="46">
        <v>5</v>
      </c>
      <c r="F1" s="50">
        <v>3</v>
      </c>
      <c r="G1" s="51">
        <v>4</v>
      </c>
      <c r="H1" s="52">
        <v>4</v>
      </c>
      <c r="I1" s="52">
        <v>4</v>
      </c>
      <c r="J1" s="53">
        <v>4</v>
      </c>
      <c r="K1" s="53">
        <v>5</v>
      </c>
      <c r="L1" s="54">
        <v>4</v>
      </c>
      <c r="M1" s="54">
        <v>6</v>
      </c>
      <c r="N1" s="55">
        <v>4</v>
      </c>
      <c r="O1" s="56">
        <v>7</v>
      </c>
    </row>
    <row r="2" spans="1:15" hidden="1" x14ac:dyDescent="0.35">
      <c r="A2" s="44" t="s">
        <v>178</v>
      </c>
      <c r="E2" s="43" t="str">
        <f>$A$1&amp;"_C"&amp;E10</f>
        <v>CRE_3_C010</v>
      </c>
      <c r="F2" s="43" t="str">
        <f t="shared" ref="F2:G2" si="0">$A$1&amp;"_C"&amp;F10</f>
        <v>CRE_3_C020</v>
      </c>
      <c r="G2" s="43" t="str">
        <f t="shared" si="0"/>
        <v>CRE_3_C030</v>
      </c>
    </row>
    <row r="3" spans="1:15" hidden="1" x14ac:dyDescent="0.35">
      <c r="A3" s="44" t="str">
        <f>"R:A1:G"&amp;ROW(A39)</f>
        <v>R:A1:G39</v>
      </c>
    </row>
    <row r="5" spans="1:15" x14ac:dyDescent="0.35">
      <c r="A5" s="44" t="s">
        <v>188</v>
      </c>
      <c r="C5" s="1" t="s">
        <v>259</v>
      </c>
    </row>
    <row r="6" spans="1:15" x14ac:dyDescent="0.35">
      <c r="A6" s="44" t="s">
        <v>188</v>
      </c>
    </row>
    <row r="7" spans="1:15" x14ac:dyDescent="0.35">
      <c r="A7" s="44" t="s">
        <v>188</v>
      </c>
      <c r="C7" s="158" t="s">
        <v>6</v>
      </c>
      <c r="D7" s="158"/>
      <c r="E7" s="158" t="s">
        <v>1</v>
      </c>
      <c r="F7" s="158"/>
      <c r="G7" s="158"/>
    </row>
    <row r="8" spans="1:15" x14ac:dyDescent="0.35">
      <c r="A8" s="44" t="s">
        <v>188</v>
      </c>
      <c r="C8" s="158"/>
      <c r="D8" s="158"/>
      <c r="E8" s="4" t="s">
        <v>48</v>
      </c>
      <c r="F8" s="4" t="s">
        <v>46</v>
      </c>
      <c r="G8" s="4" t="s">
        <v>47</v>
      </c>
    </row>
    <row r="9" spans="1:15" x14ac:dyDescent="0.35">
      <c r="A9" s="44" t="s">
        <v>188</v>
      </c>
      <c r="C9" s="158"/>
      <c r="D9" s="158"/>
      <c r="E9" s="4" t="s">
        <v>45</v>
      </c>
      <c r="F9" s="4" t="s">
        <v>45</v>
      </c>
      <c r="G9" s="4" t="s">
        <v>45</v>
      </c>
    </row>
    <row r="10" spans="1:15" x14ac:dyDescent="0.35">
      <c r="A10" s="44" t="s">
        <v>188</v>
      </c>
      <c r="C10" s="158"/>
      <c r="D10" s="158"/>
      <c r="E10" s="60" t="s">
        <v>179</v>
      </c>
      <c r="F10" s="60" t="s">
        <v>180</v>
      </c>
      <c r="G10" s="60" t="s">
        <v>181</v>
      </c>
    </row>
    <row r="11" spans="1:15" x14ac:dyDescent="0.35">
      <c r="A11" s="44" t="str">
        <f>$A$1&amp;"_R"&amp;C11</f>
        <v>CRE_3_R010</v>
      </c>
      <c r="C11" s="66" t="s">
        <v>179</v>
      </c>
      <c r="D11" s="7" t="s">
        <v>5</v>
      </c>
      <c r="E11" s="126"/>
      <c r="F11" s="126"/>
      <c r="G11" s="126"/>
    </row>
    <row r="12" spans="1:15" x14ac:dyDescent="0.35">
      <c r="A12" s="44" t="str">
        <f t="shared" ref="A12:A19" si="1">$A$1&amp;"_R"&amp;C12</f>
        <v>CRE_3_R011</v>
      </c>
      <c r="C12" s="66" t="s">
        <v>191</v>
      </c>
      <c r="D12" s="8" t="s">
        <v>57</v>
      </c>
      <c r="E12" s="126"/>
      <c r="F12" s="126"/>
      <c r="G12" s="126"/>
    </row>
    <row r="13" spans="1:15" x14ac:dyDescent="0.35">
      <c r="A13" s="44" t="str">
        <f t="shared" si="1"/>
        <v>CRE_3_R012</v>
      </c>
      <c r="C13" s="66" t="s">
        <v>192</v>
      </c>
      <c r="D13" s="8" t="s">
        <v>58</v>
      </c>
      <c r="E13" s="126"/>
      <c r="F13" s="126"/>
      <c r="G13" s="126"/>
    </row>
    <row r="14" spans="1:15" ht="29" x14ac:dyDescent="0.35">
      <c r="A14" s="44" t="str">
        <f t="shared" si="1"/>
        <v>CRE_3_R020</v>
      </c>
      <c r="C14" s="66" t="s">
        <v>180</v>
      </c>
      <c r="D14" s="8" t="s">
        <v>11</v>
      </c>
      <c r="E14" s="126"/>
      <c r="F14" s="126"/>
      <c r="G14" s="126"/>
    </row>
    <row r="15" spans="1:15" x14ac:dyDescent="0.35">
      <c r="A15" s="44" t="str">
        <f t="shared" si="1"/>
        <v>CRE_3_R030</v>
      </c>
      <c r="C15" s="66" t="s">
        <v>181</v>
      </c>
      <c r="D15" s="8" t="s">
        <v>12</v>
      </c>
      <c r="E15" s="126"/>
      <c r="F15" s="126"/>
      <c r="G15" s="126"/>
    </row>
    <row r="16" spans="1:15" x14ac:dyDescent="0.35">
      <c r="A16" s="44" t="str">
        <f t="shared" si="1"/>
        <v>CRE_3_R040</v>
      </c>
      <c r="C16" s="66" t="s">
        <v>182</v>
      </c>
      <c r="D16" s="8" t="s">
        <v>13</v>
      </c>
      <c r="E16" s="126"/>
      <c r="F16" s="126"/>
      <c r="G16" s="126"/>
    </row>
    <row r="17" spans="1:15" x14ac:dyDescent="0.35">
      <c r="A17" s="44" t="str">
        <f t="shared" si="1"/>
        <v>CRE_3_R050</v>
      </c>
      <c r="C17" s="66" t="s">
        <v>183</v>
      </c>
      <c r="D17" s="8" t="s">
        <v>14</v>
      </c>
      <c r="E17" s="126"/>
      <c r="F17" s="126"/>
      <c r="G17" s="126"/>
    </row>
    <row r="18" spans="1:15" x14ac:dyDescent="0.35">
      <c r="A18" s="44" t="str">
        <f t="shared" si="1"/>
        <v>CRE_3_R060</v>
      </c>
      <c r="C18" s="66" t="s">
        <v>184</v>
      </c>
      <c r="D18" s="8" t="s">
        <v>15</v>
      </c>
      <c r="E18" s="126"/>
      <c r="F18" s="126"/>
      <c r="G18" s="126"/>
    </row>
    <row r="19" spans="1:15" x14ac:dyDescent="0.35">
      <c r="A19" s="44" t="str">
        <f t="shared" si="1"/>
        <v>CRE_3_R061</v>
      </c>
      <c r="C19" s="96" t="s">
        <v>205</v>
      </c>
      <c r="D19" s="17" t="s">
        <v>61</v>
      </c>
      <c r="E19" s="126"/>
      <c r="F19" s="126"/>
      <c r="G19" s="126"/>
    </row>
    <row r="20" spans="1:15" x14ac:dyDescent="0.35">
      <c r="A20" s="44" t="s">
        <v>188</v>
      </c>
      <c r="D20" s="93"/>
    </row>
    <row r="21" spans="1:15" hidden="1" x14ac:dyDescent="0.35">
      <c r="A21" s="44" t="s">
        <v>187</v>
      </c>
      <c r="D21" s="93"/>
    </row>
    <row r="22" spans="1:15" hidden="1" x14ac:dyDescent="0.35">
      <c r="A22" s="44" t="s">
        <v>220</v>
      </c>
      <c r="B22" s="69">
        <v>2</v>
      </c>
      <c r="C22" s="69">
        <v>1</v>
      </c>
      <c r="D22" s="70">
        <v>8</v>
      </c>
      <c r="E22" s="71">
        <v>5</v>
      </c>
      <c r="F22" s="72">
        <v>3</v>
      </c>
      <c r="G22" s="73">
        <v>4</v>
      </c>
      <c r="H22" s="74">
        <v>4</v>
      </c>
      <c r="I22" s="74">
        <v>4</v>
      </c>
      <c r="J22" s="75">
        <v>4</v>
      </c>
      <c r="K22" s="75">
        <v>5</v>
      </c>
      <c r="L22" s="76">
        <v>4</v>
      </c>
      <c r="M22" s="76">
        <v>6</v>
      </c>
      <c r="N22" s="77">
        <v>4</v>
      </c>
      <c r="O22" s="78">
        <v>7</v>
      </c>
    </row>
    <row r="23" spans="1:15" hidden="1" x14ac:dyDescent="0.35">
      <c r="A23" s="44" t="s">
        <v>178</v>
      </c>
      <c r="B23" s="79"/>
      <c r="C23" s="80"/>
      <c r="D23" s="80"/>
      <c r="E23" s="43" t="str">
        <f>$A$22&amp;"_C"&amp;E28</f>
        <v>CRE_3_B_C010</v>
      </c>
      <c r="F23" s="97"/>
      <c r="G23" s="97"/>
      <c r="H23" s="97"/>
      <c r="I23" s="97"/>
      <c r="J23" s="97"/>
      <c r="K23" s="97"/>
      <c r="L23" s="98"/>
      <c r="M23" s="97"/>
      <c r="N23" s="97"/>
      <c r="O23" s="97"/>
    </row>
    <row r="24" spans="1:15" hidden="1" x14ac:dyDescent="0.35">
      <c r="A24" s="44" t="str">
        <f>"R:A1:G"&amp;ROW(A59)</f>
        <v>R:A1:G59</v>
      </c>
      <c r="B24" s="80"/>
      <c r="C24" s="81"/>
      <c r="D24" s="82"/>
      <c r="E24" s="99"/>
      <c r="F24" s="99"/>
      <c r="G24" s="99"/>
      <c r="H24" s="99"/>
      <c r="I24" s="99"/>
      <c r="J24" s="99"/>
      <c r="K24" s="99"/>
      <c r="L24" s="100"/>
      <c r="M24" s="101"/>
      <c r="N24" s="101"/>
      <c r="O24" s="101"/>
    </row>
    <row r="25" spans="1:15" x14ac:dyDescent="0.35">
      <c r="A25" s="44" t="s">
        <v>188</v>
      </c>
    </row>
    <row r="26" spans="1:15" ht="29" x14ac:dyDescent="0.35">
      <c r="A26" s="44" t="s">
        <v>188</v>
      </c>
      <c r="C26" s="159" t="s">
        <v>85</v>
      </c>
      <c r="D26" s="160"/>
      <c r="E26" s="4" t="s">
        <v>95</v>
      </c>
    </row>
    <row r="27" spans="1:15" x14ac:dyDescent="0.35">
      <c r="A27" s="44" t="s">
        <v>188</v>
      </c>
      <c r="C27" s="161"/>
      <c r="D27" s="162"/>
      <c r="E27" s="5" t="s">
        <v>23</v>
      </c>
    </row>
    <row r="28" spans="1:15" x14ac:dyDescent="0.35">
      <c r="A28" s="44" t="s">
        <v>188</v>
      </c>
      <c r="C28" s="163"/>
      <c r="D28" s="164"/>
      <c r="E28" s="102" t="s">
        <v>179</v>
      </c>
    </row>
    <row r="29" spans="1:15" x14ac:dyDescent="0.35">
      <c r="A29" s="44" t="str">
        <f>$A$1&amp;"_R"&amp;C29</f>
        <v>CRE_3_R070</v>
      </c>
      <c r="C29" s="96" t="s">
        <v>185</v>
      </c>
      <c r="D29" s="3" t="s">
        <v>86</v>
      </c>
      <c r="E29" s="120"/>
    </row>
    <row r="30" spans="1:15" x14ac:dyDescent="0.35">
      <c r="A30" s="44" t="str">
        <f t="shared" ref="A30:A37" si="2">$A$1&amp;"_R"&amp;C30</f>
        <v>CRE_3_R080</v>
      </c>
      <c r="C30" s="96" t="s">
        <v>186</v>
      </c>
      <c r="D30" s="3" t="s">
        <v>87</v>
      </c>
      <c r="E30" s="120"/>
    </row>
    <row r="31" spans="1:15" x14ac:dyDescent="0.35">
      <c r="A31" s="44" t="str">
        <f t="shared" si="2"/>
        <v>CRE_3_R090</v>
      </c>
      <c r="C31" s="96" t="s">
        <v>199</v>
      </c>
      <c r="D31" s="3" t="s">
        <v>88</v>
      </c>
      <c r="E31" s="120"/>
    </row>
    <row r="32" spans="1:15" x14ac:dyDescent="0.35">
      <c r="A32" s="44" t="str">
        <f t="shared" si="2"/>
        <v>CRE_3_R100</v>
      </c>
      <c r="C32" s="96">
        <v>100</v>
      </c>
      <c r="D32" s="3" t="s">
        <v>89</v>
      </c>
      <c r="E32" s="120"/>
    </row>
    <row r="33" spans="1:5" x14ac:dyDescent="0.35">
      <c r="A33" s="44" t="str">
        <f t="shared" si="2"/>
        <v>CRE_3_R110</v>
      </c>
      <c r="C33" s="96">
        <v>110</v>
      </c>
      <c r="D33" s="3" t="s">
        <v>90</v>
      </c>
      <c r="E33" s="120"/>
    </row>
    <row r="34" spans="1:5" x14ac:dyDescent="0.35">
      <c r="A34" s="44" t="str">
        <f t="shared" si="2"/>
        <v>CRE_3_R120</v>
      </c>
      <c r="C34" s="96">
        <v>120</v>
      </c>
      <c r="D34" s="3" t="s">
        <v>91</v>
      </c>
      <c r="E34" s="120"/>
    </row>
    <row r="35" spans="1:5" x14ac:dyDescent="0.35">
      <c r="A35" s="44" t="str">
        <f t="shared" si="2"/>
        <v>CRE_3_R130</v>
      </c>
      <c r="C35" s="96">
        <v>130</v>
      </c>
      <c r="D35" s="3" t="s">
        <v>92</v>
      </c>
      <c r="E35" s="120"/>
    </row>
    <row r="36" spans="1:5" x14ac:dyDescent="0.35">
      <c r="A36" s="44" t="str">
        <f t="shared" si="2"/>
        <v>CRE_3_R140</v>
      </c>
      <c r="C36" s="96">
        <v>140</v>
      </c>
      <c r="D36" s="3" t="s">
        <v>93</v>
      </c>
      <c r="E36" s="120"/>
    </row>
    <row r="37" spans="1:5" x14ac:dyDescent="0.35">
      <c r="A37" s="44" t="str">
        <f t="shared" si="2"/>
        <v>CRE_3_R150</v>
      </c>
      <c r="C37" s="96">
        <v>150</v>
      </c>
      <c r="D37" s="3" t="s">
        <v>94</v>
      </c>
      <c r="E37" s="120"/>
    </row>
    <row r="38" spans="1:5" x14ac:dyDescent="0.35">
      <c r="A38" s="44" t="s">
        <v>187</v>
      </c>
    </row>
    <row r="39" spans="1:5" x14ac:dyDescent="0.35">
      <c r="A39" s="44" t="s">
        <v>188</v>
      </c>
    </row>
  </sheetData>
  <sheetProtection algorithmName="SHA-512" hashValue="1zpz65XoeRS9NnSJYlXcmPN0/gdfbHp2zew8SSQZTsEx3rK1lU1Yb+PHosTCEl9VidZBCCuD9WW8yodphyksIw==" saltValue="vL0SJW5dEd35RCqHDpjTkg==" spinCount="100000" sheet="1" objects="1" scenarios="1"/>
  <protectedRanges>
    <protectedRange sqref="E11:G19" name="Sheet 3"/>
  </protectedRanges>
  <mergeCells count="3">
    <mergeCell ref="C7:D10"/>
    <mergeCell ref="E7:G7"/>
    <mergeCell ref="C26:D28"/>
  </mergeCells>
  <dataValidations count="2">
    <dataValidation type="decimal" operator="greaterThanOrEqual" allowBlank="1" showInputMessage="1" showErrorMessage="1" errorTitle="Wrong number format used" error="Please use a number which is zero or greater. If not available, leave blank." prompt="Report the ratio as a percentage." sqref="E11:G19" xr:uid="{00000000-0002-0000-0400-000000000000}">
      <formula1>0</formula1>
    </dataValidation>
    <dataValidation type="whole" allowBlank="1" showInputMessage="1" showErrorMessage="1" errorTitle="Wrong number format used" error="Please use a number which is zero or greater. If not available, leave blank." prompt="No neagtive integer values should be reported." sqref="E29:E37" xr:uid="{00000000-0002-0000-0400-000001000000}">
      <formula1>0</formula1>
      <formula2>9.99999999999999E+60</formula2>
    </dataValidation>
  </dataValidations>
  <pageMargins left="0.25" right="0.25" top="0.75" bottom="0.75" header="0.3" footer="0.3"/>
  <pageSetup paperSize="9" fitToHeight="0" orientation="landscape" horizontalDpi="1200" verticalDpi="1200" r:id="rId1"/>
  <headerFooter>
    <oddFooter>&amp;CCRE template &amp;A&amp;RPage &amp;P</oddFooter>
  </headerFooter>
  <ignoredErrors>
    <ignoredError sqref="E10:G10 C29:C31 C11:C1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I30"/>
  <sheetViews>
    <sheetView tabSelected="1" topLeftCell="E4" zoomScale="85" zoomScaleNormal="85" workbookViewId="0">
      <selection activeCell="U11" sqref="U11"/>
    </sheetView>
  </sheetViews>
  <sheetFormatPr defaultRowHeight="14.5" x14ac:dyDescent="0.35"/>
  <cols>
    <col min="1" max="1" width="11.453125" hidden="1" customWidth="1"/>
    <col min="2" max="2" width="2.81640625" customWidth="1"/>
    <col min="3" max="3" width="5.1796875" customWidth="1"/>
    <col min="4" max="4" width="74.1796875" customWidth="1"/>
    <col min="5" max="14" width="15.36328125" customWidth="1"/>
    <col min="15" max="15" width="2.54296875" customWidth="1"/>
    <col min="16" max="19" width="16.6328125" customWidth="1"/>
    <col min="20" max="20" width="2.81640625" customWidth="1"/>
    <col min="21" max="21" width="31.1796875" customWidth="1"/>
    <col min="22" max="22" width="32.1796875" customWidth="1"/>
    <col min="23" max="23" width="29.81640625" customWidth="1"/>
    <col min="24" max="24" width="27.6328125" customWidth="1"/>
    <col min="25" max="25" width="2.81640625" customWidth="1"/>
    <col min="26" max="29" width="8.81640625" hidden="1" customWidth="1"/>
    <col min="30" max="35" width="0" hidden="1" customWidth="1"/>
  </cols>
  <sheetData>
    <row r="1" spans="1:35" ht="18.5" hidden="1" x14ac:dyDescent="0.35">
      <c r="A1" s="44" t="s">
        <v>206</v>
      </c>
      <c r="B1" s="48">
        <v>2</v>
      </c>
      <c r="C1" s="49">
        <v>1</v>
      </c>
      <c r="D1" s="57">
        <v>10</v>
      </c>
      <c r="E1" s="46">
        <v>5</v>
      </c>
      <c r="F1" s="50">
        <v>3</v>
      </c>
      <c r="G1" s="51">
        <v>4</v>
      </c>
      <c r="H1" s="52">
        <v>4</v>
      </c>
      <c r="I1" s="52">
        <v>4</v>
      </c>
      <c r="J1" s="53">
        <v>4</v>
      </c>
      <c r="K1" s="53">
        <v>5</v>
      </c>
      <c r="L1" s="54">
        <v>4</v>
      </c>
      <c r="M1" s="54">
        <v>6</v>
      </c>
      <c r="N1" s="55">
        <v>4</v>
      </c>
      <c r="O1" s="56">
        <v>7</v>
      </c>
    </row>
    <row r="2" spans="1:35" hidden="1" x14ac:dyDescent="0.35">
      <c r="A2" s="44" t="s">
        <v>178</v>
      </c>
      <c r="E2" s="43" t="str">
        <f>$A$1&amp;"_C"&amp;E9</f>
        <v>CRE_4_C010</v>
      </c>
      <c r="F2" s="43" t="str">
        <f t="shared" ref="F2:N2" si="0">$A$1&amp;"_C"&amp;F9</f>
        <v>CRE_4_C011</v>
      </c>
      <c r="G2" s="43" t="str">
        <f t="shared" si="0"/>
        <v>CRE_4_C012</v>
      </c>
      <c r="H2" s="43" t="str">
        <f t="shared" si="0"/>
        <v>CRE_4_C015</v>
      </c>
      <c r="I2" s="43" t="str">
        <f t="shared" si="0"/>
        <v>CRE_4_C016</v>
      </c>
      <c r="J2" s="43" t="str">
        <f t="shared" si="0"/>
        <v>CRE_4_C017</v>
      </c>
      <c r="K2" s="43" t="str">
        <f t="shared" si="0"/>
        <v>CRE_4_C018</v>
      </c>
      <c r="L2" s="43" t="str">
        <f t="shared" si="0"/>
        <v>CRE_4_C020</v>
      </c>
      <c r="M2" s="43" t="str">
        <f t="shared" si="0"/>
        <v>CRE_4_C030</v>
      </c>
      <c r="N2" s="43" t="str">
        <f t="shared" si="0"/>
        <v>CRE_4_C040</v>
      </c>
    </row>
    <row r="3" spans="1:35" hidden="1" x14ac:dyDescent="0.35">
      <c r="A3" s="44" t="str">
        <f>"R:A1:N"&amp;ROW(A27)</f>
        <v>R:A1:N27</v>
      </c>
    </row>
    <row r="5" spans="1:35" x14ac:dyDescent="0.35">
      <c r="A5" s="44" t="s">
        <v>188</v>
      </c>
      <c r="C5" s="1" t="s">
        <v>238</v>
      </c>
    </row>
    <row r="6" spans="1:35" x14ac:dyDescent="0.35">
      <c r="A6" s="44" t="s">
        <v>188</v>
      </c>
    </row>
    <row r="7" spans="1:35" s="1" customFormat="1" ht="55.4" customHeight="1" x14ac:dyDescent="0.35">
      <c r="A7" s="44" t="s">
        <v>188</v>
      </c>
      <c r="B7"/>
      <c r="C7" s="142" t="s">
        <v>54</v>
      </c>
      <c r="D7" s="142"/>
      <c r="E7" s="4" t="s">
        <v>100</v>
      </c>
      <c r="F7" s="4" t="s">
        <v>101</v>
      </c>
      <c r="G7" s="4" t="s">
        <v>102</v>
      </c>
      <c r="H7" s="4" t="s">
        <v>7</v>
      </c>
      <c r="I7" s="4" t="s">
        <v>99</v>
      </c>
      <c r="J7" s="4" t="s">
        <v>103</v>
      </c>
      <c r="K7" s="4" t="s">
        <v>104</v>
      </c>
      <c r="L7" s="4" t="s">
        <v>44</v>
      </c>
      <c r="M7" s="4" t="s">
        <v>43</v>
      </c>
      <c r="N7" s="4" t="s">
        <v>42</v>
      </c>
      <c r="O7" s="6"/>
      <c r="P7" s="145" t="s">
        <v>49</v>
      </c>
      <c r="Q7" s="146"/>
      <c r="R7" s="146"/>
      <c r="S7" s="147"/>
      <c r="T7" s="2"/>
      <c r="U7" s="2"/>
      <c r="V7" s="2"/>
      <c r="W7" s="2"/>
      <c r="X7" s="2"/>
      <c r="Y7" s="2"/>
      <c r="Z7" s="2"/>
      <c r="AA7" s="2"/>
      <c r="AB7" s="2"/>
      <c r="AC7" s="2"/>
      <c r="AD7" s="2"/>
      <c r="AE7" s="2"/>
      <c r="AF7" s="2"/>
      <c r="AG7" s="2"/>
      <c r="AH7" s="2"/>
      <c r="AI7" s="2"/>
    </row>
    <row r="8" spans="1:35" s="1" customFormat="1" x14ac:dyDescent="0.35">
      <c r="A8" s="44" t="s">
        <v>188</v>
      </c>
      <c r="B8"/>
      <c r="C8" s="142"/>
      <c r="D8" s="142"/>
      <c r="E8" s="9" t="s">
        <v>23</v>
      </c>
      <c r="F8" s="9" t="s">
        <v>23</v>
      </c>
      <c r="G8" s="9" t="s">
        <v>23</v>
      </c>
      <c r="H8" s="9" t="s">
        <v>23</v>
      </c>
      <c r="I8" s="9" t="s">
        <v>23</v>
      </c>
      <c r="J8" s="9" t="s">
        <v>23</v>
      </c>
      <c r="K8" s="9" t="s">
        <v>23</v>
      </c>
      <c r="L8" s="9" t="s">
        <v>23</v>
      </c>
      <c r="M8" s="9" t="s">
        <v>23</v>
      </c>
      <c r="N8" s="9" t="s">
        <v>23</v>
      </c>
      <c r="O8" s="6"/>
      <c r="P8" s="165"/>
      <c r="Q8" s="166"/>
      <c r="R8" s="166"/>
      <c r="S8" s="167"/>
      <c r="T8" s="2"/>
      <c r="U8" s="2"/>
      <c r="V8" s="2"/>
      <c r="W8" s="2"/>
      <c r="X8" s="2"/>
      <c r="Y8" s="2"/>
      <c r="Z8" s="2"/>
      <c r="AA8" s="2"/>
      <c r="AB8" s="2"/>
      <c r="AC8" s="2"/>
      <c r="AD8" s="2"/>
      <c r="AE8" s="2"/>
      <c r="AF8" s="2"/>
      <c r="AG8" s="2"/>
      <c r="AH8" s="2"/>
      <c r="AI8" s="2"/>
    </row>
    <row r="9" spans="1:35" s="1" customFormat="1" x14ac:dyDescent="0.35">
      <c r="A9" s="44" t="s">
        <v>188</v>
      </c>
      <c r="B9"/>
      <c r="C9" s="142"/>
      <c r="D9" s="142"/>
      <c r="E9" s="60" t="s">
        <v>179</v>
      </c>
      <c r="F9" s="60" t="s">
        <v>191</v>
      </c>
      <c r="G9" s="60" t="s">
        <v>192</v>
      </c>
      <c r="H9" s="60" t="s">
        <v>195</v>
      </c>
      <c r="I9" s="60" t="s">
        <v>207</v>
      </c>
      <c r="J9" s="60" t="s">
        <v>208</v>
      </c>
      <c r="K9" s="60" t="s">
        <v>209</v>
      </c>
      <c r="L9" s="60" t="s">
        <v>180</v>
      </c>
      <c r="M9" s="60" t="s">
        <v>181</v>
      </c>
      <c r="N9" s="60" t="s">
        <v>182</v>
      </c>
      <c r="O9" s="6"/>
      <c r="P9" s="83" t="s">
        <v>219</v>
      </c>
      <c r="Q9" s="83" t="s">
        <v>239</v>
      </c>
      <c r="R9" s="83" t="s">
        <v>240</v>
      </c>
      <c r="S9" s="83" t="s">
        <v>241</v>
      </c>
      <c r="T9" s="2"/>
      <c r="U9" s="105"/>
      <c r="V9" s="105"/>
      <c r="W9" s="105"/>
      <c r="X9" s="105"/>
      <c r="Y9" s="2"/>
      <c r="Z9" s="2"/>
      <c r="AA9" s="2"/>
      <c r="AB9" s="2"/>
      <c r="AC9" s="2"/>
      <c r="AD9" s="2"/>
      <c r="AE9" s="2"/>
      <c r="AF9" s="2"/>
      <c r="AG9" s="2"/>
      <c r="AH9" s="2"/>
      <c r="AI9" s="2"/>
    </row>
    <row r="10" spans="1:35" s="1" customFormat="1" ht="31.5" customHeight="1" x14ac:dyDescent="0.35">
      <c r="A10" s="44" t="str">
        <f>$A$1&amp;"_R"&amp;C10</f>
        <v>CRE_4_R010</v>
      </c>
      <c r="B10"/>
      <c r="C10" s="58" t="s">
        <v>179</v>
      </c>
      <c r="D10" s="35" t="s">
        <v>16</v>
      </c>
      <c r="E10" s="119"/>
      <c r="F10" s="119"/>
      <c r="G10" s="119"/>
      <c r="H10" s="119"/>
      <c r="I10" s="119"/>
      <c r="J10" s="119"/>
      <c r="K10" s="119"/>
      <c r="L10" s="117"/>
      <c r="M10" s="117"/>
      <c r="N10" s="117"/>
      <c r="O10"/>
      <c r="P10" s="27">
        <f>IF(F10='Template 5'!E12,0,F10-'Template 5'!E12)</f>
        <v>0</v>
      </c>
      <c r="Q10" s="28"/>
      <c r="R10" s="28"/>
      <c r="S10" s="27">
        <f>I10-SUM(E10:H10)</f>
        <v>0</v>
      </c>
      <c r="T10" s="2"/>
      <c r="U10" s="110" t="str">
        <f>IF(P10&lt;&gt;0,"Please check that cell F10 of Template 4 equals to cell E12 of Template 5","")</f>
        <v/>
      </c>
      <c r="V10"/>
      <c r="W10"/>
      <c r="X10" s="113" t="str">
        <f t="shared" ref="X10:X15" si="1">IF(S10&lt;&gt;0,"Please check that cell I10 is the the sum of cells E10:H10","")</f>
        <v/>
      </c>
      <c r="Y10" s="2"/>
      <c r="Z10">
        <f>IF(P10 &lt;&gt;0,1,0)</f>
        <v>0</v>
      </c>
      <c r="AA10" s="2"/>
      <c r="AB10" s="2"/>
      <c r="AC10">
        <f>IF(S10 &lt;&gt;0,1,0)</f>
        <v>0</v>
      </c>
      <c r="AD10"/>
      <c r="AE10" s="2"/>
      <c r="AF10" s="2"/>
      <c r="AG10" s="2"/>
      <c r="AH10" s="2"/>
      <c r="AI10" s="2"/>
    </row>
    <row r="11" spans="1:35" ht="28" customHeight="1" x14ac:dyDescent="0.35">
      <c r="A11" s="44" t="str">
        <f t="shared" ref="A11:A25" si="2">$A$1&amp;"_R"&amp;C11</f>
        <v>CRE_4_R011</v>
      </c>
      <c r="C11" s="58" t="s">
        <v>191</v>
      </c>
      <c r="D11" s="129" t="s">
        <v>60</v>
      </c>
      <c r="E11" s="119"/>
      <c r="F11" s="119"/>
      <c r="G11" s="119"/>
      <c r="H11" s="119"/>
      <c r="I11" s="119"/>
      <c r="J11" s="119"/>
      <c r="K11" s="119"/>
      <c r="L11" s="117"/>
      <c r="M11" s="117"/>
      <c r="N11" s="117"/>
      <c r="P11" s="28"/>
      <c r="Q11" s="13"/>
      <c r="R11" s="13"/>
      <c r="S11" s="27">
        <f t="shared" ref="S11:S15" si="3">I11-SUM(E11:H11)</f>
        <v>0</v>
      </c>
      <c r="X11" s="113" t="str">
        <f t="shared" si="1"/>
        <v/>
      </c>
      <c r="AC11">
        <f t="shared" ref="AC11:AC15" si="4">IF(S11 &lt;&gt;0,1,0)</f>
        <v>0</v>
      </c>
    </row>
    <row r="12" spans="1:35" ht="26.15" customHeight="1" x14ac:dyDescent="0.35">
      <c r="A12" s="44" t="str">
        <f t="shared" si="2"/>
        <v>CRE_4_R012</v>
      </c>
      <c r="C12" s="67" t="s">
        <v>192</v>
      </c>
      <c r="D12" s="129" t="s">
        <v>63</v>
      </c>
      <c r="E12" s="119"/>
      <c r="F12" s="119"/>
      <c r="G12" s="119"/>
      <c r="H12" s="119"/>
      <c r="I12" s="119"/>
      <c r="J12" s="119"/>
      <c r="K12" s="119"/>
      <c r="L12" s="117"/>
      <c r="M12" s="117"/>
      <c r="N12" s="117"/>
      <c r="P12" s="28"/>
      <c r="Q12" s="13"/>
      <c r="R12" s="13"/>
      <c r="S12" s="27">
        <f t="shared" si="3"/>
        <v>0</v>
      </c>
      <c r="X12" s="113" t="str">
        <f t="shared" si="1"/>
        <v/>
      </c>
      <c r="AC12">
        <f t="shared" si="4"/>
        <v>0</v>
      </c>
    </row>
    <row r="13" spans="1:35" ht="26.5" customHeight="1" x14ac:dyDescent="0.35">
      <c r="A13" s="44" t="str">
        <f t="shared" si="2"/>
        <v>CRE_4_R013</v>
      </c>
      <c r="C13" s="67" t="s">
        <v>193</v>
      </c>
      <c r="D13" s="129" t="s">
        <v>97</v>
      </c>
      <c r="E13" s="119"/>
      <c r="F13" s="119"/>
      <c r="G13" s="119"/>
      <c r="H13" s="119"/>
      <c r="I13" s="119"/>
      <c r="J13" s="119"/>
      <c r="K13" s="119"/>
      <c r="L13" s="117"/>
      <c r="M13" s="117"/>
      <c r="N13" s="117"/>
      <c r="P13" s="28"/>
      <c r="Q13" s="13"/>
      <c r="R13" s="13"/>
      <c r="S13" s="27">
        <f t="shared" si="3"/>
        <v>0</v>
      </c>
      <c r="X13" s="113" t="str">
        <f t="shared" si="1"/>
        <v/>
      </c>
      <c r="AC13">
        <f t="shared" si="4"/>
        <v>0</v>
      </c>
    </row>
    <row r="14" spans="1:35" ht="26.15" customHeight="1" x14ac:dyDescent="0.35">
      <c r="A14" s="44" t="str">
        <f t="shared" si="2"/>
        <v>CRE_4_R014</v>
      </c>
      <c r="C14" s="67" t="s">
        <v>194</v>
      </c>
      <c r="D14" s="129" t="s">
        <v>130</v>
      </c>
      <c r="E14" s="119"/>
      <c r="F14" s="119"/>
      <c r="G14" s="119"/>
      <c r="H14" s="119"/>
      <c r="I14" s="119"/>
      <c r="J14" s="119"/>
      <c r="K14" s="119"/>
      <c r="L14" s="117"/>
      <c r="M14" s="117"/>
      <c r="N14" s="117"/>
      <c r="P14" s="28"/>
      <c r="Q14" s="13"/>
      <c r="R14" s="13"/>
      <c r="S14" s="27">
        <f t="shared" si="3"/>
        <v>0</v>
      </c>
      <c r="X14" s="113" t="str">
        <f t="shared" si="1"/>
        <v/>
      </c>
      <c r="AC14">
        <f t="shared" si="4"/>
        <v>0</v>
      </c>
    </row>
    <row r="15" spans="1:35" ht="27.65" customHeight="1" x14ac:dyDescent="0.35">
      <c r="A15" s="44" t="str">
        <f t="shared" si="2"/>
        <v>CRE_4_R015</v>
      </c>
      <c r="C15" s="58" t="s">
        <v>195</v>
      </c>
      <c r="D15" s="130" t="s">
        <v>62</v>
      </c>
      <c r="E15" s="119"/>
      <c r="F15" s="119"/>
      <c r="G15" s="119"/>
      <c r="H15" s="119"/>
      <c r="I15" s="119"/>
      <c r="J15" s="119"/>
      <c r="K15" s="119"/>
      <c r="L15" s="117"/>
      <c r="M15" s="117"/>
      <c r="N15" s="117"/>
      <c r="P15" s="28"/>
      <c r="Q15" s="13"/>
      <c r="R15" s="13"/>
      <c r="S15" s="27">
        <f t="shared" si="3"/>
        <v>0</v>
      </c>
      <c r="X15" s="113" t="str">
        <f t="shared" si="1"/>
        <v/>
      </c>
      <c r="AC15">
        <f t="shared" si="4"/>
        <v>0</v>
      </c>
    </row>
    <row r="16" spans="1:35" x14ac:dyDescent="0.35">
      <c r="A16" s="44"/>
      <c r="C16" s="58"/>
      <c r="D16" s="35"/>
      <c r="E16" s="117"/>
      <c r="F16" s="117"/>
      <c r="G16" s="117"/>
      <c r="H16" s="117"/>
      <c r="I16" s="117"/>
      <c r="J16" s="117"/>
      <c r="K16" s="117"/>
      <c r="L16" s="117"/>
      <c r="M16" s="117"/>
      <c r="N16" s="117"/>
      <c r="P16" s="28"/>
      <c r="Q16" s="13"/>
      <c r="R16" s="13"/>
      <c r="S16" s="28"/>
    </row>
    <row r="17" spans="1:35" ht="28.5" customHeight="1" x14ac:dyDescent="0.35">
      <c r="A17" s="44" t="str">
        <f t="shared" si="2"/>
        <v>CRE_4_R050</v>
      </c>
      <c r="C17" s="58" t="s">
        <v>183</v>
      </c>
      <c r="D17" s="35" t="s">
        <v>50</v>
      </c>
      <c r="E17" s="117"/>
      <c r="F17" s="117"/>
      <c r="G17" s="117"/>
      <c r="H17" s="117"/>
      <c r="I17" s="117"/>
      <c r="J17" s="117"/>
      <c r="K17" s="117"/>
      <c r="L17" s="119"/>
      <c r="M17" s="119"/>
      <c r="N17" s="119"/>
      <c r="P17" s="27">
        <f>IF(L17='Template 5'!E18,0,L17-'Template 5'!E18)</f>
        <v>0</v>
      </c>
      <c r="Q17" s="27">
        <f>IF(M17='Template 5'!E26,0,M17-'Template 5'!E26)</f>
        <v>0</v>
      </c>
      <c r="R17" s="27">
        <f>IF(N17='Template 5'!E34,0,N17-'Template 5'!E34)</f>
        <v>0</v>
      </c>
      <c r="S17" s="28"/>
      <c r="U17" s="110" t="str">
        <f>IF(P17&lt;&gt;0,"Please check that cell L17 of Template 4 equals to cell E18 of Template 5","")</f>
        <v/>
      </c>
      <c r="V17" s="110" t="str">
        <f>IF(Q17&lt;&gt;0,"Please check that cell M17 of Template 4 equals to cell E26 of Template 5","")</f>
        <v/>
      </c>
      <c r="W17" s="110" t="str">
        <f>IF(R17&lt;&gt;0,"Please check that cell N17 of Template 4 equals to cell E34 of Template 5","")</f>
        <v/>
      </c>
      <c r="Z17">
        <f>IF(P17 &lt;&gt;0,1,0)</f>
        <v>0</v>
      </c>
      <c r="AA17">
        <f>IF(Q17 &lt;&gt;0,1,0)</f>
        <v>0</v>
      </c>
      <c r="AB17">
        <f>IF(R17 &lt;&gt;0,1,0)</f>
        <v>0</v>
      </c>
    </row>
    <row r="18" spans="1:35" x14ac:dyDescent="0.35">
      <c r="A18" s="44" t="str">
        <f t="shared" si="2"/>
        <v>CRE_4_R051</v>
      </c>
      <c r="C18" s="58" t="s">
        <v>197</v>
      </c>
      <c r="D18" s="129" t="s">
        <v>57</v>
      </c>
      <c r="E18" s="117"/>
      <c r="F18" s="117"/>
      <c r="G18" s="117"/>
      <c r="H18" s="117"/>
      <c r="I18" s="117"/>
      <c r="J18" s="117"/>
      <c r="K18" s="117"/>
      <c r="L18" s="119"/>
      <c r="M18" s="119"/>
      <c r="N18" s="119"/>
      <c r="P18" s="28"/>
      <c r="Q18" s="13"/>
      <c r="R18" s="13"/>
      <c r="S18" s="28"/>
      <c r="U18" s="110"/>
      <c r="V18" s="110"/>
      <c r="W18" s="110"/>
    </row>
    <row r="19" spans="1:35" x14ac:dyDescent="0.35">
      <c r="A19" s="44" t="str">
        <f t="shared" si="2"/>
        <v>CRE_4_R052</v>
      </c>
      <c r="C19" s="58" t="s">
        <v>198</v>
      </c>
      <c r="D19" s="129" t="s">
        <v>58</v>
      </c>
      <c r="E19" s="117"/>
      <c r="F19" s="117"/>
      <c r="G19" s="117"/>
      <c r="H19" s="117"/>
      <c r="I19" s="117"/>
      <c r="J19" s="117"/>
      <c r="K19" s="117"/>
      <c r="L19" s="119"/>
      <c r="M19" s="119"/>
      <c r="N19" s="119"/>
      <c r="P19" s="28"/>
      <c r="Q19" s="13"/>
      <c r="R19" s="13"/>
      <c r="S19" s="28"/>
    </row>
    <row r="20" spans="1:35" ht="27.65" customHeight="1" x14ac:dyDescent="0.35">
      <c r="A20" s="44" t="str">
        <f t="shared" si="2"/>
        <v>CRE_4_R060</v>
      </c>
      <c r="C20" s="58" t="s">
        <v>184</v>
      </c>
      <c r="D20" s="35" t="s">
        <v>11</v>
      </c>
      <c r="E20" s="117"/>
      <c r="F20" s="117"/>
      <c r="G20" s="117"/>
      <c r="H20" s="117"/>
      <c r="I20" s="117"/>
      <c r="J20" s="117"/>
      <c r="K20" s="117"/>
      <c r="L20" s="119"/>
      <c r="M20" s="119"/>
      <c r="N20" s="119"/>
      <c r="P20" s="27">
        <f>IF(L20='Template 5'!E19,0,L20-'Template 5'!E19)</f>
        <v>0</v>
      </c>
      <c r="Q20" s="27">
        <f>IF(M20='Template 5'!E27,0,M20-'Template 5'!E27)</f>
        <v>0</v>
      </c>
      <c r="R20" s="27">
        <f>IF(N20='Template 5'!E35,0,N20-'Template 5'!E35)</f>
        <v>0</v>
      </c>
      <c r="S20" s="28"/>
      <c r="U20" s="110" t="str">
        <f>IF(P20&lt;&gt;0,"Please check that cell L20 of Template 4 equals to cell E19 of Template 5","")</f>
        <v/>
      </c>
      <c r="V20" s="110" t="str">
        <f>IF(Q20&lt;&gt;0,"Please check that cell M20 of Template 4 equals to cell E27 of Template 5","")</f>
        <v/>
      </c>
      <c r="W20" s="110" t="str">
        <f>IF(R20&lt;&gt;0,"Please check that cell N20 of Template 4 equals to cell E35 of Template 5","")</f>
        <v/>
      </c>
      <c r="Z20">
        <f>IF(P20 &lt;&gt;0,1,0)</f>
        <v>0</v>
      </c>
      <c r="AA20">
        <f>IF(Q20 &lt;&gt;0,1,0)</f>
        <v>0</v>
      </c>
      <c r="AB20">
        <f>IF(R20 &lt;&gt;0,1,0)</f>
        <v>0</v>
      </c>
    </row>
    <row r="21" spans="1:35" ht="26.15" customHeight="1" x14ac:dyDescent="0.35">
      <c r="A21" s="44" t="str">
        <f t="shared" si="2"/>
        <v>CRE_4_R070</v>
      </c>
      <c r="C21" s="58" t="s">
        <v>185</v>
      </c>
      <c r="D21" s="35" t="s">
        <v>12</v>
      </c>
      <c r="E21" s="117"/>
      <c r="F21" s="117"/>
      <c r="G21" s="117"/>
      <c r="H21" s="117"/>
      <c r="I21" s="117"/>
      <c r="J21" s="117"/>
      <c r="K21" s="117"/>
      <c r="L21" s="119"/>
      <c r="M21" s="119"/>
      <c r="N21" s="119"/>
      <c r="P21" s="27">
        <f>IF(L21='Template 5'!E20,0,L21-'Template 5'!E20)</f>
        <v>0</v>
      </c>
      <c r="Q21" s="27">
        <f>IF(M21='Template 5'!E28,0,M21-'Template 5'!E28)</f>
        <v>0</v>
      </c>
      <c r="R21" s="27">
        <f>IF(N21='Template 5'!E36,0,N21-'Template 5'!E36)</f>
        <v>0</v>
      </c>
      <c r="S21" s="28"/>
      <c r="U21" s="110" t="str">
        <f>IF(P21&lt;&gt;0,"Please check that cell L21 of Template 4 equals to cell E20 of Template 5","")</f>
        <v/>
      </c>
      <c r="V21" s="110" t="str">
        <f>IF(Q21&lt;&gt;0,"Please check that cell M21 of Template 4 equals to cell E28 of Template 5","")</f>
        <v/>
      </c>
      <c r="W21" s="110" t="str">
        <f>IF(R21&lt;&gt;0,"Please check that cell N21 of Template 4 equals to cell E36 of Template 5","")</f>
        <v/>
      </c>
      <c r="Z21">
        <f t="shared" ref="Z21:Z25" si="5">IF(P21 &lt;&gt;0,1,0)</f>
        <v>0</v>
      </c>
      <c r="AA21">
        <f t="shared" ref="AA21:AA25" si="6">IF(Q21 &lt;&gt;0,1,0)</f>
        <v>0</v>
      </c>
      <c r="AB21">
        <f t="shared" ref="AB21:AB25" si="7">IF(R21 &lt;&gt;0,1,0)</f>
        <v>0</v>
      </c>
    </row>
    <row r="22" spans="1:35" ht="27.65" customHeight="1" x14ac:dyDescent="0.35">
      <c r="A22" s="44" t="str">
        <f t="shared" si="2"/>
        <v>CRE_4_R080</v>
      </c>
      <c r="C22" s="58" t="s">
        <v>186</v>
      </c>
      <c r="D22" s="35" t="s">
        <v>13</v>
      </c>
      <c r="E22" s="117"/>
      <c r="F22" s="117"/>
      <c r="G22" s="117"/>
      <c r="H22" s="117"/>
      <c r="I22" s="117"/>
      <c r="J22" s="117"/>
      <c r="K22" s="117"/>
      <c r="L22" s="119"/>
      <c r="M22" s="119"/>
      <c r="N22" s="119"/>
      <c r="P22" s="27">
        <f>IF(L22='Template 5'!E21,0,L22-'Template 5'!E21)</f>
        <v>0</v>
      </c>
      <c r="Q22" s="27">
        <f>IF(M22='Template 5'!E29,0,M22-'Template 5'!E29)</f>
        <v>0</v>
      </c>
      <c r="R22" s="27">
        <f>IF(N22='Template 5'!E37,0,N22-'Template 5'!E37)</f>
        <v>0</v>
      </c>
      <c r="S22" s="28"/>
      <c r="U22" s="110" t="str">
        <f>IF(P22&lt;&gt;0,"Please check that cell L22 of Template 4 equals to cell E21 of Template 5","")</f>
        <v/>
      </c>
      <c r="V22" s="110" t="str">
        <f>IF(Q22&lt;&gt;0,"Please check that cell M22 of Template 4 equals to cell E29 of Template 5","")</f>
        <v/>
      </c>
      <c r="W22" s="110" t="str">
        <f>IF(R22&lt;&gt;0,"Please check that cell N22 of Template 4 equals to cell E37 of Template 5","")</f>
        <v/>
      </c>
      <c r="Z22">
        <f t="shared" si="5"/>
        <v>0</v>
      </c>
      <c r="AA22">
        <f t="shared" si="6"/>
        <v>0</v>
      </c>
      <c r="AB22">
        <f t="shared" si="7"/>
        <v>0</v>
      </c>
    </row>
    <row r="23" spans="1:35" ht="25" customHeight="1" x14ac:dyDescent="0.35">
      <c r="A23" s="44" t="str">
        <f t="shared" si="2"/>
        <v>CRE_4_R090</v>
      </c>
      <c r="C23" s="58" t="s">
        <v>199</v>
      </c>
      <c r="D23" s="35" t="s">
        <v>14</v>
      </c>
      <c r="E23" s="117"/>
      <c r="F23" s="117"/>
      <c r="G23" s="117"/>
      <c r="H23" s="117"/>
      <c r="I23" s="117"/>
      <c r="J23" s="117"/>
      <c r="K23" s="117"/>
      <c r="L23" s="119"/>
      <c r="M23" s="119"/>
      <c r="N23" s="119"/>
      <c r="P23" s="27">
        <f>IF(L23='Template 5'!E22,0,L23-'Template 5'!E22)</f>
        <v>0</v>
      </c>
      <c r="Q23" s="27">
        <f>IF(M23='Template 5'!E30,0,M23-'Template 5'!E30)</f>
        <v>0</v>
      </c>
      <c r="R23" s="27">
        <f>IF(N23='Template 5'!E38,0,N23-'Template 5'!E38)</f>
        <v>0</v>
      </c>
      <c r="S23" s="28"/>
      <c r="U23" s="110" t="str">
        <f>IF(P23&lt;&gt;0,"Please check that cell L23 of Template 4 equals to cell E22 of Template 5","")</f>
        <v/>
      </c>
      <c r="V23" s="110" t="str">
        <f>IF(Q23&lt;&gt;0,"Please check that cell M23 of Template 4 equals to cell E30 of Template 5","")</f>
        <v/>
      </c>
      <c r="W23" s="110" t="str">
        <f>IF(R23&lt;&gt;0,"Please check that cell N23 of Template 4 equals to cell E38 of Template 5","")</f>
        <v/>
      </c>
      <c r="Z23">
        <f t="shared" si="5"/>
        <v>0</v>
      </c>
      <c r="AA23">
        <f t="shared" si="6"/>
        <v>0</v>
      </c>
      <c r="AB23">
        <f t="shared" si="7"/>
        <v>0</v>
      </c>
    </row>
    <row r="24" spans="1:35" ht="26.15" customHeight="1" x14ac:dyDescent="0.35">
      <c r="A24" s="44" t="str">
        <f t="shared" si="2"/>
        <v>CRE_4_R100</v>
      </c>
      <c r="C24" s="58">
        <v>100</v>
      </c>
      <c r="D24" s="35" t="s">
        <v>15</v>
      </c>
      <c r="E24" s="117"/>
      <c r="F24" s="117"/>
      <c r="G24" s="117"/>
      <c r="H24" s="117"/>
      <c r="I24" s="117"/>
      <c r="J24" s="117"/>
      <c r="K24" s="117"/>
      <c r="L24" s="119"/>
      <c r="M24" s="119"/>
      <c r="N24" s="119"/>
      <c r="P24" s="27">
        <f>IF(L24='Template 5'!E23,0,L24-'Template 5'!E23)</f>
        <v>0</v>
      </c>
      <c r="Q24" s="27">
        <f>IF(M24='Template 5'!E31,0,M24-'Template 5'!E31)</f>
        <v>0</v>
      </c>
      <c r="R24" s="27">
        <f>IF(N24='Template 5'!E39,0,N24-'Template 5'!E39)</f>
        <v>0</v>
      </c>
      <c r="S24" s="28"/>
      <c r="U24" s="110" t="str">
        <f>IF(P24&lt;&gt;0,"Please check that cell L24 of Template 4 equals to cell E23 of Template 5","")</f>
        <v/>
      </c>
      <c r="V24" s="110" t="str">
        <f>IF(Q24&lt;&gt;0,"Please check that cell M24 of Template 4 equals to cell E31 of Template 5","")</f>
        <v/>
      </c>
      <c r="W24" s="110" t="str">
        <f>IF(R24&lt;&gt;0,"Please check that cell N24 of Template 4 equals to cell E39 of Template 5","")</f>
        <v/>
      </c>
      <c r="Z24">
        <f t="shared" si="5"/>
        <v>0</v>
      </c>
      <c r="AA24">
        <f t="shared" si="6"/>
        <v>0</v>
      </c>
      <c r="AB24">
        <f t="shared" si="7"/>
        <v>0</v>
      </c>
    </row>
    <row r="25" spans="1:35" ht="24.65" customHeight="1" x14ac:dyDescent="0.35">
      <c r="A25" s="44" t="str">
        <f t="shared" si="2"/>
        <v>CRE_4_R101</v>
      </c>
      <c r="C25" s="58">
        <v>101</v>
      </c>
      <c r="D25" s="127" t="s">
        <v>61</v>
      </c>
      <c r="E25" s="117"/>
      <c r="F25" s="117"/>
      <c r="G25" s="117"/>
      <c r="H25" s="117"/>
      <c r="I25" s="117"/>
      <c r="J25" s="117"/>
      <c r="K25" s="117"/>
      <c r="L25" s="119"/>
      <c r="M25" s="119"/>
      <c r="N25" s="119"/>
      <c r="P25" s="27">
        <f>IF(L25='Template 5'!E24,0,L25-'Template 5'!E24)</f>
        <v>0</v>
      </c>
      <c r="Q25" s="27">
        <f>IF(M25='Template 5'!E32,0,M25-'Template 5'!E32)</f>
        <v>0</v>
      </c>
      <c r="R25" s="27">
        <f>IF(N25='Template 5'!E40,0,N25-'Template 5'!E40)</f>
        <v>0</v>
      </c>
      <c r="S25" s="28"/>
      <c r="U25" s="110" t="str">
        <f>IF(P25&lt;&gt;0,"Please check that cell L25 of Template 4 equals to cell E24 of Template 5","")</f>
        <v/>
      </c>
      <c r="V25" s="110" t="str">
        <f>IF(Q25&lt;&gt;0,"Please check that cell M25 of Template 4 equals to cell E32 of Template 5","")</f>
        <v/>
      </c>
      <c r="W25" s="110" t="str">
        <f>IF(R25&lt;&gt;0,"Please check that cell N25 of Template 4 equals to cell E40 of Template 5","")</f>
        <v/>
      </c>
      <c r="Z25">
        <f t="shared" si="5"/>
        <v>0</v>
      </c>
      <c r="AA25">
        <f t="shared" si="6"/>
        <v>0</v>
      </c>
      <c r="AB25">
        <f t="shared" si="7"/>
        <v>0</v>
      </c>
    </row>
    <row r="26" spans="1:35" x14ac:dyDescent="0.35">
      <c r="A26" s="44" t="s">
        <v>187</v>
      </c>
      <c r="U26" s="110"/>
      <c r="V26" s="110"/>
      <c r="W26" s="110"/>
    </row>
    <row r="27" spans="1:35" x14ac:dyDescent="0.35">
      <c r="A27" s="44" t="s">
        <v>188</v>
      </c>
      <c r="C27" s="143" t="s">
        <v>49</v>
      </c>
      <c r="D27" s="144"/>
      <c r="E27" s="33">
        <f>E10-SUM(E11:E15)</f>
        <v>0</v>
      </c>
      <c r="F27" s="33">
        <f t="shared" ref="F27:K27" si="8">F10-SUM(F11:F15)</f>
        <v>0</v>
      </c>
      <c r="G27" s="33">
        <f t="shared" si="8"/>
        <v>0</v>
      </c>
      <c r="H27" s="33">
        <f t="shared" si="8"/>
        <v>0</v>
      </c>
      <c r="I27" s="33">
        <f t="shared" si="8"/>
        <v>0</v>
      </c>
      <c r="J27" s="33">
        <f t="shared" si="8"/>
        <v>0</v>
      </c>
      <c r="K27" s="33">
        <f t="shared" si="8"/>
        <v>0</v>
      </c>
      <c r="L27" s="33">
        <f>L17-SUM(L18:L19)</f>
        <v>0</v>
      </c>
      <c r="M27" s="33">
        <f>M17-SUM(M18:M19)</f>
        <v>0</v>
      </c>
      <c r="N27" s="33">
        <f t="shared" ref="N27" si="9">N17-SUM(N18:N19)</f>
        <v>0</v>
      </c>
      <c r="Z27">
        <f>IF(E27 &lt;&gt;0,1,0)</f>
        <v>0</v>
      </c>
      <c r="AA27">
        <f t="shared" ref="AA27:AE27" si="10">IF(F27 &lt;&gt;0,1,0)</f>
        <v>0</v>
      </c>
      <c r="AB27">
        <f t="shared" si="10"/>
        <v>0</v>
      </c>
      <c r="AC27">
        <f t="shared" si="10"/>
        <v>0</v>
      </c>
      <c r="AD27">
        <f t="shared" si="10"/>
        <v>0</v>
      </c>
      <c r="AE27">
        <f t="shared" si="10"/>
        <v>0</v>
      </c>
      <c r="AF27">
        <f t="shared" ref="AF27" si="11">IF(K27 &lt;&gt;0,1,0)</f>
        <v>0</v>
      </c>
      <c r="AG27">
        <f t="shared" ref="AG27" si="12">IF(L27 &lt;&gt;0,1,0)</f>
        <v>0</v>
      </c>
      <c r="AH27">
        <f t="shared" ref="AH27:AI27" si="13">IF(M27 &lt;&gt;0,1,0)</f>
        <v>0</v>
      </c>
      <c r="AI27">
        <f t="shared" si="13"/>
        <v>0</v>
      </c>
    </row>
    <row r="28" spans="1:35" x14ac:dyDescent="0.35">
      <c r="E28" s="83" t="s">
        <v>242</v>
      </c>
      <c r="F28" s="83" t="s">
        <v>243</v>
      </c>
      <c r="G28" s="83" t="s">
        <v>244</v>
      </c>
      <c r="H28" s="83" t="s">
        <v>245</v>
      </c>
      <c r="I28" s="83" t="s">
        <v>246</v>
      </c>
      <c r="J28" s="83" t="s">
        <v>247</v>
      </c>
      <c r="K28" s="83" t="s">
        <v>248</v>
      </c>
      <c r="L28" s="83" t="s">
        <v>249</v>
      </c>
      <c r="M28" s="83" t="s">
        <v>250</v>
      </c>
      <c r="N28" s="83" t="s">
        <v>251</v>
      </c>
    </row>
    <row r="30" spans="1:35" ht="58" customHeight="1" x14ac:dyDescent="0.35">
      <c r="E30" s="112" t="str">
        <f>IF(E27&lt;&gt;0,"Please check that cell E10 is the sum of cells E11:E15","")</f>
        <v/>
      </c>
      <c r="F30" s="112" t="str">
        <f>IF(F27&lt;&gt;0,"Please check that cell F10 is the sum of cells F11:F15","")</f>
        <v/>
      </c>
      <c r="G30" s="112" t="str">
        <f>IF(G27&lt;&gt;0,"Please check that cell G10 is the sum of cells G11:G15","")</f>
        <v/>
      </c>
      <c r="H30" s="112" t="str">
        <f>IF(H27&lt;&gt;0,"Please check that cell H10 is the sum of cells H11:H15","")</f>
        <v/>
      </c>
      <c r="I30" s="112" t="str">
        <f>IF(I27&lt;&gt;0,"Please check that cell I10 is the sum of cells I11:I15","")</f>
        <v/>
      </c>
      <c r="J30" s="112" t="str">
        <f>IF(J27&lt;&gt;0,"Please check that cell J10 is the sum of cells J11:J15","")</f>
        <v/>
      </c>
      <c r="K30" s="112" t="str">
        <f>IF(K27&lt;&gt;0,"Please check that cell K10 is the sum of cells K11:K15","")</f>
        <v/>
      </c>
      <c r="L30" s="112" t="str">
        <f>IF(L27&lt;&gt;0,"Please check that cell L17 is the sum of cells L18:L19","")</f>
        <v/>
      </c>
      <c r="M30" s="112" t="str">
        <f>IF(M27&lt;&gt;0,"Please check that cell M17 is the sum of cells M18:M19","")</f>
        <v/>
      </c>
      <c r="N30" s="112" t="str">
        <f>IF(N27&lt;&gt;0,"Please check that cell N17 is the sum of cells N18:N19","")</f>
        <v/>
      </c>
    </row>
  </sheetData>
  <sheetProtection algorithmName="SHA-512" hashValue="B05beTYOQr/6wuJh96UnTKmjPcRoe/1P8pFqAkXNJ1rQ0sCZboCUu69vQ8+w4fAZNM1PtzF8js/X6Dyh5DQ7yw==" saltValue="IxKoU9xzc8QdwEZiOaLQYQ==" spinCount="100000" sheet="1" objects="1" scenarios="1"/>
  <protectedRanges>
    <protectedRange sqref="L17:N25 E10:K15" name="Sheet 4"/>
  </protectedRanges>
  <mergeCells count="3">
    <mergeCell ref="C7:D9"/>
    <mergeCell ref="C27:D27"/>
    <mergeCell ref="P7:S8"/>
  </mergeCells>
  <phoneticPr fontId="37" type="noConversion"/>
  <dataValidations count="5">
    <dataValidation type="whole" operator="greaterThanOrEqual" allowBlank="1" showInputMessage="1" showErrorMessage="1" errorTitle="Wrong number format used" error="Please use a number which is zero or greater. If not available, leave blank." prompt="No negative integer values should be reported." sqref="E10:F15 L17:M25 I10:J15" xr:uid="{00000000-0002-0000-0500-000000000000}">
      <formula1>0</formula1>
    </dataValidation>
    <dataValidation type="whole" operator="lessThanOrEqual" allowBlank="1" showInputMessage="1" showErrorMessage="1" errorTitle="Wrong number format used" error="Please use a number which is less than or equal to zero. If not available, leave blank." prompt="Negative integer values should be reported." sqref="G10:G15" xr:uid="{00000000-0002-0000-0500-000001000000}">
      <formula1>0</formula1>
    </dataValidation>
    <dataValidation type="whole" allowBlank="1" showInputMessage="1" showErrorMessage="1" prompt="Integer values should be reported." sqref="H10:H15" xr:uid="{00000000-0002-0000-0500-000002000000}">
      <formula1>-9.99999999999999E+73</formula1>
      <formula2>9.99999999999999E+91</formula2>
    </dataValidation>
    <dataValidation type="whole" allowBlank="1" showInputMessage="1" showErrorMessage="1" prompt="Integer values should be reported." sqref="K10:K15" xr:uid="{00000000-0002-0000-0500-000003000000}">
      <formula1>-9.99999999999999E+63</formula1>
      <formula2>9.99999999999999E+70</formula2>
    </dataValidation>
    <dataValidation type="whole" allowBlank="1" showInputMessage="1" showErrorMessage="1" prompt="Integer values should be reported." sqref="N17:N25" xr:uid="{00000000-0002-0000-0500-000004000000}">
      <formula1>-9.99999999999999E+77</formula1>
      <formula2>9.99999999999999E+89</formula2>
    </dataValidation>
  </dataValidations>
  <pageMargins left="0.25" right="0.25" top="0.75" bottom="0.75" header="0.3" footer="0.3"/>
  <pageSetup paperSize="9" scale="47" fitToHeight="0" orientation="landscape" horizontalDpi="1200" verticalDpi="1200" r:id="rId1"/>
  <headerFooter>
    <oddFooter>&amp;CCRE template &amp;A&amp;RPage &amp;P</oddFooter>
  </headerFooter>
  <ignoredErrors>
    <ignoredError sqref="C10:C23 E9:N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Z42"/>
  <sheetViews>
    <sheetView view="pageBreakPreview" topLeftCell="B4" zoomScale="60" zoomScaleNormal="100" workbookViewId="0">
      <selection activeCell="AL40" sqref="AL40"/>
    </sheetView>
  </sheetViews>
  <sheetFormatPr defaultRowHeight="14.5" x14ac:dyDescent="0.35"/>
  <cols>
    <col min="1" max="1" width="0" hidden="1" customWidth="1"/>
    <col min="2" max="2" width="2.81640625" customWidth="1"/>
    <col min="3" max="3" width="6.1796875" customWidth="1"/>
    <col min="4" max="4" width="78" customWidth="1"/>
    <col min="5" max="9" width="12.1796875" customWidth="1"/>
    <col min="10" max="10" width="14" customWidth="1"/>
    <col min="11" max="27" width="12.1796875" customWidth="1"/>
    <col min="28" max="28" width="3.1796875" customWidth="1"/>
    <col min="29" max="34" width="11.81640625" customWidth="1"/>
    <col min="35" max="35" width="2.81640625" customWidth="1"/>
    <col min="36" max="36" width="22.1796875" customWidth="1"/>
    <col min="37" max="37" width="26.54296875" customWidth="1"/>
    <col min="38" max="38" width="25.54296875" customWidth="1"/>
    <col min="39" max="39" width="24.54296875" customWidth="1"/>
    <col min="40" max="40" width="24.81640625" customWidth="1"/>
    <col min="41" max="41" width="26.453125" customWidth="1"/>
    <col min="42" max="42" width="2.54296875" customWidth="1"/>
    <col min="43" max="48" width="8.81640625" hidden="1" customWidth="1"/>
  </cols>
  <sheetData>
    <row r="1" spans="1:52" ht="18.5" hidden="1" x14ac:dyDescent="0.35">
      <c r="A1" s="44" t="s">
        <v>210</v>
      </c>
      <c r="B1" s="48">
        <v>2</v>
      </c>
      <c r="C1" s="49">
        <v>1</v>
      </c>
      <c r="D1" s="57">
        <v>12</v>
      </c>
      <c r="E1" s="46">
        <v>5</v>
      </c>
      <c r="F1" s="50">
        <v>3</v>
      </c>
      <c r="G1" s="51">
        <v>4</v>
      </c>
      <c r="H1" s="52">
        <v>4</v>
      </c>
      <c r="I1" s="52">
        <v>4</v>
      </c>
      <c r="J1" s="53">
        <v>4</v>
      </c>
      <c r="K1" s="53">
        <v>5</v>
      </c>
      <c r="L1" s="54">
        <v>4</v>
      </c>
      <c r="M1" s="54">
        <v>6</v>
      </c>
      <c r="N1" s="55">
        <v>4</v>
      </c>
      <c r="O1" s="56">
        <v>7</v>
      </c>
    </row>
    <row r="2" spans="1:52" hidden="1" x14ac:dyDescent="0.35">
      <c r="A2" s="44" t="s">
        <v>178</v>
      </c>
      <c r="E2" s="43" t="str">
        <f>$A$1&amp;"_C"&amp;E11</f>
        <v>CRE_5_C005</v>
      </c>
      <c r="F2" s="43" t="str">
        <f t="shared" ref="F2:AA2" si="0">$A$1&amp;"_C"&amp;F11</f>
        <v>CRE_5_C010</v>
      </c>
      <c r="G2" s="43" t="str">
        <f t="shared" si="0"/>
        <v>CRE_5_C020</v>
      </c>
      <c r="H2" s="43" t="str">
        <f t="shared" si="0"/>
        <v>CRE_5_C030</v>
      </c>
      <c r="I2" s="43" t="str">
        <f t="shared" si="0"/>
        <v>CRE_5_C040</v>
      </c>
      <c r="J2" s="43" t="str">
        <f t="shared" si="0"/>
        <v>CRE_5_C050</v>
      </c>
      <c r="K2" s="43" t="str">
        <f t="shared" si="0"/>
        <v>CRE_5_C052</v>
      </c>
      <c r="L2" s="43" t="str">
        <f t="shared" si="0"/>
        <v>CRE_5_C053</v>
      </c>
      <c r="M2" s="43" t="str">
        <f t="shared" si="0"/>
        <v>CRE_5_C055</v>
      </c>
      <c r="N2" s="43" t="str">
        <f t="shared" si="0"/>
        <v>CRE_5_C060</v>
      </c>
      <c r="O2" s="43" t="str">
        <f t="shared" si="0"/>
        <v>CRE_5_C070</v>
      </c>
      <c r="P2" s="43" t="str">
        <f t="shared" si="0"/>
        <v>CRE_5_C080</v>
      </c>
      <c r="Q2" s="43" t="str">
        <f t="shared" si="0"/>
        <v>CRE_5_C090</v>
      </c>
      <c r="R2" s="43" t="str">
        <f t="shared" si="0"/>
        <v>CRE_5_C100</v>
      </c>
      <c r="S2" s="43" t="str">
        <f t="shared" si="0"/>
        <v>CRE_5_C105</v>
      </c>
      <c r="T2" s="43" t="str">
        <f t="shared" si="0"/>
        <v>CRE_5_C110</v>
      </c>
      <c r="U2" s="43" t="str">
        <f t="shared" si="0"/>
        <v>CRE_5_C120</v>
      </c>
      <c r="V2" s="43" t="str">
        <f t="shared" si="0"/>
        <v>CRE_5_C130</v>
      </c>
      <c r="W2" s="43" t="str">
        <f t="shared" si="0"/>
        <v>CRE_5_C140</v>
      </c>
      <c r="X2" s="43" t="str">
        <f t="shared" si="0"/>
        <v>CRE_5_C150</v>
      </c>
      <c r="Y2" s="43" t="str">
        <f t="shared" si="0"/>
        <v>CRE_5_C155</v>
      </c>
      <c r="Z2" s="43" t="str">
        <f t="shared" si="0"/>
        <v>CRE_5_C160</v>
      </c>
      <c r="AA2" s="43" t="str">
        <f t="shared" si="0"/>
        <v>CRE_5_C165</v>
      </c>
    </row>
    <row r="3" spans="1:52" hidden="1" x14ac:dyDescent="0.35">
      <c r="A3" s="44" t="str">
        <f>"R:A1:AA"&amp;ROW(A42)</f>
        <v>R:A1:AA42</v>
      </c>
    </row>
    <row r="5" spans="1:52" x14ac:dyDescent="0.35">
      <c r="A5" s="44" t="s">
        <v>188</v>
      </c>
      <c r="C5" s="1" t="s">
        <v>260</v>
      </c>
    </row>
    <row r="6" spans="1:52" x14ac:dyDescent="0.35">
      <c r="A6" s="44" t="s">
        <v>188</v>
      </c>
    </row>
    <row r="7" spans="1:52" ht="14.5" customHeight="1" x14ac:dyDescent="0.35">
      <c r="A7" s="44" t="s">
        <v>188</v>
      </c>
      <c r="C7" s="142" t="s">
        <v>53</v>
      </c>
      <c r="D7" s="142"/>
      <c r="E7" s="168" t="s">
        <v>67</v>
      </c>
      <c r="F7" s="145" t="s">
        <v>18</v>
      </c>
      <c r="G7" s="146"/>
      <c r="H7" s="146"/>
      <c r="I7" s="146"/>
      <c r="J7" s="146"/>
      <c r="K7" s="151" t="s">
        <v>129</v>
      </c>
      <c r="L7" s="155" t="s">
        <v>31</v>
      </c>
      <c r="M7" s="156"/>
      <c r="N7" s="156"/>
      <c r="O7" s="156"/>
      <c r="P7" s="156"/>
      <c r="Q7" s="156"/>
      <c r="R7" s="156"/>
      <c r="S7" s="156"/>
      <c r="T7" s="156"/>
      <c r="U7" s="156"/>
      <c r="V7" s="156"/>
      <c r="W7" s="156"/>
      <c r="X7" s="156"/>
      <c r="Y7" s="156"/>
      <c r="Z7" s="156"/>
      <c r="AA7" s="157"/>
      <c r="AC7" s="145" t="s">
        <v>49</v>
      </c>
      <c r="AD7" s="146"/>
      <c r="AE7" s="146"/>
      <c r="AF7" s="146"/>
      <c r="AG7" s="146"/>
      <c r="AH7" s="147"/>
    </row>
    <row r="8" spans="1:52" ht="14.5" customHeight="1" x14ac:dyDescent="0.35">
      <c r="A8" s="44" t="s">
        <v>188</v>
      </c>
      <c r="C8" s="142"/>
      <c r="D8" s="142"/>
      <c r="E8" s="169"/>
      <c r="F8" s="165"/>
      <c r="G8" s="166"/>
      <c r="H8" s="166"/>
      <c r="I8" s="166"/>
      <c r="J8" s="166"/>
      <c r="K8" s="171"/>
      <c r="L8" s="151" t="s">
        <v>172</v>
      </c>
      <c r="M8" s="165" t="s">
        <v>29</v>
      </c>
      <c r="N8" s="166"/>
      <c r="O8" s="166"/>
      <c r="P8" s="166"/>
      <c r="Q8" s="166"/>
      <c r="R8" s="167"/>
      <c r="S8" s="165" t="s">
        <v>30</v>
      </c>
      <c r="T8" s="166"/>
      <c r="U8" s="166"/>
      <c r="V8" s="166"/>
      <c r="W8" s="166"/>
      <c r="X8" s="167"/>
      <c r="Y8" s="151" t="s">
        <v>173</v>
      </c>
      <c r="Z8" s="153" t="s">
        <v>171</v>
      </c>
      <c r="AA8" s="154"/>
      <c r="AC8" s="148"/>
      <c r="AD8" s="149"/>
      <c r="AE8" s="149"/>
      <c r="AF8" s="149"/>
      <c r="AG8" s="149"/>
      <c r="AH8" s="150"/>
    </row>
    <row r="9" spans="1:52" ht="43.75" customHeight="1" x14ac:dyDescent="0.35">
      <c r="A9" s="44" t="s">
        <v>188</v>
      </c>
      <c r="C9" s="142"/>
      <c r="D9" s="142"/>
      <c r="E9" s="170"/>
      <c r="F9" s="9" t="s">
        <v>19</v>
      </c>
      <c r="G9" s="5" t="s">
        <v>20</v>
      </c>
      <c r="H9" s="5" t="s">
        <v>21</v>
      </c>
      <c r="I9" s="5" t="s">
        <v>22</v>
      </c>
      <c r="J9" s="4" t="s">
        <v>258</v>
      </c>
      <c r="K9" s="152"/>
      <c r="L9" s="152"/>
      <c r="M9" s="10" t="s">
        <v>67</v>
      </c>
      <c r="N9" s="5" t="s">
        <v>24</v>
      </c>
      <c r="O9" s="5" t="s">
        <v>25</v>
      </c>
      <c r="P9" s="5" t="s">
        <v>26</v>
      </c>
      <c r="Q9" s="5" t="s">
        <v>27</v>
      </c>
      <c r="R9" s="5" t="s">
        <v>28</v>
      </c>
      <c r="S9" s="5" t="s">
        <v>67</v>
      </c>
      <c r="T9" s="5" t="s">
        <v>24</v>
      </c>
      <c r="U9" s="5" t="s">
        <v>25</v>
      </c>
      <c r="V9" s="5" t="s">
        <v>26</v>
      </c>
      <c r="W9" s="5" t="s">
        <v>27</v>
      </c>
      <c r="X9" s="5" t="s">
        <v>28</v>
      </c>
      <c r="Y9" s="152"/>
      <c r="Z9" s="5" t="s">
        <v>72</v>
      </c>
      <c r="AA9" s="4" t="s">
        <v>83</v>
      </c>
      <c r="AC9" s="148"/>
      <c r="AD9" s="149"/>
      <c r="AE9" s="149"/>
      <c r="AF9" s="149"/>
      <c r="AG9" s="149"/>
      <c r="AH9" s="150"/>
    </row>
    <row r="10" spans="1:52" x14ac:dyDescent="0.35">
      <c r="A10" s="44" t="s">
        <v>188</v>
      </c>
      <c r="C10" s="142"/>
      <c r="D10" s="142"/>
      <c r="E10" s="9" t="s">
        <v>23</v>
      </c>
      <c r="F10" s="9" t="s">
        <v>23</v>
      </c>
      <c r="G10" s="5" t="s">
        <v>23</v>
      </c>
      <c r="H10" s="5" t="s">
        <v>23</v>
      </c>
      <c r="I10" s="5" t="s">
        <v>23</v>
      </c>
      <c r="J10" s="10" t="s">
        <v>23</v>
      </c>
      <c r="K10" s="10" t="s">
        <v>23</v>
      </c>
      <c r="L10" s="5" t="s">
        <v>23</v>
      </c>
      <c r="M10" s="5" t="s">
        <v>23</v>
      </c>
      <c r="N10" s="5" t="s">
        <v>23</v>
      </c>
      <c r="O10" s="5" t="s">
        <v>23</v>
      </c>
      <c r="P10" s="5" t="s">
        <v>23</v>
      </c>
      <c r="Q10" s="5" t="s">
        <v>23</v>
      </c>
      <c r="R10" s="5" t="s">
        <v>23</v>
      </c>
      <c r="S10" s="5" t="s">
        <v>23</v>
      </c>
      <c r="T10" s="5" t="s">
        <v>23</v>
      </c>
      <c r="U10" s="5" t="s">
        <v>23</v>
      </c>
      <c r="V10" s="5" t="s">
        <v>23</v>
      </c>
      <c r="W10" s="5" t="s">
        <v>23</v>
      </c>
      <c r="X10" s="5" t="s">
        <v>23</v>
      </c>
      <c r="Y10" s="5" t="s">
        <v>23</v>
      </c>
      <c r="Z10" s="5" t="s">
        <v>23</v>
      </c>
      <c r="AA10" s="5" t="s">
        <v>23</v>
      </c>
      <c r="AC10" s="148"/>
      <c r="AD10" s="149"/>
      <c r="AE10" s="149"/>
      <c r="AF10" s="149"/>
      <c r="AG10" s="149"/>
      <c r="AH10" s="150"/>
    </row>
    <row r="11" spans="1:52" s="1" customFormat="1" ht="26.15" customHeight="1" x14ac:dyDescent="0.35">
      <c r="A11" s="44" t="s">
        <v>188</v>
      </c>
      <c r="B11"/>
      <c r="C11" s="142"/>
      <c r="D11" s="142"/>
      <c r="E11" s="62" t="s">
        <v>201</v>
      </c>
      <c r="F11" s="63" t="s">
        <v>179</v>
      </c>
      <c r="G11" s="64" t="s">
        <v>180</v>
      </c>
      <c r="H11" s="64" t="s">
        <v>181</v>
      </c>
      <c r="I11" s="64" t="s">
        <v>182</v>
      </c>
      <c r="J11" s="65" t="s">
        <v>183</v>
      </c>
      <c r="K11" s="65" t="s">
        <v>198</v>
      </c>
      <c r="L11" s="65" t="s">
        <v>202</v>
      </c>
      <c r="M11" s="65" t="s">
        <v>203</v>
      </c>
      <c r="N11" s="64" t="s">
        <v>184</v>
      </c>
      <c r="O11" s="64" t="s">
        <v>185</v>
      </c>
      <c r="P11" s="64" t="s">
        <v>186</v>
      </c>
      <c r="Q11" s="64" t="s">
        <v>199</v>
      </c>
      <c r="R11" s="64">
        <v>100</v>
      </c>
      <c r="S11" s="64">
        <v>105</v>
      </c>
      <c r="T11" s="64">
        <v>110</v>
      </c>
      <c r="U11" s="64">
        <v>120</v>
      </c>
      <c r="V11" s="64">
        <v>130</v>
      </c>
      <c r="W11" s="64">
        <v>140</v>
      </c>
      <c r="X11" s="64">
        <v>150</v>
      </c>
      <c r="Y11" s="64">
        <v>155</v>
      </c>
      <c r="Z11" s="64">
        <v>160</v>
      </c>
      <c r="AA11" s="64">
        <v>165</v>
      </c>
      <c r="AB11"/>
      <c r="AC11" s="83" t="s">
        <v>252</v>
      </c>
      <c r="AD11" s="83" t="s">
        <v>253</v>
      </c>
      <c r="AE11" s="83" t="s">
        <v>254</v>
      </c>
      <c r="AF11" s="83" t="s">
        <v>255</v>
      </c>
      <c r="AG11" s="83" t="s">
        <v>256</v>
      </c>
      <c r="AH11" s="83" t="s">
        <v>257</v>
      </c>
      <c r="AI11" s="2"/>
      <c r="AJ11" s="105"/>
      <c r="AK11" s="105"/>
      <c r="AL11" s="105"/>
      <c r="AM11" s="105"/>
      <c r="AN11" s="105"/>
      <c r="AO11" s="105"/>
      <c r="AP11" s="105"/>
      <c r="AQ11" s="2"/>
      <c r="AR11" s="2"/>
      <c r="AS11" s="2"/>
      <c r="AT11" s="2"/>
      <c r="AU11" s="2"/>
      <c r="AV11" s="2"/>
      <c r="AW11" s="2"/>
      <c r="AX11" s="2"/>
      <c r="AY11" s="2"/>
      <c r="AZ11" s="2"/>
    </row>
    <row r="12" spans="1:52" s="1" customFormat="1" ht="33" customHeight="1" x14ac:dyDescent="0.35">
      <c r="A12" s="44" t="str">
        <f>$A$1&amp;"_R"&amp;C12</f>
        <v>CRE_5_R010</v>
      </c>
      <c r="B12"/>
      <c r="C12" s="58" t="s">
        <v>179</v>
      </c>
      <c r="D12" s="35" t="s">
        <v>32</v>
      </c>
      <c r="E12" s="119"/>
      <c r="F12" s="119"/>
      <c r="G12" s="119"/>
      <c r="H12" s="119"/>
      <c r="I12" s="119"/>
      <c r="J12" s="121"/>
      <c r="K12" s="117"/>
      <c r="L12" s="121"/>
      <c r="M12" s="121"/>
      <c r="N12" s="121"/>
      <c r="O12" s="121"/>
      <c r="P12" s="121"/>
      <c r="Q12" s="121"/>
      <c r="R12" s="121"/>
      <c r="S12" s="119"/>
      <c r="T12" s="121"/>
      <c r="U12" s="121"/>
      <c r="V12" s="121"/>
      <c r="W12" s="121"/>
      <c r="X12" s="121"/>
      <c r="Y12" s="119"/>
      <c r="Z12" s="119"/>
      <c r="AA12" s="119"/>
      <c r="AB12"/>
      <c r="AC12" s="11">
        <f>IF(AND(L12="",Y12=""),0,E12-(L12+Y12))</f>
        <v>0</v>
      </c>
      <c r="AD12" s="11">
        <f>IF(AND(F12="",G12="",H12="",I12="",J12=""),0,E12-SUM(F12:J12))</f>
        <v>0</v>
      </c>
      <c r="AE12" s="11">
        <f>IF(AND(M12="",S12=""),0,L12-SUM(M12,S12))</f>
        <v>0</v>
      </c>
      <c r="AF12" s="11">
        <f>IF(AND(N12="",O12="",P12="",Q12="",R12=""),0,M12-SUM(N12:R12))</f>
        <v>0</v>
      </c>
      <c r="AG12" s="11">
        <f>IF(AND(T12="",U12="",V12="",W12="",X12=""),0,S12-SUM(T12:X12))</f>
        <v>0</v>
      </c>
      <c r="AH12" s="11">
        <f>IF(AND(Z12="",AA12=""),0,Y12-SUM(Z12:AA12))</f>
        <v>0</v>
      </c>
      <c r="AI12" s="2"/>
      <c r="AJ12" s="114" t="str">
        <f>IF(AC12&lt;&gt;0,"Please check that cell E12 equals the sum of cells L12 ,Y12","")</f>
        <v/>
      </c>
      <c r="AK12" s="114" t="str">
        <f>IF(AD12&lt;&gt;0,"Please check that cell E12 equals the sum of cells F12:J12","")</f>
        <v/>
      </c>
      <c r="AL12" s="114" t="str">
        <f>IF(AE12&lt;&gt;0,"Please check that cell L12 equals the sum of cells M12,S12","")</f>
        <v/>
      </c>
      <c r="AM12" s="114" t="str">
        <f>IF(AF12&lt;&gt;0,"Please check that cell M12 equals the sum of cells N12:R12","")</f>
        <v/>
      </c>
      <c r="AN12" s="114" t="str">
        <f>IF(AG12&lt;&gt;0,"Please check that cell S12 equals the sum of cells T12:X12","")</f>
        <v/>
      </c>
      <c r="AO12" s="114" t="str">
        <f>IF(AH12&lt;&gt;0,"Please check that cell Y12 equals the sum of cells Z12:AA12","")</f>
        <v/>
      </c>
      <c r="AP12" s="2"/>
      <c r="AQ12">
        <f>IF(AC12 &lt;&gt;0,1,0)</f>
        <v>0</v>
      </c>
      <c r="AR12">
        <f t="shared" ref="AR12:AV12" si="1">IF(AD12 &lt;&gt;0,1,0)</f>
        <v>0</v>
      </c>
      <c r="AS12">
        <f t="shared" si="1"/>
        <v>0</v>
      </c>
      <c r="AT12">
        <f t="shared" si="1"/>
        <v>0</v>
      </c>
      <c r="AU12">
        <f t="shared" si="1"/>
        <v>0</v>
      </c>
      <c r="AV12">
        <f t="shared" si="1"/>
        <v>0</v>
      </c>
      <c r="AW12" s="2"/>
      <c r="AX12" s="2"/>
      <c r="AY12" s="2"/>
      <c r="AZ12" s="2"/>
    </row>
    <row r="13" spans="1:52" ht="33" customHeight="1" x14ac:dyDescent="0.35">
      <c r="A13" s="44" t="str">
        <f t="shared" ref="A13:A40" si="2">$A$1&amp;"_R"&amp;C13</f>
        <v>CRE_5_R011</v>
      </c>
      <c r="C13" s="58" t="s">
        <v>191</v>
      </c>
      <c r="D13" s="129" t="s">
        <v>64</v>
      </c>
      <c r="E13" s="119"/>
      <c r="F13" s="119"/>
      <c r="G13" s="119"/>
      <c r="H13" s="119"/>
      <c r="I13" s="119"/>
      <c r="J13" s="121"/>
      <c r="K13" s="117"/>
      <c r="L13" s="121"/>
      <c r="M13" s="121"/>
      <c r="N13" s="121"/>
      <c r="O13" s="121"/>
      <c r="P13" s="121"/>
      <c r="Q13" s="121"/>
      <c r="R13" s="121"/>
      <c r="S13" s="119"/>
      <c r="T13" s="121"/>
      <c r="U13" s="121"/>
      <c r="V13" s="121"/>
      <c r="W13" s="121"/>
      <c r="X13" s="121"/>
      <c r="Y13" s="119"/>
      <c r="Z13" s="119"/>
      <c r="AA13" s="119"/>
      <c r="AC13" s="11">
        <f t="shared" ref="AC13:AC16" si="3">IF(AND(L13="",Y13=""),0,E13-(L13+Y13))</f>
        <v>0</v>
      </c>
      <c r="AD13" s="11">
        <f t="shared" ref="AD13:AD16" si="4">IF(AND(F13="",G13="",H13="",I13="",J13=""),0,E13-SUM(F13:J13))</f>
        <v>0</v>
      </c>
      <c r="AE13" s="11">
        <f t="shared" ref="AE13:AE16" si="5">IF(AND(M13="",S13=""),0,L13-SUM(M13,S13))</f>
        <v>0</v>
      </c>
      <c r="AF13" s="11">
        <f t="shared" ref="AF13:AF16" si="6">IF(AND(N13="",O13="",P13="",Q13="",R13=""),0,M13-SUM(N13:R13))</f>
        <v>0</v>
      </c>
      <c r="AG13" s="11">
        <f t="shared" ref="AG13:AG16" si="7">IF(AND(T13="",U13="",V13="",W13="",X13=""),0,S13-SUM(T13:X13))</f>
        <v>0</v>
      </c>
      <c r="AH13" s="11">
        <f t="shared" ref="AH13:AH16" si="8">IF(AND(Z13="",AA13=""),0,Y13-SUM(Z13:AA13))</f>
        <v>0</v>
      </c>
      <c r="AJ13" s="115" t="str">
        <f>IF(AC13&lt;&gt;0,"Please check that cell E13 equals the sum of cells L13, Y13","")</f>
        <v/>
      </c>
      <c r="AK13" s="115" t="str">
        <f>IF(AD13&lt;&gt;0,"Please check that cell E13 equals the sum of cells F13:J13","")</f>
        <v/>
      </c>
      <c r="AL13" s="115" t="str">
        <f>IF(AE13&lt;&gt;0,"Please check that cell L13 equals the sum of cells M13,S13","")</f>
        <v/>
      </c>
      <c r="AM13" s="115" t="str">
        <f>IF(AF13&lt;&gt;0,"Please check that cell M13 equals the sum of cells N13:R13","")</f>
        <v/>
      </c>
      <c r="AN13" s="115" t="str">
        <f>IF(AG13&lt;&gt;0,"Please check that cell S13 equals the sum of cells T13:X13","")</f>
        <v/>
      </c>
      <c r="AO13" s="115" t="str">
        <f>IF(AH13&lt;&gt;0,"Please check that cell Y13 equals the sum of cells Z13:AA13","")</f>
        <v/>
      </c>
      <c r="AQ13">
        <f t="shared" ref="AQ13:AQ16" si="9">IF(AC13 &lt;&gt;0,1,0)</f>
        <v>0</v>
      </c>
      <c r="AR13">
        <f t="shared" ref="AR13:AR16" si="10">IF(AD13 &lt;&gt;0,1,0)</f>
        <v>0</v>
      </c>
      <c r="AS13">
        <f t="shared" ref="AS13:AS16" si="11">IF(AE13 &lt;&gt;0,1,0)</f>
        <v>0</v>
      </c>
      <c r="AT13">
        <f t="shared" ref="AT13:AT16" si="12">IF(AF13 &lt;&gt;0,1,0)</f>
        <v>0</v>
      </c>
      <c r="AU13">
        <f t="shared" ref="AU13:AU16" si="13">IF(AG13 &lt;&gt;0,1,0)</f>
        <v>0</v>
      </c>
      <c r="AV13">
        <f t="shared" ref="AV13:AV16" si="14">IF(AH13 &lt;&gt;0,1,0)</f>
        <v>0</v>
      </c>
    </row>
    <row r="14" spans="1:52" ht="33" customHeight="1" x14ac:dyDescent="0.35">
      <c r="A14" s="44" t="str">
        <f t="shared" si="2"/>
        <v>CRE_5_R012</v>
      </c>
      <c r="C14" s="58" t="s">
        <v>192</v>
      </c>
      <c r="D14" s="129" t="s">
        <v>65</v>
      </c>
      <c r="E14" s="119"/>
      <c r="F14" s="119"/>
      <c r="G14" s="119"/>
      <c r="H14" s="119"/>
      <c r="I14" s="119"/>
      <c r="J14" s="121"/>
      <c r="K14" s="117"/>
      <c r="L14" s="121"/>
      <c r="M14" s="121"/>
      <c r="N14" s="121"/>
      <c r="O14" s="121"/>
      <c r="P14" s="121"/>
      <c r="Q14" s="121"/>
      <c r="R14" s="121"/>
      <c r="S14" s="119"/>
      <c r="T14" s="121"/>
      <c r="U14" s="121"/>
      <c r="V14" s="121"/>
      <c r="W14" s="121"/>
      <c r="X14" s="121"/>
      <c r="Y14" s="119"/>
      <c r="Z14" s="119"/>
      <c r="AA14" s="119"/>
      <c r="AC14" s="11">
        <f t="shared" si="3"/>
        <v>0</v>
      </c>
      <c r="AD14" s="11">
        <f t="shared" si="4"/>
        <v>0</v>
      </c>
      <c r="AE14" s="11">
        <f t="shared" si="5"/>
        <v>0</v>
      </c>
      <c r="AF14" s="11">
        <f t="shared" si="6"/>
        <v>0</v>
      </c>
      <c r="AG14" s="11">
        <f t="shared" si="7"/>
        <v>0</v>
      </c>
      <c r="AH14" s="11">
        <f t="shared" si="8"/>
        <v>0</v>
      </c>
      <c r="AJ14" s="115" t="str">
        <f>IF(AC14&lt;&gt;0,"Please check that cell E14 equals the sum of cells L14, Y14","")</f>
        <v/>
      </c>
      <c r="AK14" s="115" t="str">
        <f>IF(AD14&lt;&gt;0,"Please check that cell E14 equals the sum of cells F14:J14","")</f>
        <v/>
      </c>
      <c r="AL14" s="115" t="str">
        <f>IF(AE14&lt;&gt;0,"Please check that cell L14 equals the sum of cells M14,S14","")</f>
        <v/>
      </c>
      <c r="AM14" s="115" t="str">
        <f>IF(AF14&lt;&gt;0,"Please check that cell M14 equals the sum of cells N14:R14","")</f>
        <v/>
      </c>
      <c r="AN14" s="115" t="str">
        <f>IF(AG14&lt;&gt;0,"Please check that cell S14 equals the sum of cells T14:X14","")</f>
        <v/>
      </c>
      <c r="AO14" s="115" t="str">
        <f>IF(AH14&lt;&gt;0,"Please check that cell Y14 equals the sum of cells Z14:AA14","")</f>
        <v/>
      </c>
      <c r="AQ14">
        <f t="shared" si="9"/>
        <v>0</v>
      </c>
      <c r="AR14">
        <f t="shared" si="10"/>
        <v>0</v>
      </c>
      <c r="AS14">
        <f t="shared" si="11"/>
        <v>0</v>
      </c>
      <c r="AT14">
        <f t="shared" si="12"/>
        <v>0</v>
      </c>
      <c r="AU14">
        <f t="shared" si="13"/>
        <v>0</v>
      </c>
      <c r="AV14">
        <f t="shared" si="14"/>
        <v>0</v>
      </c>
    </row>
    <row r="15" spans="1:52" ht="33" customHeight="1" x14ac:dyDescent="0.35">
      <c r="A15" s="44" t="str">
        <f t="shared" si="2"/>
        <v>CRE_5_R013</v>
      </c>
      <c r="C15" s="58" t="s">
        <v>193</v>
      </c>
      <c r="D15" s="129" t="s">
        <v>66</v>
      </c>
      <c r="E15" s="119"/>
      <c r="F15" s="119"/>
      <c r="G15" s="119"/>
      <c r="H15" s="119"/>
      <c r="I15" s="119"/>
      <c r="J15" s="121"/>
      <c r="K15" s="117"/>
      <c r="L15" s="121"/>
      <c r="M15" s="121"/>
      <c r="N15" s="121"/>
      <c r="O15" s="121"/>
      <c r="P15" s="121"/>
      <c r="Q15" s="121"/>
      <c r="R15" s="121"/>
      <c r="S15" s="119"/>
      <c r="T15" s="121"/>
      <c r="U15" s="121"/>
      <c r="V15" s="121"/>
      <c r="W15" s="121"/>
      <c r="X15" s="121"/>
      <c r="Y15" s="119"/>
      <c r="Z15" s="119"/>
      <c r="AA15" s="119"/>
      <c r="AC15" s="11">
        <f t="shared" si="3"/>
        <v>0</v>
      </c>
      <c r="AD15" s="11">
        <f t="shared" si="4"/>
        <v>0</v>
      </c>
      <c r="AE15" s="11">
        <f t="shared" si="5"/>
        <v>0</v>
      </c>
      <c r="AF15" s="11">
        <f t="shared" si="6"/>
        <v>0</v>
      </c>
      <c r="AG15" s="11">
        <f t="shared" si="7"/>
        <v>0</v>
      </c>
      <c r="AH15" s="11">
        <f t="shared" si="8"/>
        <v>0</v>
      </c>
      <c r="AJ15" s="115" t="str">
        <f>IF(AC15&lt;&gt;0,"Please check that cell E15 equals the sum of cells L15, Y15","")</f>
        <v/>
      </c>
      <c r="AK15" s="115" t="str">
        <f>IF(AC15&lt;&gt;0,"Please check that cell E15 equals the sum of cells F15:J15","")</f>
        <v/>
      </c>
      <c r="AL15" s="115" t="str">
        <f>IF(AE15,"Please check that cell L15 equals the sum of cells M15,S15","")</f>
        <v/>
      </c>
      <c r="AM15" s="115" t="str">
        <f>IF(AF15&lt;&gt;0,"Please check that cell M15 equals the sum of cells N15:R15","")</f>
        <v/>
      </c>
      <c r="AN15" s="115" t="str">
        <f>IF(AG15&lt;&gt;0,"Please check that cell S15 equals the sum of cells T15:X15","")</f>
        <v/>
      </c>
      <c r="AO15" s="115" t="str">
        <f>IF(AH15&lt;&gt;0,"Please check that cell Y15 equals the sum of cells Z15:AA15","")</f>
        <v/>
      </c>
      <c r="AQ15">
        <f t="shared" si="9"/>
        <v>0</v>
      </c>
      <c r="AR15">
        <f t="shared" si="10"/>
        <v>0</v>
      </c>
      <c r="AS15">
        <f t="shared" si="11"/>
        <v>0</v>
      </c>
      <c r="AT15">
        <f t="shared" si="12"/>
        <v>0</v>
      </c>
      <c r="AU15">
        <f t="shared" si="13"/>
        <v>0</v>
      </c>
      <c r="AV15">
        <f t="shared" si="14"/>
        <v>0</v>
      </c>
    </row>
    <row r="16" spans="1:52" ht="33" customHeight="1" x14ac:dyDescent="0.35">
      <c r="A16" s="44" t="str">
        <f t="shared" si="2"/>
        <v>CRE_5_R040</v>
      </c>
      <c r="C16" s="58" t="s">
        <v>182</v>
      </c>
      <c r="D16" s="35" t="s">
        <v>7</v>
      </c>
      <c r="E16" s="119"/>
      <c r="F16" s="119"/>
      <c r="G16" s="119"/>
      <c r="H16" s="119"/>
      <c r="I16" s="119"/>
      <c r="J16" s="121"/>
      <c r="K16" s="117"/>
      <c r="L16" s="121"/>
      <c r="M16" s="121"/>
      <c r="N16" s="121"/>
      <c r="O16" s="121"/>
      <c r="P16" s="121"/>
      <c r="Q16" s="121"/>
      <c r="R16" s="121"/>
      <c r="S16" s="119"/>
      <c r="T16" s="121"/>
      <c r="U16" s="121"/>
      <c r="V16" s="121"/>
      <c r="W16" s="121"/>
      <c r="X16" s="121"/>
      <c r="Y16" s="119"/>
      <c r="Z16" s="119"/>
      <c r="AA16" s="119"/>
      <c r="AC16" s="11">
        <f t="shared" si="3"/>
        <v>0</v>
      </c>
      <c r="AD16" s="11">
        <f t="shared" si="4"/>
        <v>0</v>
      </c>
      <c r="AE16" s="11">
        <f t="shared" si="5"/>
        <v>0</v>
      </c>
      <c r="AF16" s="11">
        <f t="shared" si="6"/>
        <v>0</v>
      </c>
      <c r="AG16" s="11">
        <f t="shared" si="7"/>
        <v>0</v>
      </c>
      <c r="AH16" s="11">
        <f t="shared" si="8"/>
        <v>0</v>
      </c>
      <c r="AJ16" s="115" t="str">
        <f>IF(AC16&lt;&gt;0,"Please check that cell E16 equals the sum of cells L16, Y16","")</f>
        <v/>
      </c>
      <c r="AK16" s="115" t="str">
        <f>IF(AD16&lt;&gt;0,"Please check that cell E16 equals the sum of cells F16:J16","")</f>
        <v/>
      </c>
      <c r="AL16" s="115" t="str">
        <f>IF(AE16&lt;&gt;0,"Please check that cell L16 equals the sum of cells M16,S16","")</f>
        <v/>
      </c>
      <c r="AM16" s="115" t="str">
        <f>IF(AF16&lt;&gt;0,"Please check that cell M13 equals the sum of cells N13:R13","")</f>
        <v/>
      </c>
      <c r="AN16" s="115" t="str">
        <f>IF(AG16&lt;&gt;0,"Please check that cell S16 equals the sum of cells T16:X16","")</f>
        <v/>
      </c>
      <c r="AO16" s="115" t="str">
        <f>IF(AH16&lt;&gt;0,"Please check that cell Y16 equals the sum of cells Z16:AA16","")</f>
        <v/>
      </c>
      <c r="AQ16">
        <f t="shared" si="9"/>
        <v>0</v>
      </c>
      <c r="AR16">
        <f t="shared" si="10"/>
        <v>0</v>
      </c>
      <c r="AS16">
        <f t="shared" si="11"/>
        <v>0</v>
      </c>
      <c r="AT16">
        <f t="shared" si="12"/>
        <v>0</v>
      </c>
      <c r="AU16">
        <f t="shared" si="13"/>
        <v>0</v>
      </c>
      <c r="AV16">
        <f t="shared" si="14"/>
        <v>0</v>
      </c>
    </row>
    <row r="17" spans="1:48" ht="33" customHeight="1" x14ac:dyDescent="0.35">
      <c r="A17" s="44" t="s">
        <v>188</v>
      </c>
      <c r="C17" s="58"/>
      <c r="D17" s="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C17" s="13"/>
      <c r="AD17" s="13"/>
      <c r="AE17" s="13"/>
      <c r="AF17" s="13"/>
      <c r="AG17" s="13"/>
      <c r="AH17" s="13"/>
      <c r="AJ17" s="115"/>
      <c r="AK17" s="115"/>
      <c r="AL17" s="115"/>
      <c r="AM17" s="115"/>
      <c r="AN17" s="115"/>
      <c r="AO17" s="115"/>
    </row>
    <row r="18" spans="1:48" ht="33" customHeight="1" x14ac:dyDescent="0.35">
      <c r="A18" s="44" t="str">
        <f t="shared" si="2"/>
        <v>CRE_5_R050</v>
      </c>
      <c r="C18" s="58" t="s">
        <v>183</v>
      </c>
      <c r="D18" s="35" t="s">
        <v>51</v>
      </c>
      <c r="E18" s="119"/>
      <c r="F18" s="119"/>
      <c r="G18" s="119"/>
      <c r="H18" s="119"/>
      <c r="I18" s="119"/>
      <c r="J18" s="121"/>
      <c r="K18" s="121"/>
      <c r="L18" s="121"/>
      <c r="M18" s="121"/>
      <c r="N18" s="121"/>
      <c r="O18" s="121"/>
      <c r="P18" s="121"/>
      <c r="Q18" s="121"/>
      <c r="R18" s="121"/>
      <c r="S18" s="119"/>
      <c r="T18" s="121"/>
      <c r="U18" s="121"/>
      <c r="V18" s="121"/>
      <c r="W18" s="121"/>
      <c r="X18" s="121"/>
      <c r="Y18" s="119"/>
      <c r="Z18" s="119"/>
      <c r="AA18" s="119"/>
      <c r="AC18" s="11">
        <f>IF(AND(E18="",L18=""),0,(E18-K18)-(L18+Y18))</f>
        <v>0</v>
      </c>
      <c r="AD18" s="11">
        <f>IF(AND(F18="",G18="",H18="",I18="",J18=""),0,E18-SUM(F18:K18))</f>
        <v>0</v>
      </c>
      <c r="AE18" s="11">
        <f>IF(AND(M18="",S18=""),0,L18-SUM(M18,S18))</f>
        <v>0</v>
      </c>
      <c r="AF18" s="11">
        <f>IF(AND(N18="",O18="",P18="",Q18="",R18=""),0,M18-SUM(N18:R18))</f>
        <v>0</v>
      </c>
      <c r="AG18" s="11">
        <f>IF(AND(T18="",U18="",V18="",W18="",X18=""),0,S18-SUM(T18:X18))</f>
        <v>0</v>
      </c>
      <c r="AH18" s="11">
        <f>IF(AND(Z18="",AA18=""),0,Y18-SUM(Z18:AA18))</f>
        <v>0</v>
      </c>
      <c r="AJ18" s="115" t="str">
        <f>IF(AC18&lt;&gt;0,"Please check that cell E18 less K18 equals the sum of cells L18, Y18","")</f>
        <v/>
      </c>
      <c r="AK18" s="115" t="str">
        <f>IF(AD18&lt;&gt;0,"Please check that cell E18 equals the sum of cells F18:K18","")</f>
        <v/>
      </c>
      <c r="AL18" s="115" t="str">
        <f>IF(AE18&lt;&gt;0,"Please check that cell L18 equals the sum of cells M18,S18","")</f>
        <v/>
      </c>
      <c r="AM18" s="115" t="str">
        <f>IF(AF18&lt;&gt;0,"Please check that cell M18 equals the sum of cells N18:R18","")</f>
        <v/>
      </c>
      <c r="AN18" s="115" t="str">
        <f>IF(AG18&lt;&gt;0,"Please check that cell S18 equals the sum of cells T18:X18","")</f>
        <v/>
      </c>
      <c r="AO18" s="115" t="str">
        <f>IF(AH18&lt;&gt;0,"Please check that cell Y18 equals the sum of cells Z18:AA18","")</f>
        <v/>
      </c>
      <c r="AQ18">
        <f t="shared" ref="AQ18" si="15">IF(AC18 &lt;&gt;0,1,0)</f>
        <v>0</v>
      </c>
      <c r="AR18">
        <f t="shared" ref="AR18" si="16">IF(AD18 &lt;&gt;0,1,0)</f>
        <v>0</v>
      </c>
      <c r="AS18">
        <f t="shared" ref="AS18" si="17">IF(AE18 &lt;&gt;0,1,0)</f>
        <v>0</v>
      </c>
      <c r="AT18">
        <f t="shared" ref="AT18" si="18">IF(AF18 &lt;&gt;0,1,0)</f>
        <v>0</v>
      </c>
      <c r="AU18">
        <f t="shared" ref="AU18" si="19">IF(AG18 &lt;&gt;0,1,0)</f>
        <v>0</v>
      </c>
      <c r="AV18">
        <f t="shared" ref="AV18" si="20">IF(AH18 &lt;&gt;0,1,0)</f>
        <v>0</v>
      </c>
    </row>
    <row r="19" spans="1:48" ht="33" customHeight="1" x14ac:dyDescent="0.35">
      <c r="A19" s="44" t="str">
        <f t="shared" si="2"/>
        <v>CRE_5_R060</v>
      </c>
      <c r="C19" s="58" t="s">
        <v>184</v>
      </c>
      <c r="D19" s="35" t="s">
        <v>11</v>
      </c>
      <c r="E19" s="119"/>
      <c r="F19" s="119"/>
      <c r="G19" s="119"/>
      <c r="H19" s="119"/>
      <c r="I19" s="119"/>
      <c r="J19" s="121"/>
      <c r="K19" s="121"/>
      <c r="L19" s="121"/>
      <c r="M19" s="121"/>
      <c r="N19" s="121"/>
      <c r="O19" s="121"/>
      <c r="P19" s="121"/>
      <c r="Q19" s="121"/>
      <c r="R19" s="121"/>
      <c r="S19" s="119"/>
      <c r="T19" s="121"/>
      <c r="U19" s="121"/>
      <c r="V19" s="121"/>
      <c r="W19" s="121"/>
      <c r="X19" s="121"/>
      <c r="Y19" s="119"/>
      <c r="Z19" s="119"/>
      <c r="AA19" s="119"/>
      <c r="AC19" s="11">
        <f t="shared" ref="AC19:AC24" si="21">IF(AND(E19="",L19=""),0,(E19-K19)-(L19+Y19))</f>
        <v>0</v>
      </c>
      <c r="AD19" s="11">
        <f t="shared" ref="AD19:AD24" si="22">IF(AND(F19="",G19="",H19="",I19="",J19=""),0,E19-SUM(F19:K19))</f>
        <v>0</v>
      </c>
      <c r="AE19" s="11">
        <f t="shared" ref="AE19:AE24" si="23">IF(AND(M19="",S19=""),0,L19-SUM(M19,S19))</f>
        <v>0</v>
      </c>
      <c r="AF19" s="11">
        <f t="shared" ref="AF19:AF24" si="24">IF(AND(N19="",O19="",P19="",Q19="",R19=""),0,M19-SUM(N19:R19))</f>
        <v>0</v>
      </c>
      <c r="AG19" s="11">
        <f t="shared" ref="AG19:AG24" si="25">IF(AND(T19="",U19="",V19="",W19="",X19=""),0,S19-SUM(T19:X19))</f>
        <v>0</v>
      </c>
      <c r="AH19" s="11">
        <f t="shared" ref="AH19:AH24" si="26">IF(AND(Z19="",AA19=""),0,Y19-SUM(Z19:AA19))</f>
        <v>0</v>
      </c>
      <c r="AJ19" s="115" t="str">
        <f>IF(AC19&lt;&gt;0,"Please check that cell E19 less K19 equals the sum of cells L19, Y19","")</f>
        <v/>
      </c>
      <c r="AK19" s="115" t="str">
        <f>IF(AD19&lt;&gt;0,"Please check that cell E19 equals the sum of cells F19:K19","")</f>
        <v/>
      </c>
      <c r="AL19" s="115" t="str">
        <f>IF(AE19&lt;&gt;0,"Please check that cell L19 equals the sum of cells M19,S19","")</f>
        <v/>
      </c>
      <c r="AM19" s="115" t="str">
        <f>IF(AF19&lt;&gt;0,"Please check that cell M19 equals the sum of cells N19:R19","")</f>
        <v/>
      </c>
      <c r="AN19" s="115" t="str">
        <f>IF(AG19&lt;&gt;0,"Please check that cell S19 equals the sum of cells T19:X19","")</f>
        <v/>
      </c>
      <c r="AO19" s="115" t="str">
        <f>IF(AH19&lt;&gt;0,"Please check that cell Y19 equals the sum of cells Z19:AA19","")</f>
        <v/>
      </c>
      <c r="AQ19">
        <f t="shared" ref="AQ19:AQ24" si="27">IF(AC19 &lt;&gt;0,1,0)</f>
        <v>0</v>
      </c>
      <c r="AR19">
        <f t="shared" ref="AR19:AR24" si="28">IF(AD19 &lt;&gt;0,1,0)</f>
        <v>0</v>
      </c>
      <c r="AS19">
        <f t="shared" ref="AS19:AS24" si="29">IF(AE19 &lt;&gt;0,1,0)</f>
        <v>0</v>
      </c>
      <c r="AT19">
        <f t="shared" ref="AT19:AT24" si="30">IF(AF19 &lt;&gt;0,1,0)</f>
        <v>0</v>
      </c>
      <c r="AU19">
        <f t="shared" ref="AU19:AU24" si="31">IF(AG19 &lt;&gt;0,1,0)</f>
        <v>0</v>
      </c>
      <c r="AV19">
        <f t="shared" ref="AV19:AV24" si="32">IF(AH19 &lt;&gt;0,1,0)</f>
        <v>0</v>
      </c>
    </row>
    <row r="20" spans="1:48" ht="33" customHeight="1" x14ac:dyDescent="0.35">
      <c r="A20" s="44" t="str">
        <f t="shared" si="2"/>
        <v>CRE_5_R070</v>
      </c>
      <c r="C20" s="58" t="s">
        <v>185</v>
      </c>
      <c r="D20" s="35" t="s">
        <v>12</v>
      </c>
      <c r="E20" s="119"/>
      <c r="F20" s="119"/>
      <c r="G20" s="119"/>
      <c r="H20" s="119"/>
      <c r="I20" s="119"/>
      <c r="J20" s="121"/>
      <c r="K20" s="121"/>
      <c r="L20" s="121"/>
      <c r="M20" s="121"/>
      <c r="N20" s="121"/>
      <c r="O20" s="121"/>
      <c r="P20" s="121"/>
      <c r="Q20" s="121"/>
      <c r="R20" s="121"/>
      <c r="S20" s="119"/>
      <c r="T20" s="121"/>
      <c r="U20" s="121"/>
      <c r="V20" s="121"/>
      <c r="W20" s="121"/>
      <c r="X20" s="121"/>
      <c r="Y20" s="119"/>
      <c r="Z20" s="119"/>
      <c r="AA20" s="119"/>
      <c r="AC20" s="11">
        <f t="shared" si="21"/>
        <v>0</v>
      </c>
      <c r="AD20" s="11">
        <f t="shared" si="22"/>
        <v>0</v>
      </c>
      <c r="AE20" s="11">
        <f t="shared" si="23"/>
        <v>0</v>
      </c>
      <c r="AF20" s="11">
        <f t="shared" si="24"/>
        <v>0</v>
      </c>
      <c r="AG20" s="11">
        <f t="shared" si="25"/>
        <v>0</v>
      </c>
      <c r="AH20" s="11">
        <f t="shared" si="26"/>
        <v>0</v>
      </c>
      <c r="AJ20" s="115" t="str">
        <f>IF(AC20&lt;&gt;0,"Please check that cell E20 less K20 equals the sum of cells L20, Y20","")</f>
        <v/>
      </c>
      <c r="AK20" s="115" t="str">
        <f>IF(AD20&lt;&gt;0,"Please check that cell E20 equals the sum of cells F20:K20","")</f>
        <v/>
      </c>
      <c r="AL20" s="115" t="str">
        <f>IF(AE20&lt;&gt;0,"Please check that cell L20 equals the sum of cells M20,S20","")</f>
        <v/>
      </c>
      <c r="AM20" s="115" t="str">
        <f>IF(AF20&lt;&gt;0,"Please check that cell M20 equals the sum of cells N20:R20","")</f>
        <v/>
      </c>
      <c r="AN20" s="115" t="str">
        <f>IF(AG20&lt;&gt;0,"Please check that cell S20 equals the sum of cells T20:X20","")</f>
        <v/>
      </c>
      <c r="AO20" s="115" t="str">
        <f>IF(AH20&lt;&gt;0,"Please check that cell Y20 equals the sum of cells Z20:AA20","")</f>
        <v/>
      </c>
      <c r="AQ20">
        <f t="shared" si="27"/>
        <v>0</v>
      </c>
      <c r="AR20">
        <f t="shared" si="28"/>
        <v>0</v>
      </c>
      <c r="AS20">
        <f t="shared" si="29"/>
        <v>0</v>
      </c>
      <c r="AT20">
        <f t="shared" si="30"/>
        <v>0</v>
      </c>
      <c r="AU20">
        <f t="shared" si="31"/>
        <v>0</v>
      </c>
      <c r="AV20">
        <f t="shared" si="32"/>
        <v>0</v>
      </c>
    </row>
    <row r="21" spans="1:48" ht="33" customHeight="1" x14ac:dyDescent="0.35">
      <c r="A21" s="44" t="str">
        <f t="shared" si="2"/>
        <v>CRE_5_R080</v>
      </c>
      <c r="C21" s="58" t="s">
        <v>186</v>
      </c>
      <c r="D21" s="35" t="s">
        <v>13</v>
      </c>
      <c r="E21" s="119"/>
      <c r="F21" s="119"/>
      <c r="G21" s="119"/>
      <c r="H21" s="119"/>
      <c r="I21" s="119"/>
      <c r="J21" s="121"/>
      <c r="K21" s="121"/>
      <c r="L21" s="121"/>
      <c r="M21" s="121"/>
      <c r="N21" s="121"/>
      <c r="O21" s="121"/>
      <c r="P21" s="121"/>
      <c r="Q21" s="121"/>
      <c r="R21" s="121"/>
      <c r="S21" s="119"/>
      <c r="T21" s="121"/>
      <c r="U21" s="121"/>
      <c r="V21" s="121"/>
      <c r="W21" s="121"/>
      <c r="X21" s="121"/>
      <c r="Y21" s="119"/>
      <c r="Z21" s="119"/>
      <c r="AA21" s="119"/>
      <c r="AC21" s="11">
        <f t="shared" si="21"/>
        <v>0</v>
      </c>
      <c r="AD21" s="11">
        <f t="shared" si="22"/>
        <v>0</v>
      </c>
      <c r="AE21" s="11">
        <f t="shared" si="23"/>
        <v>0</v>
      </c>
      <c r="AF21" s="11">
        <f t="shared" si="24"/>
        <v>0</v>
      </c>
      <c r="AG21" s="11">
        <f t="shared" si="25"/>
        <v>0</v>
      </c>
      <c r="AH21" s="11">
        <f t="shared" si="26"/>
        <v>0</v>
      </c>
      <c r="AJ21" s="115" t="str">
        <f>IF(AC21&lt;&gt;0,"Please check that cell E21 less K21 equals the sum of cells L21, Y21","")</f>
        <v/>
      </c>
      <c r="AK21" s="115" t="str">
        <f>IF(AD21&lt;&gt;0,"Please check that cell E21 equals the sum of cells F21:K21","")</f>
        <v/>
      </c>
      <c r="AL21" s="115" t="str">
        <f>IF(AE21&lt;&gt;0,"Please check that cell L21 equals the sum of cells M21,S21","")</f>
        <v/>
      </c>
      <c r="AM21" s="115" t="str">
        <f>IF(AF21&lt;&gt;0,"Please check that cell M21 equals the sum of cells N21:R21","")</f>
        <v/>
      </c>
      <c r="AN21" s="115" t="str">
        <f>IF(AG21&lt;&gt;0,"Please check that cell S21 equals the sum of cells T21:X21","")</f>
        <v/>
      </c>
      <c r="AO21" s="115" t="str">
        <f>IF(AH21&lt;&gt;0,"Please check that cell Y21 equals the sum of cells Z21:AA21","")</f>
        <v/>
      </c>
      <c r="AQ21">
        <f t="shared" si="27"/>
        <v>0</v>
      </c>
      <c r="AR21">
        <f t="shared" si="28"/>
        <v>0</v>
      </c>
      <c r="AS21">
        <f t="shared" si="29"/>
        <v>0</v>
      </c>
      <c r="AT21">
        <f t="shared" si="30"/>
        <v>0</v>
      </c>
      <c r="AU21">
        <f t="shared" si="31"/>
        <v>0</v>
      </c>
      <c r="AV21">
        <f t="shared" si="32"/>
        <v>0</v>
      </c>
    </row>
    <row r="22" spans="1:48" ht="33" customHeight="1" x14ac:dyDescent="0.35">
      <c r="A22" s="44" t="str">
        <f t="shared" si="2"/>
        <v>CRE_5_R090</v>
      </c>
      <c r="C22" s="58" t="s">
        <v>199</v>
      </c>
      <c r="D22" s="35" t="s">
        <v>14</v>
      </c>
      <c r="E22" s="119"/>
      <c r="F22" s="119"/>
      <c r="G22" s="119"/>
      <c r="H22" s="119"/>
      <c r="I22" s="119"/>
      <c r="J22" s="121"/>
      <c r="K22" s="121"/>
      <c r="L22" s="121"/>
      <c r="M22" s="121"/>
      <c r="N22" s="121"/>
      <c r="O22" s="121"/>
      <c r="P22" s="121"/>
      <c r="Q22" s="121"/>
      <c r="R22" s="121"/>
      <c r="S22" s="119"/>
      <c r="T22" s="121"/>
      <c r="U22" s="121"/>
      <c r="V22" s="121"/>
      <c r="W22" s="121"/>
      <c r="X22" s="121"/>
      <c r="Y22" s="119"/>
      <c r="Z22" s="119"/>
      <c r="AA22" s="119"/>
      <c r="AC22" s="11">
        <f t="shared" si="21"/>
        <v>0</v>
      </c>
      <c r="AD22" s="11">
        <f t="shared" si="22"/>
        <v>0</v>
      </c>
      <c r="AE22" s="11">
        <f t="shared" si="23"/>
        <v>0</v>
      </c>
      <c r="AF22" s="11">
        <f t="shared" si="24"/>
        <v>0</v>
      </c>
      <c r="AG22" s="11">
        <f t="shared" si="25"/>
        <v>0</v>
      </c>
      <c r="AH22" s="11">
        <f t="shared" si="26"/>
        <v>0</v>
      </c>
      <c r="AJ22" s="115" t="str">
        <f>IF(AC22&lt;&gt;0,"Please check that cell E22 less K22 equals the sum of cells L22, Y22","")</f>
        <v/>
      </c>
      <c r="AK22" s="115" t="str">
        <f>IF(AD22&lt;&gt;0,"Please check that cell E22 equals the sum of cells F22:K22","")</f>
        <v/>
      </c>
      <c r="AL22" s="115" t="str">
        <f>IF(AE22&lt;&gt;0,"Please check that cell L22 equals the sum of cells M22,S22","")</f>
        <v/>
      </c>
      <c r="AM22" s="115" t="str">
        <f>IF(AF22&lt;0,"Please check that cell M22 equals the sum of cells N22:R22","")</f>
        <v/>
      </c>
      <c r="AN22" s="115" t="str">
        <f>IF(AG22&lt;&gt;0,"Please check that cell S22 equals the sum of cells T22:X22","")</f>
        <v/>
      </c>
      <c r="AO22" s="115" t="str">
        <f>IF(AH22&lt;&gt;0,"Please check that cell Y22 equals the sum of cells Z22:AA22","")</f>
        <v/>
      </c>
      <c r="AQ22">
        <f t="shared" si="27"/>
        <v>0</v>
      </c>
      <c r="AR22">
        <f t="shared" si="28"/>
        <v>0</v>
      </c>
      <c r="AS22">
        <f t="shared" si="29"/>
        <v>0</v>
      </c>
      <c r="AT22">
        <f t="shared" si="30"/>
        <v>0</v>
      </c>
      <c r="AU22">
        <f t="shared" si="31"/>
        <v>0</v>
      </c>
      <c r="AV22">
        <f t="shared" si="32"/>
        <v>0</v>
      </c>
    </row>
    <row r="23" spans="1:48" ht="33" customHeight="1" x14ac:dyDescent="0.35">
      <c r="A23" s="44" t="str">
        <f t="shared" si="2"/>
        <v>CRE_5_R100</v>
      </c>
      <c r="C23" s="58">
        <v>100</v>
      </c>
      <c r="D23" s="35" t="s">
        <v>15</v>
      </c>
      <c r="E23" s="119"/>
      <c r="F23" s="119"/>
      <c r="G23" s="119"/>
      <c r="H23" s="119"/>
      <c r="I23" s="119"/>
      <c r="J23" s="121"/>
      <c r="K23" s="121"/>
      <c r="L23" s="121"/>
      <c r="M23" s="121"/>
      <c r="N23" s="121"/>
      <c r="O23" s="121"/>
      <c r="P23" s="121"/>
      <c r="Q23" s="121"/>
      <c r="R23" s="121"/>
      <c r="S23" s="119"/>
      <c r="T23" s="121"/>
      <c r="U23" s="121"/>
      <c r="V23" s="121"/>
      <c r="W23" s="121"/>
      <c r="X23" s="121"/>
      <c r="Y23" s="119"/>
      <c r="Z23" s="119"/>
      <c r="AA23" s="119"/>
      <c r="AC23" s="11">
        <f t="shared" si="21"/>
        <v>0</v>
      </c>
      <c r="AD23" s="11">
        <f t="shared" si="22"/>
        <v>0</v>
      </c>
      <c r="AE23" s="11">
        <f t="shared" si="23"/>
        <v>0</v>
      </c>
      <c r="AF23" s="11">
        <f t="shared" si="24"/>
        <v>0</v>
      </c>
      <c r="AG23" s="11">
        <f t="shared" si="25"/>
        <v>0</v>
      </c>
      <c r="AH23" s="11">
        <f t="shared" si="26"/>
        <v>0</v>
      </c>
      <c r="AJ23" s="115" t="str">
        <f>IF(AC23&lt;&gt;0,"Please check that cell E23 less K23 equals the sum of cells L23, Y23","")</f>
        <v/>
      </c>
      <c r="AK23" s="115" t="str">
        <f>IF(AD23&lt;&gt;0,"Please check that cell E23 equals the sum of cells F23:K23","")</f>
        <v/>
      </c>
      <c r="AL23" s="115" t="str">
        <f>IF(AE23&lt;&gt;0,"Please check that cell L23 equals the sum of cells M23,S23","")</f>
        <v/>
      </c>
      <c r="AM23" s="115" t="str">
        <f>IF(AF23&lt;&gt;0,"Please check that cell M23 equals the sum of cells N23:R23","")</f>
        <v/>
      </c>
      <c r="AN23" s="115" t="str">
        <f>IF(AG23&lt;&gt;0,"Please check that cell S23 equals the sum of cells T23:X23","")</f>
        <v/>
      </c>
      <c r="AO23" s="115" t="str">
        <f>IF(AH23&lt;&gt;0,"Please check that cell Y23 equals the sum of cells Z23:AA23","")</f>
        <v/>
      </c>
      <c r="AQ23">
        <f t="shared" si="27"/>
        <v>0</v>
      </c>
      <c r="AR23">
        <f t="shared" si="28"/>
        <v>0</v>
      </c>
      <c r="AS23">
        <f t="shared" si="29"/>
        <v>0</v>
      </c>
      <c r="AT23">
        <f t="shared" si="30"/>
        <v>0</v>
      </c>
      <c r="AU23">
        <f t="shared" si="31"/>
        <v>0</v>
      </c>
      <c r="AV23">
        <f t="shared" si="32"/>
        <v>0</v>
      </c>
    </row>
    <row r="24" spans="1:48" ht="33" customHeight="1" x14ac:dyDescent="0.35">
      <c r="A24" s="44" t="str">
        <f t="shared" si="2"/>
        <v>CRE_5_R101</v>
      </c>
      <c r="C24" s="58">
        <v>101</v>
      </c>
      <c r="D24" s="127" t="s">
        <v>59</v>
      </c>
      <c r="E24" s="119"/>
      <c r="F24" s="119"/>
      <c r="G24" s="119"/>
      <c r="H24" s="119"/>
      <c r="I24" s="119"/>
      <c r="J24" s="121"/>
      <c r="K24" s="121"/>
      <c r="L24" s="121"/>
      <c r="M24" s="121"/>
      <c r="N24" s="121"/>
      <c r="O24" s="121"/>
      <c r="P24" s="121"/>
      <c r="Q24" s="121"/>
      <c r="R24" s="121"/>
      <c r="S24" s="119"/>
      <c r="T24" s="121"/>
      <c r="U24" s="121"/>
      <c r="V24" s="121"/>
      <c r="W24" s="121"/>
      <c r="X24" s="121"/>
      <c r="Y24" s="119"/>
      <c r="Z24" s="119"/>
      <c r="AA24" s="119"/>
      <c r="AC24" s="11">
        <f t="shared" si="21"/>
        <v>0</v>
      </c>
      <c r="AD24" s="11">
        <f t="shared" si="22"/>
        <v>0</v>
      </c>
      <c r="AE24" s="11">
        <f t="shared" si="23"/>
        <v>0</v>
      </c>
      <c r="AF24" s="11">
        <f t="shared" si="24"/>
        <v>0</v>
      </c>
      <c r="AG24" s="11">
        <f t="shared" si="25"/>
        <v>0</v>
      </c>
      <c r="AH24" s="11">
        <f t="shared" si="26"/>
        <v>0</v>
      </c>
      <c r="AJ24" s="115" t="str">
        <f>IF(AC24&lt;&gt;0,"Please check that cell E24 less K24 equals the sum of cells L24, Y24","")</f>
        <v/>
      </c>
      <c r="AK24" s="115" t="str">
        <f>IF(AD24&lt;&gt;0,"Please check that cell E24 equals the sum of cells F24:K24","")</f>
        <v/>
      </c>
      <c r="AL24" s="115" t="str">
        <f>IF(AE24&lt;&gt;0,"Please check that cell L24 equals the sum of cells M24,S24","")</f>
        <v/>
      </c>
      <c r="AM24" s="115" t="str">
        <f>IF(AF24&lt;&gt;0,"Please check that cell M24 equals the sum of cells N24:R24","")</f>
        <v/>
      </c>
      <c r="AN24" s="115" t="str">
        <f>IF(AG24&lt;&gt;0,"Please check that cell S24 equals the sum of cells T24:X24","")</f>
        <v/>
      </c>
      <c r="AO24" s="115" t="str">
        <f>IF(AH24&lt;&gt;0,"Please check that cell Y24 equals the sum of cells Z24:AA24","")</f>
        <v/>
      </c>
      <c r="AQ24">
        <f t="shared" si="27"/>
        <v>0</v>
      </c>
      <c r="AR24">
        <f t="shared" si="28"/>
        <v>0</v>
      </c>
      <c r="AS24">
        <f t="shared" si="29"/>
        <v>0</v>
      </c>
      <c r="AT24">
        <f t="shared" si="30"/>
        <v>0</v>
      </c>
      <c r="AU24">
        <f t="shared" si="31"/>
        <v>0</v>
      </c>
      <c r="AV24">
        <f t="shared" si="32"/>
        <v>0</v>
      </c>
    </row>
    <row r="25" spans="1:48" ht="33" customHeight="1" x14ac:dyDescent="0.35">
      <c r="A25" s="44" t="s">
        <v>188</v>
      </c>
      <c r="C25" s="58"/>
      <c r="D25" s="35"/>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C25" s="13"/>
      <c r="AD25" s="13"/>
      <c r="AE25" s="13"/>
      <c r="AF25" s="13"/>
      <c r="AG25" s="13"/>
      <c r="AH25" s="13"/>
      <c r="AJ25" s="115"/>
      <c r="AK25" s="115"/>
      <c r="AL25" s="115"/>
      <c r="AM25" s="115"/>
      <c r="AN25" s="115"/>
      <c r="AO25" s="115"/>
    </row>
    <row r="26" spans="1:48" ht="33" customHeight="1" x14ac:dyDescent="0.35">
      <c r="A26" s="44" t="str">
        <f t="shared" si="2"/>
        <v>CRE_5_R110</v>
      </c>
      <c r="C26" s="58">
        <v>110</v>
      </c>
      <c r="D26" s="35" t="s">
        <v>9</v>
      </c>
      <c r="E26" s="119"/>
      <c r="F26" s="119"/>
      <c r="G26" s="119"/>
      <c r="H26" s="119"/>
      <c r="I26" s="119"/>
      <c r="J26" s="121"/>
      <c r="K26" s="121"/>
      <c r="L26" s="121"/>
      <c r="M26" s="121"/>
      <c r="N26" s="121"/>
      <c r="O26" s="121"/>
      <c r="P26" s="121"/>
      <c r="Q26" s="121"/>
      <c r="R26" s="121"/>
      <c r="S26" s="119"/>
      <c r="T26" s="121"/>
      <c r="U26" s="121"/>
      <c r="V26" s="121"/>
      <c r="W26" s="121"/>
      <c r="X26" s="121"/>
      <c r="Y26" s="119"/>
      <c r="Z26" s="119"/>
      <c r="AA26" s="119"/>
      <c r="AC26" s="11">
        <f>IF(AND(E26="",L26=""),0,(E26-K26)-(L26+Y26))</f>
        <v>0</v>
      </c>
      <c r="AD26" s="11">
        <f>IF(AND(F26="",G26="",H26="",I26="",J26=""),0,E26-SUM(F26:K26))</f>
        <v>0</v>
      </c>
      <c r="AE26" s="11">
        <f>IF(AND(M26="",S26=""),0,L26-SUM(M26,S26))</f>
        <v>0</v>
      </c>
      <c r="AF26" s="11">
        <f>IF(AND(N26="",O26="",P26="",Q26="",R26=""),0,M26-SUM(N26:R26))</f>
        <v>0</v>
      </c>
      <c r="AG26" s="11">
        <f>IF(AND(T26="",U26="",V26="",W26="",X26=""),0,S26-SUM(T26:X26))</f>
        <v>0</v>
      </c>
      <c r="AH26" s="11">
        <f>IF(AND(Z26="",AA26=""),0,Y26-SUM(Z26:AA26))</f>
        <v>0</v>
      </c>
      <c r="AJ26" s="115" t="str">
        <f>IF(AC26&lt;&gt;0,"Please check that cell E26 less K26 equals the sum of cells L26, Y26","")</f>
        <v/>
      </c>
      <c r="AK26" s="115" t="str">
        <f>IF(AD26&lt;&gt;0,"Please check that cell E26 equals the sum of cells F26:K26","")</f>
        <v/>
      </c>
      <c r="AL26" s="115" t="str">
        <f>IF(AE26&lt;&gt;0,"Please check that cell L26 equals the sum of cells M26,S26","")</f>
        <v/>
      </c>
      <c r="AM26" s="115" t="str">
        <f>IF(AF26&lt;&gt;0,"Please check that cell M26 equals the sum of cells N26:R26","")</f>
        <v/>
      </c>
      <c r="AN26" s="115" t="str">
        <f>IF(AG26&lt;&gt;0,"Please check that cell S26 equals the sum of cells T26:X26","")</f>
        <v/>
      </c>
      <c r="AO26" s="115" t="str">
        <f>IF(AH26&lt;&gt;0,"Please check that cell Y26 equals the sum of cells Z26:AA26","")</f>
        <v/>
      </c>
      <c r="AQ26">
        <f t="shared" ref="AQ26" si="33">IF(AC26 &lt;&gt;0,1,0)</f>
        <v>0</v>
      </c>
      <c r="AR26">
        <f t="shared" ref="AR26" si="34">IF(AD26 &lt;&gt;0,1,0)</f>
        <v>0</v>
      </c>
      <c r="AS26">
        <f t="shared" ref="AS26" si="35">IF(AE26 &lt;&gt;0,1,0)</f>
        <v>0</v>
      </c>
      <c r="AT26">
        <f t="shared" ref="AT26" si="36">IF(AF26 &lt;&gt;0,1,0)</f>
        <v>0</v>
      </c>
      <c r="AU26">
        <f t="shared" ref="AU26" si="37">IF(AG26 &lt;&gt;0,1,0)</f>
        <v>0</v>
      </c>
      <c r="AV26">
        <f t="shared" ref="AV26" si="38">IF(AH26 &lt;&gt;0,1,0)</f>
        <v>0</v>
      </c>
    </row>
    <row r="27" spans="1:48" ht="33" customHeight="1" x14ac:dyDescent="0.35">
      <c r="A27" s="44" t="str">
        <f t="shared" si="2"/>
        <v>CRE_5_R120</v>
      </c>
      <c r="C27" s="58">
        <v>120</v>
      </c>
      <c r="D27" s="35" t="s">
        <v>11</v>
      </c>
      <c r="E27" s="119"/>
      <c r="F27" s="119"/>
      <c r="G27" s="119"/>
      <c r="H27" s="119"/>
      <c r="I27" s="119"/>
      <c r="J27" s="121"/>
      <c r="K27" s="121"/>
      <c r="L27" s="121"/>
      <c r="M27" s="121"/>
      <c r="N27" s="121"/>
      <c r="O27" s="121"/>
      <c r="P27" s="121"/>
      <c r="Q27" s="121"/>
      <c r="R27" s="121"/>
      <c r="S27" s="119"/>
      <c r="T27" s="121"/>
      <c r="U27" s="121"/>
      <c r="V27" s="121"/>
      <c r="W27" s="121"/>
      <c r="X27" s="121"/>
      <c r="Y27" s="119"/>
      <c r="Z27" s="119"/>
      <c r="AA27" s="119"/>
      <c r="AC27" s="11">
        <f t="shared" ref="AC27:AC32" si="39">IF(AND(E27="",L27=""),0,(E27-K27)-(L27+Y27))</f>
        <v>0</v>
      </c>
      <c r="AD27" s="11">
        <f t="shared" ref="AD27:AD32" si="40">IF(AND(F27="",G27="",H27="",I27="",J27=""),0,E27-SUM(F27:K27))</f>
        <v>0</v>
      </c>
      <c r="AE27" s="11">
        <f t="shared" ref="AE27:AE32" si="41">IF(AND(M27="",S27=""),0,L27-SUM(M27,S27))</f>
        <v>0</v>
      </c>
      <c r="AF27" s="11">
        <f t="shared" ref="AF27:AF32" si="42">IF(AND(N27="",O27="",P27="",Q27="",R27=""),0,M27-SUM(N27:R27))</f>
        <v>0</v>
      </c>
      <c r="AG27" s="11">
        <f t="shared" ref="AG27:AG32" si="43">IF(AND(T27="",U27="",V27="",W27="",X27=""),0,S27-SUM(T27:X27))</f>
        <v>0</v>
      </c>
      <c r="AH27" s="11">
        <f t="shared" ref="AH27:AH32" si="44">IF(AND(Z27="",AA27=""),0,Y27-SUM(Z27:AA27))</f>
        <v>0</v>
      </c>
      <c r="AJ27" s="115" t="str">
        <f>IF(AC27&lt;&gt;0,"Please check that cell E27 less K27 equals the sum of cells L27, Y27","")</f>
        <v/>
      </c>
      <c r="AK27" s="115" t="str">
        <f>IF(AD27&lt;&gt;0,"Please check that cell E27 equals the sum of cells F27:K27","")</f>
        <v/>
      </c>
      <c r="AL27" s="115" t="str">
        <f>IF(AE27&lt;&gt;0,"Please check that cell L27 equals the sum of cells M27,S27","")</f>
        <v/>
      </c>
      <c r="AM27" s="115" t="str">
        <f>IF(AF27&lt;&gt;0,"Please check that cell M27 equals the sum of cells N27:R27","")</f>
        <v/>
      </c>
      <c r="AN27" s="115" t="str">
        <f>IF(AG27&lt;&gt;0,"Please check that cell S27 equals the sum of cells T27:X27","")</f>
        <v/>
      </c>
      <c r="AO27" s="115" t="str">
        <f>IF(AH26&lt;&gt;0,"Please check that cell Y27 equals the sum of cells Z27:AA27","")</f>
        <v/>
      </c>
      <c r="AQ27">
        <f t="shared" ref="AQ27:AQ32" si="45">IF(AC27 &lt;&gt;0,1,0)</f>
        <v>0</v>
      </c>
      <c r="AR27">
        <f t="shared" ref="AR27:AR32" si="46">IF(AD27 &lt;&gt;0,1,0)</f>
        <v>0</v>
      </c>
      <c r="AS27">
        <f t="shared" ref="AS27:AS32" si="47">IF(AE27 &lt;&gt;0,1,0)</f>
        <v>0</v>
      </c>
      <c r="AT27">
        <f t="shared" ref="AT27:AT32" si="48">IF(AF27 &lt;&gt;0,1,0)</f>
        <v>0</v>
      </c>
      <c r="AU27">
        <f t="shared" ref="AU27:AU32" si="49">IF(AG27 &lt;&gt;0,1,0)</f>
        <v>0</v>
      </c>
      <c r="AV27">
        <f t="shared" ref="AV27:AV32" si="50">IF(AH27 &lt;&gt;0,1,0)</f>
        <v>0</v>
      </c>
    </row>
    <row r="28" spans="1:48" ht="33" customHeight="1" x14ac:dyDescent="0.35">
      <c r="A28" s="44" t="str">
        <f t="shared" si="2"/>
        <v>CRE_5_R130</v>
      </c>
      <c r="C28" s="58">
        <v>130</v>
      </c>
      <c r="D28" s="35" t="s">
        <v>12</v>
      </c>
      <c r="E28" s="119"/>
      <c r="F28" s="119"/>
      <c r="G28" s="119"/>
      <c r="H28" s="119"/>
      <c r="I28" s="119"/>
      <c r="J28" s="121"/>
      <c r="K28" s="121"/>
      <c r="L28" s="121"/>
      <c r="M28" s="121"/>
      <c r="N28" s="121"/>
      <c r="O28" s="121"/>
      <c r="P28" s="121"/>
      <c r="Q28" s="121"/>
      <c r="R28" s="121"/>
      <c r="S28" s="119"/>
      <c r="T28" s="121"/>
      <c r="U28" s="121"/>
      <c r="V28" s="121"/>
      <c r="W28" s="121"/>
      <c r="X28" s="121"/>
      <c r="Y28" s="119"/>
      <c r="Z28" s="119"/>
      <c r="AA28" s="119"/>
      <c r="AC28" s="11">
        <f t="shared" si="39"/>
        <v>0</v>
      </c>
      <c r="AD28" s="11">
        <f t="shared" si="40"/>
        <v>0</v>
      </c>
      <c r="AE28" s="11">
        <f t="shared" si="41"/>
        <v>0</v>
      </c>
      <c r="AF28" s="11">
        <f t="shared" si="42"/>
        <v>0</v>
      </c>
      <c r="AG28" s="11">
        <f t="shared" si="43"/>
        <v>0</v>
      </c>
      <c r="AH28" s="11">
        <f t="shared" si="44"/>
        <v>0</v>
      </c>
      <c r="AJ28" s="115" t="str">
        <f>IF(AC28&lt;&gt;0,"Please check that cell E28 less K28 equals the sum of cells L28, Y28","")</f>
        <v/>
      </c>
      <c r="AK28" s="115" t="str">
        <f>IF(AD28&lt;&gt;0,"Please check that cell E28 equals the sum of cells F28:K28","")</f>
        <v/>
      </c>
      <c r="AL28" s="115" t="str">
        <f>IF(AE28&lt;&gt;0,"Please check that cell L28 equals the sum of cells M28,S28","")</f>
        <v/>
      </c>
      <c r="AM28" s="115" t="str">
        <f>IF(AF28&lt;&gt;0,"Please check that cell M28 equals the sum of cells N28:R28","")</f>
        <v/>
      </c>
      <c r="AN28" s="115" t="str">
        <f>IF(AG28&lt;&gt;0,"Please check that cell S28 equals the sum of cells T28:X28","")</f>
        <v/>
      </c>
      <c r="AO28" s="115" t="str">
        <f>IF(AH28&lt;&gt;0,"Please check that cell Y28 equals the sum of cells Z28:AA28","")</f>
        <v/>
      </c>
      <c r="AQ28">
        <f t="shared" si="45"/>
        <v>0</v>
      </c>
      <c r="AR28">
        <f t="shared" si="46"/>
        <v>0</v>
      </c>
      <c r="AS28">
        <f t="shared" si="47"/>
        <v>0</v>
      </c>
      <c r="AT28">
        <f t="shared" si="48"/>
        <v>0</v>
      </c>
      <c r="AU28">
        <f t="shared" si="49"/>
        <v>0</v>
      </c>
      <c r="AV28">
        <f t="shared" si="50"/>
        <v>0</v>
      </c>
    </row>
    <row r="29" spans="1:48" ht="33" customHeight="1" x14ac:dyDescent="0.35">
      <c r="A29" s="44" t="str">
        <f t="shared" si="2"/>
        <v>CRE_5_R140</v>
      </c>
      <c r="C29" s="58">
        <v>140</v>
      </c>
      <c r="D29" s="35" t="s">
        <v>13</v>
      </c>
      <c r="E29" s="119"/>
      <c r="F29" s="119"/>
      <c r="G29" s="119"/>
      <c r="H29" s="119"/>
      <c r="I29" s="119"/>
      <c r="J29" s="121"/>
      <c r="K29" s="121"/>
      <c r="L29" s="121"/>
      <c r="M29" s="121"/>
      <c r="N29" s="121"/>
      <c r="O29" s="121"/>
      <c r="P29" s="121"/>
      <c r="Q29" s="121"/>
      <c r="R29" s="121"/>
      <c r="S29" s="119"/>
      <c r="T29" s="121"/>
      <c r="U29" s="121"/>
      <c r="V29" s="121"/>
      <c r="W29" s="121"/>
      <c r="X29" s="121"/>
      <c r="Y29" s="119"/>
      <c r="Z29" s="119"/>
      <c r="AA29" s="119"/>
      <c r="AC29" s="11">
        <f t="shared" si="39"/>
        <v>0</v>
      </c>
      <c r="AD29" s="11">
        <f t="shared" si="40"/>
        <v>0</v>
      </c>
      <c r="AE29" s="11">
        <f t="shared" si="41"/>
        <v>0</v>
      </c>
      <c r="AF29" s="11">
        <f t="shared" si="42"/>
        <v>0</v>
      </c>
      <c r="AG29" s="11">
        <f t="shared" si="43"/>
        <v>0</v>
      </c>
      <c r="AH29" s="11">
        <f t="shared" si="44"/>
        <v>0</v>
      </c>
      <c r="AJ29" s="115" t="str">
        <f>IF(AC29&lt;&gt;0,"Please check that cell E29 less K29 equals the sum of cells L29, Y29","")</f>
        <v/>
      </c>
      <c r="AK29" s="115" t="str">
        <f>IF(AD29&lt;&gt;0,"Please check that cell E29 equals the sum of cells F29:K29","")</f>
        <v/>
      </c>
      <c r="AL29" s="115" t="str">
        <f>IF(AE29&lt;&gt;0,"Please check that cell L29 equals the sum of cells M29,S29","")</f>
        <v/>
      </c>
      <c r="AM29" s="115" t="str">
        <f>IF(AF29&lt;&gt;0,"Please check that cell M29 equals the sum of cells N29:R29","")</f>
        <v/>
      </c>
      <c r="AN29" s="115" t="str">
        <f>IF(AG29&lt;&gt;0,"Please check that cell S29 equals the sum of cells T29:X29","")</f>
        <v/>
      </c>
      <c r="AO29" s="115" t="str">
        <f>IF(AH29&lt;&gt;0,"Please check that cell Y29 equals the sum of cells Z29:AA29","")</f>
        <v/>
      </c>
      <c r="AQ29">
        <f t="shared" si="45"/>
        <v>0</v>
      </c>
      <c r="AR29">
        <f t="shared" si="46"/>
        <v>0</v>
      </c>
      <c r="AS29">
        <f t="shared" si="47"/>
        <v>0</v>
      </c>
      <c r="AT29">
        <f t="shared" si="48"/>
        <v>0</v>
      </c>
      <c r="AU29">
        <f t="shared" si="49"/>
        <v>0</v>
      </c>
      <c r="AV29">
        <f t="shared" si="50"/>
        <v>0</v>
      </c>
    </row>
    <row r="30" spans="1:48" ht="33" customHeight="1" x14ac:dyDescent="0.35">
      <c r="A30" s="44" t="str">
        <f t="shared" si="2"/>
        <v>CRE_5_R150</v>
      </c>
      <c r="C30" s="58">
        <v>150</v>
      </c>
      <c r="D30" s="35" t="s">
        <v>14</v>
      </c>
      <c r="E30" s="119"/>
      <c r="F30" s="119"/>
      <c r="G30" s="119"/>
      <c r="H30" s="119"/>
      <c r="I30" s="119"/>
      <c r="J30" s="121"/>
      <c r="K30" s="121"/>
      <c r="L30" s="121"/>
      <c r="M30" s="121"/>
      <c r="N30" s="121"/>
      <c r="O30" s="121"/>
      <c r="P30" s="121"/>
      <c r="Q30" s="121"/>
      <c r="R30" s="121"/>
      <c r="S30" s="119"/>
      <c r="T30" s="121"/>
      <c r="U30" s="121"/>
      <c r="V30" s="121"/>
      <c r="W30" s="121"/>
      <c r="X30" s="121"/>
      <c r="Y30" s="119"/>
      <c r="Z30" s="119"/>
      <c r="AA30" s="119"/>
      <c r="AC30" s="11">
        <f t="shared" si="39"/>
        <v>0</v>
      </c>
      <c r="AD30" s="11">
        <f t="shared" si="40"/>
        <v>0</v>
      </c>
      <c r="AE30" s="11">
        <f t="shared" si="41"/>
        <v>0</v>
      </c>
      <c r="AF30" s="11">
        <f t="shared" si="42"/>
        <v>0</v>
      </c>
      <c r="AG30" s="11">
        <f t="shared" si="43"/>
        <v>0</v>
      </c>
      <c r="AH30" s="11">
        <f t="shared" si="44"/>
        <v>0</v>
      </c>
      <c r="AJ30" s="115" t="str">
        <f>IF(AC30&lt;&gt;0,"Please check that cell E30 less K30 equals the sum of cells L30, Y30","")</f>
        <v/>
      </c>
      <c r="AK30" s="115" t="str">
        <f>IF(AD30,"Please check that cell E30 equals the sum of cells F30:K30","")</f>
        <v/>
      </c>
      <c r="AL30" s="115" t="str">
        <f>IF(AE30&lt;&gt;0,"Please check that cell L30 equals the sum of cells M30,S30","")</f>
        <v/>
      </c>
      <c r="AM30" s="115" t="str">
        <f>IF(AF30&lt;&gt;0,"Please check that cell M30 equals the sum of cells N30:R30","")</f>
        <v/>
      </c>
      <c r="AN30" s="115" t="str">
        <f>IF(AG30&lt;&gt;0,"Please check that cell S30 equals the sum of cells T30:X30","")</f>
        <v/>
      </c>
      <c r="AO30" s="115" t="str">
        <f>IF(AH30&lt;&gt;0,"Please check that cell Y30 equals the sum of cells Z30:AA30","")</f>
        <v/>
      </c>
      <c r="AQ30">
        <f t="shared" si="45"/>
        <v>0</v>
      </c>
      <c r="AR30">
        <f t="shared" si="46"/>
        <v>0</v>
      </c>
      <c r="AS30">
        <f t="shared" si="47"/>
        <v>0</v>
      </c>
      <c r="AT30">
        <f t="shared" si="48"/>
        <v>0</v>
      </c>
      <c r="AU30">
        <f t="shared" si="49"/>
        <v>0</v>
      </c>
      <c r="AV30">
        <f t="shared" si="50"/>
        <v>0</v>
      </c>
    </row>
    <row r="31" spans="1:48" ht="33" customHeight="1" x14ac:dyDescent="0.35">
      <c r="A31" s="44" t="str">
        <f t="shared" si="2"/>
        <v>CRE_5_R160</v>
      </c>
      <c r="C31" s="58">
        <v>160</v>
      </c>
      <c r="D31" s="35" t="s">
        <v>15</v>
      </c>
      <c r="E31" s="119"/>
      <c r="F31" s="119"/>
      <c r="G31" s="119"/>
      <c r="H31" s="119"/>
      <c r="I31" s="119"/>
      <c r="J31" s="121"/>
      <c r="K31" s="121"/>
      <c r="L31" s="121"/>
      <c r="M31" s="121"/>
      <c r="N31" s="121"/>
      <c r="O31" s="121"/>
      <c r="P31" s="121"/>
      <c r="Q31" s="121"/>
      <c r="R31" s="121"/>
      <c r="S31" s="119"/>
      <c r="T31" s="121"/>
      <c r="U31" s="121"/>
      <c r="V31" s="121"/>
      <c r="W31" s="121"/>
      <c r="X31" s="121"/>
      <c r="Y31" s="119"/>
      <c r="Z31" s="119"/>
      <c r="AA31" s="119"/>
      <c r="AC31" s="11">
        <f t="shared" si="39"/>
        <v>0</v>
      </c>
      <c r="AD31" s="11">
        <f t="shared" si="40"/>
        <v>0</v>
      </c>
      <c r="AE31" s="11">
        <f t="shared" si="41"/>
        <v>0</v>
      </c>
      <c r="AF31" s="11">
        <f t="shared" si="42"/>
        <v>0</v>
      </c>
      <c r="AG31" s="11">
        <f t="shared" si="43"/>
        <v>0</v>
      </c>
      <c r="AH31" s="11">
        <f t="shared" si="44"/>
        <v>0</v>
      </c>
      <c r="AJ31" s="115" t="str">
        <f>IF(AC31&lt;&gt;0,"Please check that cell E31 less K31 equals the sum of cells L31, Y31","")</f>
        <v/>
      </c>
      <c r="AK31" s="115" t="str">
        <f>IF(AD31&lt;&gt;0,"Please check that cell E31 equals the sum of cells F31:K31","")</f>
        <v/>
      </c>
      <c r="AL31" s="115" t="str">
        <f>IF(AE31&lt;&gt;0,"Please check that cell L31 equals the sum of cells M31,S31","")</f>
        <v/>
      </c>
      <c r="AM31" s="115" t="str">
        <f>IF(AF31&lt;&gt;0,"Please check that cell M31 equals the sum of cells N31:R31","")</f>
        <v/>
      </c>
      <c r="AN31" s="115" t="str">
        <f>IF(AG31&lt;&gt;0,"Please check that cell S31 equals the sum of cells T31:X31","")</f>
        <v/>
      </c>
      <c r="AO31" s="115" t="str">
        <f>IF(AH31&lt;&gt;0,"Please check that cell Y31 equals the sum of cells Z31:AA31","")</f>
        <v/>
      </c>
      <c r="AQ31">
        <f t="shared" si="45"/>
        <v>0</v>
      </c>
      <c r="AR31">
        <f t="shared" si="46"/>
        <v>0</v>
      </c>
      <c r="AS31">
        <f t="shared" si="47"/>
        <v>0</v>
      </c>
      <c r="AT31">
        <f t="shared" si="48"/>
        <v>0</v>
      </c>
      <c r="AU31">
        <f t="shared" si="49"/>
        <v>0</v>
      </c>
      <c r="AV31">
        <f t="shared" si="50"/>
        <v>0</v>
      </c>
    </row>
    <row r="32" spans="1:48" ht="33" customHeight="1" x14ac:dyDescent="0.35">
      <c r="A32" s="44" t="str">
        <f t="shared" si="2"/>
        <v>CRE_5_R161</v>
      </c>
      <c r="C32" s="58">
        <v>161</v>
      </c>
      <c r="D32" s="127" t="s">
        <v>59</v>
      </c>
      <c r="E32" s="119"/>
      <c r="F32" s="119"/>
      <c r="G32" s="119"/>
      <c r="H32" s="119"/>
      <c r="I32" s="119"/>
      <c r="J32" s="121"/>
      <c r="K32" s="121"/>
      <c r="L32" s="121"/>
      <c r="M32" s="121"/>
      <c r="N32" s="121"/>
      <c r="O32" s="121"/>
      <c r="P32" s="121"/>
      <c r="Q32" s="121"/>
      <c r="R32" s="121"/>
      <c r="S32" s="119"/>
      <c r="T32" s="121"/>
      <c r="U32" s="121"/>
      <c r="V32" s="121"/>
      <c r="W32" s="121"/>
      <c r="X32" s="121"/>
      <c r="Y32" s="119"/>
      <c r="Z32" s="119"/>
      <c r="AA32" s="119"/>
      <c r="AC32" s="11">
        <f t="shared" si="39"/>
        <v>0</v>
      </c>
      <c r="AD32" s="11">
        <f t="shared" si="40"/>
        <v>0</v>
      </c>
      <c r="AE32" s="11">
        <f t="shared" si="41"/>
        <v>0</v>
      </c>
      <c r="AF32" s="11">
        <f t="shared" si="42"/>
        <v>0</v>
      </c>
      <c r="AG32" s="11">
        <f t="shared" si="43"/>
        <v>0</v>
      </c>
      <c r="AH32" s="11">
        <f t="shared" si="44"/>
        <v>0</v>
      </c>
      <c r="AJ32" s="115" t="str">
        <f>IF(AC32&lt;&gt;0,"Please check that cell E32 less K32 equals the sum of cells L32, Y32","")</f>
        <v/>
      </c>
      <c r="AK32" s="115" t="str">
        <f>IF(AD32&lt;&gt;0,"Please check that cell E32 equals the sum of cells F32:K32","")</f>
        <v/>
      </c>
      <c r="AL32" s="115" t="str">
        <f>IF(AE32&lt;&gt;0,"Please check that cell L32 equals the sum of cells M32,S32","")</f>
        <v/>
      </c>
      <c r="AM32" s="115" t="str">
        <f>IF(AF32&lt;&gt;0,"Please check that cell M32 equals the sum of cells N32:R32","")</f>
        <v/>
      </c>
      <c r="AN32" s="115" t="str">
        <f>IF(AG32&lt;&gt;0,"Please check that cell S32 equals the sum of cells T32:X32","")</f>
        <v/>
      </c>
      <c r="AO32" s="115" t="str">
        <f>IF(AH32&lt;&gt;0,"Please check that cell Y32 equals the sum of cells Z32:AA32","")</f>
        <v/>
      </c>
      <c r="AQ32">
        <f t="shared" si="45"/>
        <v>0</v>
      </c>
      <c r="AR32">
        <f t="shared" si="46"/>
        <v>0</v>
      </c>
      <c r="AS32">
        <f t="shared" si="47"/>
        <v>0</v>
      </c>
      <c r="AT32">
        <f t="shared" si="48"/>
        <v>0</v>
      </c>
      <c r="AU32">
        <f t="shared" si="49"/>
        <v>0</v>
      </c>
      <c r="AV32">
        <f t="shared" si="50"/>
        <v>0</v>
      </c>
    </row>
    <row r="33" spans="1:48" ht="33" customHeight="1" x14ac:dyDescent="0.35">
      <c r="A33" s="44" t="s">
        <v>188</v>
      </c>
      <c r="C33" s="58"/>
      <c r="D33" s="35"/>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C33" s="13"/>
      <c r="AD33" s="13"/>
      <c r="AE33" s="13"/>
      <c r="AF33" s="13"/>
      <c r="AG33" s="13"/>
      <c r="AH33" s="13"/>
      <c r="AJ33" s="115"/>
      <c r="AK33" s="115"/>
      <c r="AL33" s="115"/>
      <c r="AM33" s="115"/>
      <c r="AN33" s="115"/>
      <c r="AO33" s="115"/>
    </row>
    <row r="34" spans="1:48" ht="33" customHeight="1" x14ac:dyDescent="0.35">
      <c r="A34" s="44" t="str">
        <f t="shared" si="2"/>
        <v>CRE_5_R170</v>
      </c>
      <c r="C34" s="58">
        <v>170</v>
      </c>
      <c r="D34" s="35" t="s">
        <v>10</v>
      </c>
      <c r="E34" s="119"/>
      <c r="F34" s="119"/>
      <c r="G34" s="119"/>
      <c r="H34" s="119"/>
      <c r="I34" s="119"/>
      <c r="J34" s="121"/>
      <c r="K34" s="121"/>
      <c r="L34" s="121"/>
      <c r="M34" s="121"/>
      <c r="N34" s="121"/>
      <c r="O34" s="121"/>
      <c r="P34" s="121"/>
      <c r="Q34" s="121"/>
      <c r="R34" s="121"/>
      <c r="S34" s="119"/>
      <c r="T34" s="121"/>
      <c r="U34" s="121"/>
      <c r="V34" s="121"/>
      <c r="W34" s="121"/>
      <c r="X34" s="121"/>
      <c r="Y34" s="119"/>
      <c r="Z34" s="119"/>
      <c r="AA34" s="119"/>
      <c r="AC34" s="11">
        <f>IF(AND(E34="",L34=""),0,(E34-K34)-(L34+Y34))</f>
        <v>0</v>
      </c>
      <c r="AD34" s="11">
        <f>IF(AND(F34="",G34="",H34="",I34="",J34=""),0,E34-SUM(F34:K34))</f>
        <v>0</v>
      </c>
      <c r="AE34" s="11">
        <f>IF(AND(M34="",S34=""),0,L34-SUM(M34,S34))</f>
        <v>0</v>
      </c>
      <c r="AF34" s="11">
        <f>IF(AND(N34="",O34="",P34="",Q34="",R34=""),0,M34-SUM(N34:R34))</f>
        <v>0</v>
      </c>
      <c r="AG34" s="11">
        <f>IF(AND(T34="",U34="",V34="",W34="",X34=""),0,S34-SUM(T34:X34))</f>
        <v>0</v>
      </c>
      <c r="AH34" s="11">
        <f>IF(AND(Z34="",AA34=""),0,Y34-SUM(Z34:AA34))</f>
        <v>0</v>
      </c>
      <c r="AJ34" s="115" t="str">
        <f>IF(AC34&lt;&gt;0,"Please check that cell E34 less K34 equals the sum of cells L34, Y34","")</f>
        <v/>
      </c>
      <c r="AK34" s="115" t="str">
        <f>IF(AD34&lt;&gt;0,"Please check that cell E34 equals the sum of cells F34:K34","")</f>
        <v/>
      </c>
      <c r="AL34" s="115" t="str">
        <f>IF(AE34&lt;&gt;0,"Please check that cell L34 equals the sum of cells M34,S34","")</f>
        <v/>
      </c>
      <c r="AM34" s="115" t="str">
        <f>IF(AF34&lt;&gt;0,"Please check that cell M34 equals the sum of cells N34:R34","")</f>
        <v/>
      </c>
      <c r="AN34" s="115" t="str">
        <f>IF(AG34&lt;&gt;0,"Please check that cell S34 equals the sum of cells T34:X34","")</f>
        <v/>
      </c>
      <c r="AO34" s="115" t="str">
        <f>IF(AH34&lt;&gt;0,"Please check that cell Y34 equals the sum of cells Z34:AA34","")</f>
        <v/>
      </c>
      <c r="AQ34">
        <f t="shared" ref="AQ34" si="51">IF(AC34 &lt;&gt;0,1,0)</f>
        <v>0</v>
      </c>
      <c r="AR34">
        <f t="shared" ref="AR34" si="52">IF(AD34 &lt;&gt;0,1,0)</f>
        <v>0</v>
      </c>
      <c r="AS34">
        <f t="shared" ref="AS34" si="53">IF(AE34 &lt;&gt;0,1,0)</f>
        <v>0</v>
      </c>
      <c r="AT34">
        <f t="shared" ref="AT34" si="54">IF(AF34 &lt;&gt;0,1,0)</f>
        <v>0</v>
      </c>
      <c r="AU34">
        <f t="shared" ref="AU34" si="55">IF(AG34 &lt;&gt;0,1,0)</f>
        <v>0</v>
      </c>
      <c r="AV34">
        <f t="shared" ref="AV34" si="56">IF(AH34 &lt;&gt;0,1,0)</f>
        <v>0</v>
      </c>
    </row>
    <row r="35" spans="1:48" ht="33" customHeight="1" x14ac:dyDescent="0.35">
      <c r="A35" s="44" t="str">
        <f t="shared" si="2"/>
        <v>CRE_5_R180</v>
      </c>
      <c r="C35" s="58">
        <v>180</v>
      </c>
      <c r="D35" s="35" t="s">
        <v>11</v>
      </c>
      <c r="E35" s="119"/>
      <c r="F35" s="119"/>
      <c r="G35" s="119"/>
      <c r="H35" s="119"/>
      <c r="I35" s="119"/>
      <c r="J35" s="121"/>
      <c r="K35" s="121"/>
      <c r="L35" s="121"/>
      <c r="M35" s="121"/>
      <c r="N35" s="121"/>
      <c r="O35" s="121"/>
      <c r="P35" s="121"/>
      <c r="Q35" s="121"/>
      <c r="R35" s="121"/>
      <c r="S35" s="119"/>
      <c r="T35" s="121"/>
      <c r="U35" s="121"/>
      <c r="V35" s="121"/>
      <c r="W35" s="121"/>
      <c r="X35" s="121"/>
      <c r="Y35" s="119"/>
      <c r="Z35" s="119"/>
      <c r="AA35" s="119"/>
      <c r="AC35" s="11">
        <f t="shared" ref="AC35:AC40" si="57">IF(AND(E35="",L35=""),0,(E35-K35)-(L35+Y35))</f>
        <v>0</v>
      </c>
      <c r="AD35" s="11">
        <f t="shared" ref="AD35:AD40" si="58">IF(AND(F35="",G35="",H35="",I35="",J35=""),0,E35-SUM(F35:K35))</f>
        <v>0</v>
      </c>
      <c r="AE35" s="11">
        <f t="shared" ref="AE35:AE40" si="59">IF(AND(M35="",S35=""),0,L35-SUM(M35,S35))</f>
        <v>0</v>
      </c>
      <c r="AF35" s="11">
        <f t="shared" ref="AF35:AF40" si="60">IF(AND(N35="",O35="",P35="",Q35="",R35=""),0,M35-SUM(N35:R35))</f>
        <v>0</v>
      </c>
      <c r="AG35" s="11">
        <f t="shared" ref="AG35:AG40" si="61">IF(AND(T35="",U35="",V35="",W35="",X35=""),0,S35-SUM(T35:X35))</f>
        <v>0</v>
      </c>
      <c r="AH35" s="11">
        <f t="shared" ref="AH35:AH40" si="62">IF(AND(Z35="",AA35=""),0,Y35-SUM(Z35:AA35))</f>
        <v>0</v>
      </c>
      <c r="AJ35" s="115" t="str">
        <f>IF(AC35&lt;&gt;0,"Please check that cell E35 less K35 equals the sum of cells L35, Y35","")</f>
        <v/>
      </c>
      <c r="AK35" s="115" t="str">
        <f>IF(AD35&lt;&gt;0,"Please check that cell E35 equals the sum of cells F35:K35","")</f>
        <v/>
      </c>
      <c r="AL35" s="115" t="str">
        <f>IF(AE35&lt;&gt;0,"Please check that cell L35 equals the sum of cells M35,S35","")</f>
        <v/>
      </c>
      <c r="AM35" s="115" t="str">
        <f>IF(AF35&lt;&gt;0,"Please check that cell M35 equals the sum of cells N35:R35","")</f>
        <v/>
      </c>
      <c r="AN35" s="115" t="str">
        <f>IF(AG35&lt;&gt;0,"Please check that cell S35 equals the sum of cells T35:X35","")</f>
        <v/>
      </c>
      <c r="AO35" s="115" t="str">
        <f>IF(AH35&lt;&gt;0,"Please check that cell Y35 equals the sum of cells Z35:AA35","")</f>
        <v/>
      </c>
      <c r="AQ35">
        <f t="shared" ref="AQ35:AQ40" si="63">IF(AC35 &lt;&gt;0,1,0)</f>
        <v>0</v>
      </c>
      <c r="AR35">
        <f t="shared" ref="AR35:AR40" si="64">IF(AD35 &lt;&gt;0,1,0)</f>
        <v>0</v>
      </c>
      <c r="AS35">
        <f t="shared" ref="AS35:AS40" si="65">IF(AE35 &lt;&gt;0,1,0)</f>
        <v>0</v>
      </c>
      <c r="AT35">
        <f t="shared" ref="AT35:AT40" si="66">IF(AF35 &lt;&gt;0,1,0)</f>
        <v>0</v>
      </c>
      <c r="AU35">
        <f t="shared" ref="AU35:AU40" si="67">IF(AG35 &lt;&gt;0,1,0)</f>
        <v>0</v>
      </c>
      <c r="AV35">
        <f t="shared" ref="AV35:AV40" si="68">IF(AH35 &lt;&gt;0,1,0)</f>
        <v>0</v>
      </c>
    </row>
    <row r="36" spans="1:48" ht="33" customHeight="1" x14ac:dyDescent="0.35">
      <c r="A36" s="44" t="str">
        <f t="shared" si="2"/>
        <v>CRE_5_R190</v>
      </c>
      <c r="C36" s="58">
        <v>190</v>
      </c>
      <c r="D36" s="35" t="s">
        <v>12</v>
      </c>
      <c r="E36" s="119"/>
      <c r="F36" s="119"/>
      <c r="G36" s="119"/>
      <c r="H36" s="119"/>
      <c r="I36" s="119"/>
      <c r="J36" s="121"/>
      <c r="K36" s="121"/>
      <c r="L36" s="121"/>
      <c r="M36" s="121"/>
      <c r="N36" s="121"/>
      <c r="O36" s="121"/>
      <c r="P36" s="121"/>
      <c r="Q36" s="121"/>
      <c r="R36" s="121"/>
      <c r="S36" s="119"/>
      <c r="T36" s="121"/>
      <c r="U36" s="121"/>
      <c r="V36" s="121"/>
      <c r="W36" s="121"/>
      <c r="X36" s="121"/>
      <c r="Y36" s="119"/>
      <c r="Z36" s="119"/>
      <c r="AA36" s="119"/>
      <c r="AC36" s="11">
        <f t="shared" si="57"/>
        <v>0</v>
      </c>
      <c r="AD36" s="11">
        <f t="shared" si="58"/>
        <v>0</v>
      </c>
      <c r="AE36" s="11">
        <f t="shared" si="59"/>
        <v>0</v>
      </c>
      <c r="AF36" s="11">
        <f t="shared" si="60"/>
        <v>0</v>
      </c>
      <c r="AG36" s="11">
        <f t="shared" si="61"/>
        <v>0</v>
      </c>
      <c r="AH36" s="11">
        <f t="shared" si="62"/>
        <v>0</v>
      </c>
      <c r="AJ36" s="115" t="str">
        <f>IF(AC36&lt;&gt;0,"Please check that cell E36 less K36 equals the sum of cells L36, Y36","")</f>
        <v/>
      </c>
      <c r="AK36" s="115" t="str">
        <f>IF(AD36&lt;&gt;0,"Please check that cell E36 equals the sum of cells F36:K36","")</f>
        <v/>
      </c>
      <c r="AL36" s="115" t="str">
        <f>IF(AE36&lt;&gt;0,"Please check that cell L36 equals the sum of cells M36,S36","")</f>
        <v/>
      </c>
      <c r="AM36" s="115" t="str">
        <f>IF(AF36&lt;&gt;0,"Please check that cell M36 equals the sum of cells N36:R36","")</f>
        <v/>
      </c>
      <c r="AN36" s="115" t="str">
        <f>IF(AG36&lt;&gt;0,"Please check that cell S36 equals the sum of cells T36:X36","")</f>
        <v/>
      </c>
      <c r="AO36" s="115" t="str">
        <f>IF(AH36&lt;&gt;0,"Please check that cell Y36 equals the sum of cells Z36:AA36","")</f>
        <v/>
      </c>
      <c r="AQ36">
        <f t="shared" si="63"/>
        <v>0</v>
      </c>
      <c r="AR36">
        <f t="shared" si="64"/>
        <v>0</v>
      </c>
      <c r="AS36">
        <f t="shared" si="65"/>
        <v>0</v>
      </c>
      <c r="AT36">
        <f t="shared" si="66"/>
        <v>0</v>
      </c>
      <c r="AU36">
        <f t="shared" si="67"/>
        <v>0</v>
      </c>
      <c r="AV36">
        <f t="shared" si="68"/>
        <v>0</v>
      </c>
    </row>
    <row r="37" spans="1:48" ht="33" customHeight="1" x14ac:dyDescent="0.35">
      <c r="A37" s="44" t="str">
        <f t="shared" si="2"/>
        <v>CRE_5_R200</v>
      </c>
      <c r="C37" s="58">
        <v>200</v>
      </c>
      <c r="D37" s="35" t="s">
        <v>13</v>
      </c>
      <c r="E37" s="119"/>
      <c r="F37" s="119"/>
      <c r="G37" s="119"/>
      <c r="H37" s="119"/>
      <c r="I37" s="119"/>
      <c r="J37" s="121"/>
      <c r="K37" s="121"/>
      <c r="L37" s="121"/>
      <c r="M37" s="121"/>
      <c r="N37" s="121"/>
      <c r="O37" s="121"/>
      <c r="P37" s="121"/>
      <c r="Q37" s="121"/>
      <c r="R37" s="121"/>
      <c r="S37" s="119"/>
      <c r="T37" s="121"/>
      <c r="U37" s="121"/>
      <c r="V37" s="121"/>
      <c r="W37" s="121"/>
      <c r="X37" s="121"/>
      <c r="Y37" s="119"/>
      <c r="Z37" s="119"/>
      <c r="AA37" s="119"/>
      <c r="AC37" s="11">
        <f t="shared" si="57"/>
        <v>0</v>
      </c>
      <c r="AD37" s="11">
        <f t="shared" si="58"/>
        <v>0</v>
      </c>
      <c r="AE37" s="11">
        <f t="shared" si="59"/>
        <v>0</v>
      </c>
      <c r="AF37" s="11">
        <f t="shared" si="60"/>
        <v>0</v>
      </c>
      <c r="AG37" s="11">
        <f t="shared" si="61"/>
        <v>0</v>
      </c>
      <c r="AH37" s="11">
        <f t="shared" si="62"/>
        <v>0</v>
      </c>
      <c r="AJ37" s="115" t="str">
        <f>IF(AC37&lt;&gt;0,"Please check that cell E37 less K37 equals the sum of cells L37, Y37","")</f>
        <v/>
      </c>
      <c r="AK37" s="115" t="str">
        <f>IF(AD37&lt;&gt;0,"Please check that cell E37 equals the sum of cells F37:K37","")</f>
        <v/>
      </c>
      <c r="AL37" s="115" t="str">
        <f>IF(AE37&lt;&gt;0,"Please check that cell L37 equals the sum of cells M37,S37","")</f>
        <v/>
      </c>
      <c r="AM37" s="115" t="str">
        <f>IF(AF37&lt;&gt;0,"Please check that cell M37 equals the sum of cells N37:R37","")</f>
        <v/>
      </c>
      <c r="AN37" s="115" t="str">
        <f>IF(AG37&lt;&gt;0,"Please check that cell S37 equals the sum of cells T37:X37","")</f>
        <v/>
      </c>
      <c r="AO37" s="115" t="str">
        <f>IF(AH37&lt;&gt;0,"Please check that cell Y37 equals the sum of cells Z37:AA37","")</f>
        <v/>
      </c>
      <c r="AQ37">
        <f t="shared" si="63"/>
        <v>0</v>
      </c>
      <c r="AR37">
        <f t="shared" si="64"/>
        <v>0</v>
      </c>
      <c r="AS37">
        <f t="shared" si="65"/>
        <v>0</v>
      </c>
      <c r="AT37">
        <f t="shared" si="66"/>
        <v>0</v>
      </c>
      <c r="AU37">
        <f t="shared" si="67"/>
        <v>0</v>
      </c>
      <c r="AV37">
        <f t="shared" si="68"/>
        <v>0</v>
      </c>
    </row>
    <row r="38" spans="1:48" ht="33" customHeight="1" x14ac:dyDescent="0.35">
      <c r="A38" s="44" t="str">
        <f t="shared" si="2"/>
        <v>CRE_5_R210</v>
      </c>
      <c r="C38" s="58">
        <v>210</v>
      </c>
      <c r="D38" s="35" t="s">
        <v>14</v>
      </c>
      <c r="E38" s="119"/>
      <c r="F38" s="119"/>
      <c r="G38" s="119"/>
      <c r="H38" s="119"/>
      <c r="I38" s="119"/>
      <c r="J38" s="121"/>
      <c r="K38" s="121"/>
      <c r="L38" s="121"/>
      <c r="M38" s="121"/>
      <c r="N38" s="121"/>
      <c r="O38" s="121"/>
      <c r="P38" s="121"/>
      <c r="Q38" s="121"/>
      <c r="R38" s="121"/>
      <c r="S38" s="119"/>
      <c r="T38" s="121"/>
      <c r="U38" s="121"/>
      <c r="V38" s="121"/>
      <c r="W38" s="121"/>
      <c r="X38" s="121"/>
      <c r="Y38" s="119"/>
      <c r="Z38" s="119"/>
      <c r="AA38" s="119"/>
      <c r="AC38" s="11">
        <f t="shared" si="57"/>
        <v>0</v>
      </c>
      <c r="AD38" s="11">
        <f t="shared" si="58"/>
        <v>0</v>
      </c>
      <c r="AE38" s="11">
        <f t="shared" si="59"/>
        <v>0</v>
      </c>
      <c r="AF38" s="11">
        <f t="shared" si="60"/>
        <v>0</v>
      </c>
      <c r="AG38" s="11">
        <f t="shared" si="61"/>
        <v>0</v>
      </c>
      <c r="AH38" s="11">
        <f t="shared" si="62"/>
        <v>0</v>
      </c>
      <c r="AJ38" s="115" t="str">
        <f>IF(AC38&lt;&gt;0,"Please check that cell E38 less K38 equals the sum of cells L38, Y38","")</f>
        <v/>
      </c>
      <c r="AK38" s="115" t="str">
        <f>IF(AD38&lt;&gt;0,"Please check that cell E38 equals the sum of cells F38:K38","")</f>
        <v/>
      </c>
      <c r="AL38" s="115" t="str">
        <f>IF(AE38&lt;&gt;0,"Please check that cell L38 equals the sum of cells M38,S38","")</f>
        <v/>
      </c>
      <c r="AM38" s="115" t="str">
        <f>IF(AF38&lt;&gt;0,"Please check that cell M38 equals the sum of cells N38:R38","")</f>
        <v/>
      </c>
      <c r="AN38" s="115" t="str">
        <f>IF(AG38&lt;&gt;0,"Please check that cell S38 equals the sum of cells T38:X38","")</f>
        <v/>
      </c>
      <c r="AO38" s="115" t="str">
        <f>IF(AH38&lt;&gt;0,"Please check that cell Y38 equals the sum of cells Z38:AA38","")</f>
        <v/>
      </c>
      <c r="AQ38">
        <f t="shared" si="63"/>
        <v>0</v>
      </c>
      <c r="AR38">
        <f t="shared" si="64"/>
        <v>0</v>
      </c>
      <c r="AS38">
        <f t="shared" si="65"/>
        <v>0</v>
      </c>
      <c r="AT38">
        <f t="shared" si="66"/>
        <v>0</v>
      </c>
      <c r="AU38">
        <f t="shared" si="67"/>
        <v>0</v>
      </c>
      <c r="AV38">
        <f t="shared" si="68"/>
        <v>0</v>
      </c>
    </row>
    <row r="39" spans="1:48" ht="33" customHeight="1" x14ac:dyDescent="0.35">
      <c r="A39" s="44" t="str">
        <f t="shared" si="2"/>
        <v>CRE_5_R220</v>
      </c>
      <c r="C39" s="61">
        <v>220</v>
      </c>
      <c r="D39" s="128" t="s">
        <v>15</v>
      </c>
      <c r="E39" s="123"/>
      <c r="F39" s="123"/>
      <c r="G39" s="123"/>
      <c r="H39" s="123"/>
      <c r="I39" s="123"/>
      <c r="J39" s="124"/>
      <c r="K39" s="124"/>
      <c r="L39" s="124"/>
      <c r="M39" s="124"/>
      <c r="N39" s="121"/>
      <c r="O39" s="121"/>
      <c r="P39" s="121"/>
      <c r="Q39" s="121"/>
      <c r="R39" s="121"/>
      <c r="S39" s="123"/>
      <c r="T39" s="121"/>
      <c r="U39" s="121"/>
      <c r="V39" s="121"/>
      <c r="W39" s="121"/>
      <c r="X39" s="121"/>
      <c r="Y39" s="123"/>
      <c r="Z39" s="123"/>
      <c r="AA39" s="123"/>
      <c r="AC39" s="11">
        <f t="shared" si="57"/>
        <v>0</v>
      </c>
      <c r="AD39" s="11">
        <f t="shared" si="58"/>
        <v>0</v>
      </c>
      <c r="AE39" s="11">
        <f t="shared" si="59"/>
        <v>0</v>
      </c>
      <c r="AF39" s="11">
        <f t="shared" si="60"/>
        <v>0</v>
      </c>
      <c r="AG39" s="11">
        <f t="shared" si="61"/>
        <v>0</v>
      </c>
      <c r="AH39" s="11">
        <f t="shared" si="62"/>
        <v>0</v>
      </c>
      <c r="AJ39" s="115" t="str">
        <f>IF(AC39&lt;&gt;0,"Please check that cell E39 less K39 equals the sum of cells L39, Y39","")</f>
        <v/>
      </c>
      <c r="AK39" s="115" t="str">
        <f>IF(AD39&lt;0,"Please check that cell E39 equals the sum of cells F39:K39","")</f>
        <v/>
      </c>
      <c r="AL39" s="115" t="str">
        <f>IF(AE39&lt;&gt;0,"Please check that cell L39 equals the sum of cells M39,S39","")</f>
        <v/>
      </c>
      <c r="AM39" s="115" t="str">
        <f>IF(AF39&lt;&gt;0,"Please check that cell M39 equals the sum of cells N39:R39","")</f>
        <v/>
      </c>
      <c r="AN39" s="115" t="str">
        <f>IF(AG39&lt;&gt;0,"Please check that cell S39 equals the sum of cells T39:X39","")</f>
        <v/>
      </c>
      <c r="AO39" s="115" t="str">
        <f>IF(AH39&lt;&gt;0,"Please check that cell Y39 equals the sum of cells Z39:AA39","")</f>
        <v/>
      </c>
      <c r="AQ39">
        <f t="shared" si="63"/>
        <v>0</v>
      </c>
      <c r="AR39">
        <f t="shared" si="64"/>
        <v>0</v>
      </c>
      <c r="AS39">
        <f t="shared" si="65"/>
        <v>0</v>
      </c>
      <c r="AT39">
        <f t="shared" si="66"/>
        <v>0</v>
      </c>
      <c r="AU39">
        <f t="shared" si="67"/>
        <v>0</v>
      </c>
      <c r="AV39">
        <f t="shared" si="68"/>
        <v>0</v>
      </c>
    </row>
    <row r="40" spans="1:48" ht="33" customHeight="1" x14ac:dyDescent="0.35">
      <c r="A40" s="44" t="str">
        <f t="shared" si="2"/>
        <v>CRE_5_R221</v>
      </c>
      <c r="C40" s="58">
        <v>221</v>
      </c>
      <c r="D40" s="127" t="s">
        <v>59</v>
      </c>
      <c r="E40" s="120"/>
      <c r="F40" s="120"/>
      <c r="G40" s="120"/>
      <c r="H40" s="120"/>
      <c r="I40" s="120"/>
      <c r="J40" s="120"/>
      <c r="K40" s="120"/>
      <c r="L40" s="120"/>
      <c r="M40" s="120"/>
      <c r="N40" s="121"/>
      <c r="O40" s="121"/>
      <c r="P40" s="121"/>
      <c r="Q40" s="121"/>
      <c r="R40" s="121"/>
      <c r="S40" s="120"/>
      <c r="T40" s="121"/>
      <c r="U40" s="121"/>
      <c r="V40" s="121"/>
      <c r="W40" s="121"/>
      <c r="X40" s="121"/>
      <c r="Y40" s="120"/>
      <c r="Z40" s="120"/>
      <c r="AA40" s="120"/>
      <c r="AB40" s="15"/>
      <c r="AC40" s="11">
        <f t="shared" si="57"/>
        <v>0</v>
      </c>
      <c r="AD40" s="11">
        <f t="shared" si="58"/>
        <v>0</v>
      </c>
      <c r="AE40" s="11">
        <f t="shared" si="59"/>
        <v>0</v>
      </c>
      <c r="AF40" s="11">
        <f t="shared" si="60"/>
        <v>0</v>
      </c>
      <c r="AG40" s="11">
        <f t="shared" si="61"/>
        <v>0</v>
      </c>
      <c r="AH40" s="11">
        <f t="shared" si="62"/>
        <v>0</v>
      </c>
      <c r="AJ40" s="115" t="str">
        <f>IF(AC40&lt;&gt;0,"Please check that cell E40 less K40 equals the sum of cells L40, Y40","")</f>
        <v/>
      </c>
      <c r="AK40" s="115" t="str">
        <f>IF(AD40&lt;&gt;0,"Please check that cell E40 equals the sum of cells F40:K40","")</f>
        <v/>
      </c>
      <c r="AL40" s="115" t="str">
        <f>IF(AE40&lt;&gt;0,"Please check that cell L40 equals the sum of cells M40,S40","")</f>
        <v/>
      </c>
      <c r="AM40" s="115" t="str">
        <f>IF(AF40&lt;&gt;0,"Please check that cell M40 equals the sum of cells N40:R40","")</f>
        <v/>
      </c>
      <c r="AN40" s="115" t="str">
        <f>IF(AG40&lt;&gt;0,"Please check that cell S40 equals the sum of cells T40:X40","")</f>
        <v/>
      </c>
      <c r="AO40" s="115" t="str">
        <f>IF(AH40&lt;&gt;0,"Please check that cell Y40 equals the sum of cells Z40:AA40","")</f>
        <v/>
      </c>
      <c r="AQ40">
        <f t="shared" si="63"/>
        <v>0</v>
      </c>
      <c r="AR40">
        <f t="shared" si="64"/>
        <v>0</v>
      </c>
      <c r="AS40">
        <f t="shared" si="65"/>
        <v>0</v>
      </c>
      <c r="AT40">
        <f t="shared" si="66"/>
        <v>0</v>
      </c>
      <c r="AU40">
        <f t="shared" si="67"/>
        <v>0</v>
      </c>
      <c r="AV40">
        <f t="shared" si="68"/>
        <v>0</v>
      </c>
    </row>
    <row r="41" spans="1:48" x14ac:dyDescent="0.35">
      <c r="A41" s="44" t="s">
        <v>187</v>
      </c>
    </row>
    <row r="42" spans="1:48" x14ac:dyDescent="0.35">
      <c r="A42" s="44" t="s">
        <v>188</v>
      </c>
    </row>
  </sheetData>
  <sheetProtection algorithmName="SHA-512" hashValue="s96CkD3TklH+bBYn39HknilOrVnEzAuLEujVEEe3EbiaSiFoRGeivQIiA2CEWA8Lw8oMC49jRbnVaxlABM4PPw==" saltValue="Ma8Kf8vSdsj8sB/AyK7zdg==" spinCount="100000" sheet="1" objects="1" scenarios="1"/>
  <protectedRanges>
    <protectedRange sqref="E26:AA32 E18:AA24 E12:J16 E34:AA39 L12:AA16" name="Sheet 5"/>
  </protectedRanges>
  <mergeCells count="11">
    <mergeCell ref="AC7:AH10"/>
    <mergeCell ref="Z8:AA8"/>
    <mergeCell ref="Y8:Y9"/>
    <mergeCell ref="C7:D11"/>
    <mergeCell ref="M8:R8"/>
    <mergeCell ref="S8:X8"/>
    <mergeCell ref="L7:AA7"/>
    <mergeCell ref="L8:L9"/>
    <mergeCell ref="E7:E9"/>
    <mergeCell ref="F7:J8"/>
    <mergeCell ref="K7:K9"/>
  </mergeCells>
  <dataValidations count="3">
    <dataValidation type="whole" allowBlank="1" showInputMessage="1" showErrorMessage="1" prompt="Integer values should be reported." sqref="E34:AA40" xr:uid="{00000000-0002-0000-0600-000000000000}">
      <formula1>-9.99999999999999E+45</formula1>
      <formula2>9.99999999999999E+70</formula2>
    </dataValidation>
    <dataValidation type="whole" operator="greaterThanOrEqual" allowBlank="1" showInputMessage="1" showErrorMessage="1" errorTitle="Wrong number format used" error="Please use a number which is zero or greater. If not available, leave blank." prompt="No negative integer values should be reported." sqref="E18:AA24 E26:AA32 E12:J15 L12:AA15" xr:uid="{00000000-0002-0000-0600-000001000000}">
      <formula1>0</formula1>
    </dataValidation>
    <dataValidation type="whole" allowBlank="1" showInputMessage="1" showErrorMessage="1" prompt="Integer values should be reported." sqref="E16:J16 L16:AA16" xr:uid="{00000000-0002-0000-0600-000002000000}">
      <formula1>-9.99999999999999E+67</formula1>
      <formula2>9.99999999999999E+75</formula2>
    </dataValidation>
  </dataValidations>
  <pageMargins left="0.23622047244094491" right="0.23622047244094491" top="0.74803149606299213" bottom="0.74803149606299213" header="0.31496062992125984" footer="0.31496062992125984"/>
  <pageSetup paperSize="9" scale="32" fitToHeight="0" orientation="landscape" horizontalDpi="1200" verticalDpi="1200" r:id="rId1"/>
  <headerFooter>
    <oddFooter>&amp;CCRE template &amp;A&amp;RPage &amp;P</oddFooter>
  </headerFooter>
  <ignoredErrors>
    <ignoredError sqref="C12:C22 E11:Q1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21"/>
  <sheetViews>
    <sheetView topLeftCell="B3" zoomScaleNormal="100" workbookViewId="0">
      <selection activeCell="M12" sqref="M12"/>
    </sheetView>
  </sheetViews>
  <sheetFormatPr defaultRowHeight="14.5" x14ac:dyDescent="0.35"/>
  <cols>
    <col min="1" max="1" width="0" hidden="1" customWidth="1"/>
    <col min="2" max="2" width="2.81640625" customWidth="1"/>
    <col min="3" max="3" width="7.81640625" customWidth="1"/>
    <col min="4" max="4" width="75.81640625" customWidth="1"/>
    <col min="5" max="6" width="8.54296875" customWidth="1"/>
    <col min="7" max="7" width="9.81640625" bestFit="1" customWidth="1"/>
  </cols>
  <sheetData>
    <row r="1" spans="1:15" ht="18.5" hidden="1" x14ac:dyDescent="0.35">
      <c r="A1" s="44" t="s">
        <v>211</v>
      </c>
      <c r="B1" s="48">
        <v>2</v>
      </c>
      <c r="C1" s="49">
        <v>1</v>
      </c>
      <c r="D1" s="57">
        <v>11</v>
      </c>
      <c r="E1" s="46">
        <v>5</v>
      </c>
      <c r="F1" s="50">
        <v>3</v>
      </c>
      <c r="G1" s="51">
        <v>4</v>
      </c>
      <c r="H1" s="52">
        <v>4</v>
      </c>
      <c r="I1" s="52">
        <v>4</v>
      </c>
      <c r="J1" s="53">
        <v>4</v>
      </c>
      <c r="K1" s="53">
        <v>5</v>
      </c>
      <c r="L1" s="54">
        <v>4</v>
      </c>
      <c r="M1" s="54">
        <v>6</v>
      </c>
      <c r="N1" s="55">
        <v>4</v>
      </c>
      <c r="O1" s="56">
        <v>7</v>
      </c>
    </row>
    <row r="2" spans="1:15" hidden="1" x14ac:dyDescent="0.35">
      <c r="A2" s="44" t="s">
        <v>178</v>
      </c>
      <c r="E2" s="43" t="str">
        <f>$A$1&amp;"_C"&amp;E10</f>
        <v>CRE_6_C010</v>
      </c>
      <c r="F2" s="43" t="str">
        <f t="shared" ref="F2:G2" si="0">$A$1&amp;"_C"&amp;F10</f>
        <v>CRE_6_C020</v>
      </c>
      <c r="G2" s="43" t="str">
        <f t="shared" si="0"/>
        <v>CRE_6_C030</v>
      </c>
      <c r="H2" s="43"/>
      <c r="I2" s="43"/>
      <c r="J2" s="43"/>
      <c r="K2" s="43"/>
      <c r="L2" s="43"/>
      <c r="M2" s="43"/>
      <c r="N2" s="43"/>
      <c r="O2" s="43"/>
    </row>
    <row r="3" spans="1:15" x14ac:dyDescent="0.35">
      <c r="A3" s="44" t="str">
        <f>"R:A1:G"&amp;ROW(A21)</f>
        <v>R:A1:G21</v>
      </c>
    </row>
    <row r="5" spans="1:15" x14ac:dyDescent="0.35">
      <c r="A5" s="44" t="s">
        <v>188</v>
      </c>
      <c r="C5" s="1" t="s">
        <v>261</v>
      </c>
    </row>
    <row r="6" spans="1:15" x14ac:dyDescent="0.35">
      <c r="A6" s="44" t="s">
        <v>188</v>
      </c>
      <c r="C6" s="1"/>
    </row>
    <row r="7" spans="1:15" x14ac:dyDescent="0.35">
      <c r="A7" s="44" t="s">
        <v>188</v>
      </c>
      <c r="C7" s="158" t="s">
        <v>52</v>
      </c>
      <c r="D7" s="158"/>
      <c r="E7" s="158" t="s">
        <v>1</v>
      </c>
      <c r="F7" s="158"/>
      <c r="G7" s="158"/>
    </row>
    <row r="8" spans="1:15" x14ac:dyDescent="0.35">
      <c r="A8" s="44" t="s">
        <v>188</v>
      </c>
      <c r="C8" s="158"/>
      <c r="D8" s="158"/>
      <c r="E8" s="4" t="s">
        <v>48</v>
      </c>
      <c r="F8" s="4" t="s">
        <v>46</v>
      </c>
      <c r="G8" s="4" t="s">
        <v>47</v>
      </c>
    </row>
    <row r="9" spans="1:15" x14ac:dyDescent="0.35">
      <c r="A9" s="44" t="s">
        <v>188</v>
      </c>
      <c r="C9" s="158"/>
      <c r="D9" s="158"/>
      <c r="E9" s="4" t="s">
        <v>45</v>
      </c>
      <c r="F9" s="4" t="s">
        <v>45</v>
      </c>
      <c r="G9" s="4" t="s">
        <v>45</v>
      </c>
    </row>
    <row r="10" spans="1:15" x14ac:dyDescent="0.35">
      <c r="A10" s="44" t="s">
        <v>188</v>
      </c>
      <c r="C10" s="158"/>
      <c r="D10" s="158"/>
      <c r="E10" s="60" t="s">
        <v>179</v>
      </c>
      <c r="F10" s="60" t="s">
        <v>180</v>
      </c>
      <c r="G10" s="60" t="s">
        <v>181</v>
      </c>
    </row>
    <row r="11" spans="1:15" x14ac:dyDescent="0.35">
      <c r="A11" s="44" t="str">
        <f>$A$1&amp;"_R"&amp;C11</f>
        <v>CRE_6_R010</v>
      </c>
      <c r="C11" s="66" t="s">
        <v>179</v>
      </c>
      <c r="D11" s="7" t="s">
        <v>50</v>
      </c>
      <c r="E11" s="103"/>
      <c r="F11" s="103"/>
      <c r="G11" s="103"/>
    </row>
    <row r="12" spans="1:15" x14ac:dyDescent="0.35">
      <c r="A12" s="44" t="str">
        <f t="shared" ref="A12:A19" si="1">$A$1&amp;"_R"&amp;C12</f>
        <v>CRE_6_R011</v>
      </c>
      <c r="C12" s="66" t="s">
        <v>191</v>
      </c>
      <c r="D12" s="8" t="s">
        <v>57</v>
      </c>
      <c r="E12" s="103"/>
      <c r="F12" s="103"/>
      <c r="G12" s="103"/>
    </row>
    <row r="13" spans="1:15" x14ac:dyDescent="0.35">
      <c r="A13" s="44" t="str">
        <f t="shared" si="1"/>
        <v>CRE_6_R012</v>
      </c>
      <c r="C13" s="66" t="s">
        <v>192</v>
      </c>
      <c r="D13" s="8" t="s">
        <v>58</v>
      </c>
      <c r="E13" s="103"/>
      <c r="F13" s="103"/>
      <c r="G13" s="103"/>
    </row>
    <row r="14" spans="1:15" ht="29" x14ac:dyDescent="0.35">
      <c r="A14" s="44" t="str">
        <f t="shared" si="1"/>
        <v>CRE_6_R020</v>
      </c>
      <c r="C14" s="66" t="s">
        <v>180</v>
      </c>
      <c r="D14" s="8" t="s">
        <v>11</v>
      </c>
      <c r="E14" s="103"/>
      <c r="F14" s="103"/>
      <c r="G14" s="103"/>
    </row>
    <row r="15" spans="1:15" x14ac:dyDescent="0.35">
      <c r="A15" s="44" t="str">
        <f t="shared" si="1"/>
        <v>CRE_6_R030</v>
      </c>
      <c r="C15" s="66" t="s">
        <v>181</v>
      </c>
      <c r="D15" s="8" t="s">
        <v>12</v>
      </c>
      <c r="E15" s="103"/>
      <c r="F15" s="103"/>
      <c r="G15" s="103"/>
    </row>
    <row r="16" spans="1:15" x14ac:dyDescent="0.35">
      <c r="A16" s="44" t="str">
        <f t="shared" si="1"/>
        <v>CRE_6_R040</v>
      </c>
      <c r="C16" s="66" t="s">
        <v>182</v>
      </c>
      <c r="D16" s="8" t="s">
        <v>13</v>
      </c>
      <c r="E16" s="103"/>
      <c r="F16" s="103"/>
      <c r="G16" s="103"/>
    </row>
    <row r="17" spans="1:7" x14ac:dyDescent="0.35">
      <c r="A17" s="44" t="str">
        <f t="shared" si="1"/>
        <v>CRE_6_R050</v>
      </c>
      <c r="C17" s="66" t="s">
        <v>183</v>
      </c>
      <c r="D17" s="8" t="s">
        <v>14</v>
      </c>
      <c r="E17" s="103"/>
      <c r="F17" s="103"/>
      <c r="G17" s="103"/>
    </row>
    <row r="18" spans="1:7" x14ac:dyDescent="0.35">
      <c r="A18" s="44" t="str">
        <f t="shared" si="1"/>
        <v>CRE_6_R060</v>
      </c>
      <c r="C18" s="66" t="s">
        <v>184</v>
      </c>
      <c r="D18" s="8" t="s">
        <v>15</v>
      </c>
      <c r="E18" s="103"/>
      <c r="F18" s="103"/>
      <c r="G18" s="103"/>
    </row>
    <row r="19" spans="1:7" x14ac:dyDescent="0.35">
      <c r="A19" s="44" t="str">
        <f t="shared" si="1"/>
        <v>CRE_6_R061</v>
      </c>
      <c r="C19" s="66" t="s">
        <v>205</v>
      </c>
      <c r="D19" s="17" t="s">
        <v>61</v>
      </c>
      <c r="E19" s="103"/>
      <c r="F19" s="103"/>
      <c r="G19" s="103"/>
    </row>
    <row r="20" spans="1:7" x14ac:dyDescent="0.35">
      <c r="A20" s="44" t="s">
        <v>187</v>
      </c>
    </row>
    <row r="21" spans="1:7" x14ac:dyDescent="0.35">
      <c r="A21" s="44" t="s">
        <v>188</v>
      </c>
    </row>
  </sheetData>
  <sheetProtection algorithmName="SHA-512" hashValue="rxg8MFomYcPUSntHYcGX33JEz0u1HRx9VCuo7CYeHJcz8A9auj4rvcpo/MRxtEy+ph9WFG94U7ltBv9tqJH0Xg==" saltValue="wzTSicXIZbrOelJWJ7LUdg==" spinCount="100000" sheet="1" objects="1" scenarios="1"/>
  <protectedRanges>
    <protectedRange sqref="E11:G19" name="Sheet 6"/>
  </protectedRanges>
  <mergeCells count="2">
    <mergeCell ref="C7:D10"/>
    <mergeCell ref="E7:G7"/>
  </mergeCells>
  <dataValidations xWindow="933" yWindow="629" count="1">
    <dataValidation type="decimal" operator="greaterThanOrEqual" allowBlank="1" showInputMessage="1" showErrorMessage="1" errorTitle="Wrong number format used" error="Please use a number which is zero or greater. If not available, leave blank." prompt="Report the ratio as a percentage." sqref="E11:G19" xr:uid="{00000000-0002-0000-0700-000000000000}">
      <formula1>0</formula1>
    </dataValidation>
  </dataValidations>
  <pageMargins left="0.25" right="0.25" top="0.75" bottom="0.75" header="0.3" footer="0.3"/>
  <pageSetup paperSize="9" fitToHeight="0" orientation="landscape" horizontalDpi="1200" verticalDpi="1200" r:id="rId1"/>
  <headerFooter>
    <oddFooter>&amp;CCRE template &amp;A&amp;RPage &amp;P</oddFooter>
  </headerFooter>
  <ignoredErrors>
    <ignoredError sqref="C11:C19 E10:G10"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C30"/>
  <sheetViews>
    <sheetView showGridLines="0" view="pageBreakPreview" zoomScale="60" zoomScaleNormal="100" workbookViewId="0">
      <selection activeCell="H12" sqref="H12"/>
    </sheetView>
  </sheetViews>
  <sheetFormatPr defaultRowHeight="14.5" x14ac:dyDescent="0.35"/>
  <cols>
    <col min="1" max="1" width="3.81640625" customWidth="1"/>
    <col min="2" max="2" width="49.81640625" style="37" bestFit="1" customWidth="1"/>
    <col min="3" max="3" width="94.1796875" bestFit="1" customWidth="1"/>
  </cols>
  <sheetData>
    <row r="2" spans="2:3" ht="18.5" x14ac:dyDescent="0.35">
      <c r="B2" s="38" t="s">
        <v>80</v>
      </c>
    </row>
    <row r="3" spans="2:3" x14ac:dyDescent="0.35">
      <c r="B3" s="26" t="s">
        <v>114</v>
      </c>
      <c r="C3" s="3" t="s">
        <v>124</v>
      </c>
    </row>
    <row r="4" spans="2:3" x14ac:dyDescent="0.35">
      <c r="B4" s="26" t="s">
        <v>113</v>
      </c>
      <c r="C4" s="3" t="s">
        <v>123</v>
      </c>
    </row>
    <row r="5" spans="2:3" ht="117.65" customHeight="1" x14ac:dyDescent="0.35">
      <c r="B5" s="26" t="s">
        <v>115</v>
      </c>
      <c r="C5" s="35" t="s">
        <v>156</v>
      </c>
    </row>
    <row r="6" spans="2:3" ht="72.5" x14ac:dyDescent="0.35">
      <c r="B6" s="26" t="s">
        <v>81</v>
      </c>
      <c r="C6" s="7" t="s">
        <v>116</v>
      </c>
    </row>
    <row r="7" spans="2:3" ht="43.5" x14ac:dyDescent="0.35">
      <c r="B7" s="26" t="s">
        <v>47</v>
      </c>
      <c r="C7" s="7" t="s">
        <v>169</v>
      </c>
    </row>
    <row r="8" spans="2:3" x14ac:dyDescent="0.35">
      <c r="B8" s="39" t="s">
        <v>72</v>
      </c>
      <c r="C8" s="3" t="s">
        <v>157</v>
      </c>
    </row>
    <row r="9" spans="2:3" x14ac:dyDescent="0.35">
      <c r="B9" s="26" t="s">
        <v>144</v>
      </c>
      <c r="C9" s="7" t="s">
        <v>146</v>
      </c>
    </row>
    <row r="10" spans="2:3" ht="31.4" customHeight="1" x14ac:dyDescent="0.35">
      <c r="B10" s="26" t="s">
        <v>143</v>
      </c>
      <c r="C10" s="7" t="s">
        <v>145</v>
      </c>
    </row>
    <row r="11" spans="2:3" ht="57.65" customHeight="1" x14ac:dyDescent="0.35">
      <c r="B11" s="26" t="s">
        <v>46</v>
      </c>
      <c r="C11" s="7" t="s">
        <v>168</v>
      </c>
    </row>
    <row r="12" spans="2:3" ht="58" x14ac:dyDescent="0.35">
      <c r="B12" s="26" t="s">
        <v>32</v>
      </c>
      <c r="C12" s="7" t="s">
        <v>147</v>
      </c>
    </row>
    <row r="13" spans="2:3" ht="43.5" x14ac:dyDescent="0.35">
      <c r="B13" s="26" t="s">
        <v>141</v>
      </c>
      <c r="C13" s="7" t="s">
        <v>167</v>
      </c>
    </row>
    <row r="14" spans="2:3" x14ac:dyDescent="0.35">
      <c r="B14" s="26" t="s">
        <v>151</v>
      </c>
      <c r="C14" s="3" t="s">
        <v>166</v>
      </c>
    </row>
    <row r="15" spans="2:3" ht="29.4" customHeight="1" x14ac:dyDescent="0.35">
      <c r="B15" s="26" t="s">
        <v>152</v>
      </c>
      <c r="C15" s="14" t="s">
        <v>165</v>
      </c>
    </row>
    <row r="16" spans="2:3" ht="43.5" x14ac:dyDescent="0.35">
      <c r="B16" s="26" t="s">
        <v>48</v>
      </c>
      <c r="C16" s="7" t="s">
        <v>160</v>
      </c>
    </row>
    <row r="17" spans="2:3" ht="58" x14ac:dyDescent="0.35">
      <c r="B17" s="26" t="s">
        <v>112</v>
      </c>
      <c r="C17" s="7" t="s">
        <v>125</v>
      </c>
    </row>
    <row r="18" spans="2:3" ht="72.5" x14ac:dyDescent="0.35">
      <c r="B18" s="26" t="s">
        <v>148</v>
      </c>
      <c r="C18" s="42" t="s">
        <v>153</v>
      </c>
    </row>
    <row r="19" spans="2:3" ht="29" x14ac:dyDescent="0.35">
      <c r="B19" s="26" t="s">
        <v>56</v>
      </c>
      <c r="C19" s="8" t="s">
        <v>164</v>
      </c>
    </row>
    <row r="20" spans="2:3" ht="72.5" x14ac:dyDescent="0.35">
      <c r="B20" s="31" t="s">
        <v>142</v>
      </c>
      <c r="C20" s="14" t="s">
        <v>163</v>
      </c>
    </row>
    <row r="21" spans="2:3" ht="29" x14ac:dyDescent="0.35">
      <c r="B21" s="31" t="s">
        <v>31</v>
      </c>
      <c r="C21" s="14" t="s">
        <v>126</v>
      </c>
    </row>
    <row r="22" spans="2:3" ht="159.5" x14ac:dyDescent="0.35">
      <c r="B22" s="31" t="s">
        <v>18</v>
      </c>
      <c r="C22" s="14" t="s">
        <v>158</v>
      </c>
    </row>
    <row r="23" spans="2:3" x14ac:dyDescent="0.35">
      <c r="B23" s="41" t="s">
        <v>83</v>
      </c>
      <c r="C23" s="16" t="s">
        <v>162</v>
      </c>
    </row>
    <row r="24" spans="2:3" ht="99" customHeight="1" x14ac:dyDescent="0.35">
      <c r="B24" s="26" t="s">
        <v>154</v>
      </c>
      <c r="C24" s="35" t="s">
        <v>155</v>
      </c>
    </row>
    <row r="25" spans="2:3" x14ac:dyDescent="0.35">
      <c r="B25" s="26" t="s">
        <v>82</v>
      </c>
      <c r="C25" s="3" t="s">
        <v>161</v>
      </c>
    </row>
    <row r="26" spans="2:3" ht="29" x14ac:dyDescent="0.35">
      <c r="B26" s="26" t="s">
        <v>150</v>
      </c>
      <c r="C26" s="7" t="s">
        <v>149</v>
      </c>
    </row>
    <row r="27" spans="2:3" ht="29" x14ac:dyDescent="0.35">
      <c r="B27" s="39" t="s">
        <v>84</v>
      </c>
      <c r="C27" s="40" t="s">
        <v>159</v>
      </c>
    </row>
    <row r="28" spans="2:3" x14ac:dyDescent="0.35">
      <c r="B28"/>
    </row>
    <row r="29" spans="2:3" x14ac:dyDescent="0.35">
      <c r="B29" s="36" t="s">
        <v>120</v>
      </c>
    </row>
    <row r="30" spans="2:3" ht="29" x14ac:dyDescent="0.35">
      <c r="B30" s="30" t="s">
        <v>121</v>
      </c>
      <c r="C30" s="29" t="s">
        <v>122</v>
      </c>
    </row>
  </sheetData>
  <sheetProtection password="DF6E" sheet="1" objects="1" scenarios="1"/>
  <hyperlinks>
    <hyperlink ref="C30" r:id="rId1" xr:uid="{00000000-0004-0000-0800-000000000000}"/>
  </hyperlinks>
  <pageMargins left="0.70866141732283472" right="0.70866141732283472" top="0.74803149606299213" bottom="0.74803149606299213" header="0.31496062992125984" footer="0.31496062992125984"/>
  <pageSetup paperSize="9" scale="55" orientation="portrait" r:id="rId2"/>
  <headerFooter>
    <oddFooter>&amp;CDefinitions&amp;RPage&amp;P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Index</vt:lpstr>
      <vt:lpstr>Instructions</vt:lpstr>
      <vt:lpstr>Template 1</vt:lpstr>
      <vt:lpstr>Template 2</vt:lpstr>
      <vt:lpstr>Template 3</vt:lpstr>
      <vt:lpstr>Template 4</vt:lpstr>
      <vt:lpstr>Template 5</vt:lpstr>
      <vt:lpstr>Template 6</vt:lpstr>
      <vt:lpstr>Definitions</vt:lpstr>
      <vt:lpstr>List</vt:lpstr>
      <vt:lpstr>Definitions!Print_Area</vt:lpstr>
      <vt:lpstr>Index!Print_Area</vt:lpstr>
      <vt:lpstr>Instructions!Print_Area</vt:lpstr>
      <vt:lpstr>'Template 1'!Print_Area</vt:lpstr>
      <vt:lpstr>'Template 2'!Print_Area</vt:lpstr>
      <vt:lpstr>'Template 3'!Print_Area</vt:lpstr>
      <vt:lpstr>'Template 4'!Print_Area</vt:lpstr>
      <vt:lpstr>'Template 5'!Print_Area</vt:lpstr>
      <vt:lpstr>'Template 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2024-01-04T11:39:50Z</dcterms:modified>
</cp:coreProperties>
</file>